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jtre\Documents\UCSD Coding Bootcamp Data Science\PREWORK_JRK\Module-1\"/>
    </mc:Choice>
  </mc:AlternateContent>
  <xr:revisionPtr revIDLastSave="0" documentId="13_ncr:1_{9095C5B7-B754-4FBB-A73D-24A1722D85DB}" xr6:coauthVersionLast="43" xr6:coauthVersionMax="43" xr10:uidLastSave="{00000000-0000-0000-0000-000000000000}"/>
  <bookViews>
    <workbookView xWindow="15675" yWindow="2880" windowWidth="28800" windowHeight="15120" tabRatio="787" activeTab="4" xr2:uid="{00000000-000D-0000-FFFF-FFFF00000000}"/>
  </bookViews>
  <sheets>
    <sheet name="Raw Data" sheetId="1" r:id="rId1"/>
    <sheet name="Category Pivot Table " sheetId="8" r:id="rId2"/>
    <sheet name="Sub Category Pivot Table" sheetId="9" r:id="rId3"/>
    <sheet name="Date Created Conversion Pivot " sheetId="10" r:id="rId4"/>
    <sheet name="Bonus" sheetId="11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" l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11"/>
  <c r="E13" i="11"/>
  <c r="E12" i="11"/>
  <c r="E11" i="11"/>
  <c r="E10" i="11"/>
  <c r="E9" i="11"/>
  <c r="E8" i="11"/>
  <c r="E7" i="11"/>
  <c r="E6" i="11"/>
  <c r="E5" i="11"/>
  <c r="E4" i="11"/>
  <c r="E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2" i="11"/>
  <c r="C11" i="11"/>
  <c r="C10" i="11"/>
  <c r="C9" i="11"/>
  <c r="C8" i="11"/>
  <c r="C7" i="11"/>
  <c r="C6" i="11"/>
  <c r="C5" i="11"/>
  <c r="C4" i="11"/>
  <c r="C3" i="11"/>
  <c r="C13" i="11"/>
  <c r="C2" i="11"/>
  <c r="F8" i="11" l="1"/>
  <c r="H8" i="11" s="1"/>
  <c r="F7" i="11"/>
  <c r="H7" i="11" s="1"/>
  <c r="F6" i="11"/>
  <c r="G6" i="11" s="1"/>
  <c r="F4" i="11"/>
  <c r="G4" i="11" s="1"/>
  <c r="F3" i="11"/>
  <c r="I3" i="11" s="1"/>
  <c r="F2" i="11"/>
  <c r="I2" i="11" s="1"/>
  <c r="F5" i="11"/>
  <c r="G5" i="11" s="1"/>
  <c r="F9" i="11"/>
  <c r="H9" i="11" s="1"/>
  <c r="F10" i="11"/>
  <c r="I10" i="11" s="1"/>
  <c r="F11" i="11"/>
  <c r="I11" i="11" s="1"/>
  <c r="F13" i="11"/>
  <c r="F12" i="11"/>
  <c r="G7" i="11" l="1"/>
  <c r="H3" i="11"/>
  <c r="G3" i="11"/>
  <c r="G11" i="11"/>
  <c r="H11" i="11"/>
  <c r="G8" i="11"/>
  <c r="I8" i="11"/>
  <c r="I7" i="11"/>
  <c r="H6" i="11"/>
  <c r="I6" i="11"/>
  <c r="H4" i="11"/>
  <c r="I4" i="11"/>
  <c r="H2" i="11"/>
  <c r="G10" i="11"/>
  <c r="H5" i="11"/>
  <c r="I5" i="11"/>
  <c r="H10" i="11"/>
  <c r="G9" i="11"/>
  <c r="I9" i="11"/>
  <c r="H13" i="11"/>
  <c r="I13" i="11"/>
  <c r="G13" i="11"/>
  <c r="I12" i="11"/>
  <c r="H12" i="11"/>
  <c r="G1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<sst xmlns="http://schemas.openxmlformats.org/spreadsheetml/2006/main" count="33049" uniqueCount="8401">
  <si>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</si>
  <si>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</si>
  <si>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</si>
  <si>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</si>
  <si>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</si>
  <si>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</si>
  <si>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</si>
  <si>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</si>
  <si>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</si>
  <si>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</si>
  <si>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</si>
  <si>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</si>
  <si>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</si>
  <si>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</si>
  <si>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</si>
  <si>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</si>
  <si>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</si>
  <si>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</si>
  <si>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</si>
  <si>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</si>
  <si>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</si>
  <si>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</si>
  <si>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</si>
  <si>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</si>
  <si>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</si>
  <si>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</si>
  <si>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</si>
  <si>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</si>
  <si>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</si>
  <si>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</si>
  <si>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</si>
  <si>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</si>
  <si>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</si>
  <si>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</si>
  <si>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</si>
  <si>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</si>
  <si>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</si>
  <si>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</si>
  <si>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</si>
  <si>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</si>
  <si>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</si>
  <si>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</si>
  <si>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</si>
  <si>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</si>
  <si>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</si>
  <si>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</si>
  <si>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</si>
  <si>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</si>
  <si>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</si>
  <si>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</si>
  <si>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</si>
  <si>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</si>
  <si>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</si>
  <si>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</si>
  <si>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</si>
  <si>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</si>
  <si>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</si>
  <si>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</si>
  <si>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</si>
  <si>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</si>
  <si>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</si>
  <si>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</si>
  <si>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</si>
  <si>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</si>
  <si>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</si>
  <si>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</si>
  <si>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</si>
  <si>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</si>
  <si>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</si>
  <si>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</si>
  <si>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</si>
  <si>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</si>
  <si>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</si>
  <si>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</si>
  <si>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</si>
  <si>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</si>
  <si>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</si>
  <si>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</si>
  <si>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</si>
  <si>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</si>
  <si>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</si>
  <si>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</si>
  <si>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</si>
  <si>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</si>
  <si>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</si>
  <si>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</si>
  <si>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</si>
  <si>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</si>
  <si>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</si>
  <si>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</si>
  <si>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</si>
  <si>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</si>
  <si>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</si>
  <si>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</si>
  <si>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</si>
  <si>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</si>
  <si>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</si>
  <si>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</si>
  <si>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</si>
  <si>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</si>
  <si>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</si>
  <si>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</si>
  <si>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</si>
  <si>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</si>
  <si>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</si>
  <si>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</si>
  <si>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</si>
  <si>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</si>
  <si>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</si>
  <si>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</si>
  <si>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</si>
  <si>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</si>
  <si>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</si>
  <si>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</si>
  <si>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</si>
  <si>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</si>
  <si>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</si>
  <si>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</si>
  <si>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</si>
  <si>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</si>
  <si>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</si>
  <si>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</si>
  <si>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</si>
  <si>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</si>
  <si>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</si>
  <si>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</si>
  <si>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</si>
  <si>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</si>
  <si>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</si>
  <si>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</si>
  <si>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</si>
  <si>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</si>
  <si>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</si>
  <si>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</si>
  <si>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</si>
  <si>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</si>
  <si>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</si>
  <si>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</si>
  <si>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</si>
  <si>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</si>
  <si>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</si>
  <si>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</si>
  <si>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</si>
  <si>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</si>
  <si>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</si>
  <si>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</si>
  <si>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</si>
  <si>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</si>
  <si>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</si>
  <si>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</si>
  <si>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</si>
  <si>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</si>
  <si>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</si>
  <si>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</si>
  <si>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</si>
  <si>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</si>
  <si>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</si>
  <si>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</si>
  <si>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</si>
  <si>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</si>
  <si>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</si>
  <si>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</si>
  <si>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</si>
  <si>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</si>
  <si>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</si>
  <si>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</si>
  <si>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</si>
  <si>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</si>
  <si>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</si>
  <si>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</si>
  <si>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</si>
  <si>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</si>
  <si>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</si>
  <si>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</si>
  <si>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</si>
  <si>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</si>
  <si>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</si>
  <si>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</si>
  <si>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</si>
  <si>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</si>
  <si>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</si>
  <si>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</si>
  <si>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</si>
  <si>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</si>
  <si>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</si>
  <si>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</si>
  <si>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</si>
  <si>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</si>
  <si>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</si>
  <si>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</si>
  <si>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</si>
  <si>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</si>
  <si>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</si>
  <si>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</si>
  <si>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</si>
  <si>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</si>
  <si>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</si>
  <si>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</si>
  <si>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</si>
  <si>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</si>
  <si>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</si>
  <si>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</si>
  <si>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</si>
  <si>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</si>
  <si>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</si>
  <si>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</si>
  <si>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</si>
  <si>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</si>
  <si>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</si>
  <si>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</si>
  <si>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</si>
  <si>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</si>
  <si>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</si>
  <si>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</si>
  <si>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</si>
  <si>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</si>
  <si>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</si>
  <si>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</si>
  <si>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</si>
  <si>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</si>
  <si>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</si>
  <si>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</si>
  <si>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</si>
  <si>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</si>
  <si>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</si>
  <si>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</si>
  <si>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</si>
  <si>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</si>
  <si>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</si>
  <si>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</si>
  <si>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</si>
  <si>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</si>
  <si>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</si>
  <si>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</si>
  <si>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</si>
  <si>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</si>
  <si>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</si>
  <si>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</si>
  <si>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</si>
  <si>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</si>
  <si>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</si>
  <si>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</si>
  <si>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</si>
  <si>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</si>
  <si>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</si>
  <si>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</si>
  <si>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</si>
  <si>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</si>
  <si>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</si>
  <si>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</si>
  <si>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</si>
  <si>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</si>
  <si>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</si>
  <si>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</si>
  <si>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</si>
  <si>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</si>
  <si>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</si>
  <si>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</si>
  <si>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</si>
  <si>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</si>
  <si>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</si>
  <si>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</si>
  <si>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</si>
  <si>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</si>
  <si>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</si>
  <si>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</si>
  <si>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</si>
  <si>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</si>
  <si>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</si>
  <si>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</si>
  <si>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</si>
  <si>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</si>
  <si>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</si>
  <si>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</si>
  <si>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</si>
  <si>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</si>
  <si>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</si>
  <si>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</si>
  <si>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</si>
  <si>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</si>
  <si>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</si>
  <si>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</si>
  <si>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</si>
  <si>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</si>
  <si>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</si>
  <si>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</si>
  <si>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</si>
  <si>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</si>
  <si>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</si>
  <si>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</si>
  <si>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</si>
  <si>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</si>
  <si>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</si>
  <si>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</si>
  <si>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</si>
  <si>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</si>
  <si>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</si>
  <si>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</si>
  <si>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</si>
  <si>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</si>
  <si>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</si>
  <si>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</si>
  <si>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</si>
  <si>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</si>
  <si>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</si>
  <si>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</si>
  <si>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</si>
  <si>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</si>
  <si>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</si>
  <si>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</si>
  <si>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</si>
  <si>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</si>
  <si>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</si>
  <si>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</si>
  <si>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</si>
  <si>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</si>
  <si>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</si>
  <si>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</si>
  <si>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</si>
  <si>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</si>
  <si>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</si>
  <si>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</si>
  <si>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</si>
  <si>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</si>
  <si>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</si>
  <si>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</si>
  <si>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</si>
  <si>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</si>
  <si>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</si>
  <si>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</si>
  <si>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</si>
  <si>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</si>
  <si>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</si>
  <si>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</si>
  <si>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</si>
  <si>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</si>
  <si>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</si>
  <si>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</si>
  <si>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</si>
  <si>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</si>
  <si>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</si>
  <si>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</si>
  <si>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</si>
  <si>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</si>
  <si>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</si>
  <si>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</si>
  <si>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</si>
  <si>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</si>
  <si>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</si>
  <si>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</si>
  <si>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</si>
  <si>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</si>
  <si>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</si>
  <si>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</si>
  <si>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</si>
  <si>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</si>
  <si>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</si>
  <si>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</si>
  <si>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</si>
  <si>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</si>
  <si>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</si>
  <si>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</si>
  <si>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</si>
  <si>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</si>
  <si>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</si>
  <si>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</si>
  <si>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</si>
  <si>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</si>
  <si>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</si>
  <si>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</si>
  <si>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</si>
  <si>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</si>
  <si>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</si>
  <si>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</si>
  <si>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</si>
  <si>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</si>
  <si>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</si>
  <si>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</si>
  <si>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</si>
  <si>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</si>
  <si>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</si>
  <si>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</si>
  <si>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</si>
  <si>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</si>
  <si>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</si>
  <si>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</si>
  <si>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</si>
  <si>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</si>
  <si>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</si>
  <si>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</si>
  <si>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</si>
  <si>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</si>
  <si>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</si>
  <si>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</si>
  <si>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</si>
  <si>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</si>
  <si>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</si>
  <si>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</si>
  <si>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</si>
  <si>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</si>
  <si>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</si>
  <si>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</si>
  <si>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</si>
  <si>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</si>
  <si>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</si>
  <si>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</si>
  <si>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</si>
  <si>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</si>
  <si>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</si>
  <si>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</si>
  <si>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</si>
  <si>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</si>
  <si>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</si>
  <si>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</si>
  <si>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</si>
  <si>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</si>
  <si>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</si>
  <si>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</si>
  <si>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</si>
  <si>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</si>
  <si>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</si>
  <si>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</si>
  <si>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</si>
  <si>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</si>
  <si>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</si>
  <si>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</si>
  <si>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</si>
  <si>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</si>
  <si>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</si>
  <si>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</si>
  <si>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</si>
  <si>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</si>
  <si>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</si>
  <si>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</si>
  <si>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</si>
  <si>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</si>
  <si>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</si>
  <si>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</si>
  <si>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</si>
  <si>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</si>
  <si>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</si>
  <si>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</si>
  <si>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</si>
  <si>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</si>
  <si>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</si>
  <si>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</si>
  <si>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</si>
  <si>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</si>
  <si>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</si>
  <si>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</si>
  <si>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</si>
  <si>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</si>
  <si>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</si>
  <si>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</si>
  <si>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</si>
  <si>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</si>
  <si>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</si>
  <si>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</si>
  <si>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</si>
  <si>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</si>
  <si>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</si>
  <si>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</si>
  <si>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</si>
  <si>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</si>
  <si>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</si>
  <si>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</si>
  <si>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</si>
  <si>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</si>
  <si>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</si>
  <si>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</si>
  <si>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</si>
  <si>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</si>
  <si>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</si>
  <si>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</si>
  <si>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</si>
  <si>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</si>
  <si>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</si>
  <si>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</si>
  <si>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</si>
  <si>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</si>
  <si>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</si>
  <si>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</si>
  <si>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</si>
  <si>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</si>
  <si>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</si>
  <si>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</si>
  <si>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</si>
  <si>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</si>
  <si>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</si>
  <si>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</si>
  <si>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</si>
  <si>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</si>
  <si>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</si>
  <si>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</si>
  <si>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</si>
  <si>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</si>
  <si>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</si>
  <si>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</si>
  <si>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</si>
  <si>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</si>
  <si>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</si>
  <si>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</si>
  <si>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</si>
  <si>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</si>
  <si>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</si>
  <si>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</si>
  <si>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</si>
  <si>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</si>
  <si>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</si>
  <si>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</si>
  <si>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</si>
  <si>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</si>
  <si>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</si>
  <si>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</si>
  <si>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</si>
  <si>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</si>
  <si>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</si>
  <si>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</si>
  <si>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</si>
  <si>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</si>
  <si>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</si>
  <si>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</si>
  <si>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</si>
  <si>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</si>
  <si>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</si>
  <si>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</si>
  <si>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</si>
  <si>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</si>
  <si>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</si>
  <si>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</si>
  <si>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</si>
  <si>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</si>
  <si>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</si>
  <si>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</si>
  <si>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</si>
  <si>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</si>
  <si>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</si>
  <si>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</si>
  <si>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</si>
  <si>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</si>
  <si>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</si>
  <si>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</si>
  <si>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</si>
  <si>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</si>
  <si>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</si>
  <si>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</si>
  <si>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</si>
  <si>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</si>
  <si>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</si>
  <si>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</si>
  <si>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</si>
  <si>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</si>
  <si>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</si>
  <si>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</si>
  <si>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</si>
  <si>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</si>
  <si>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</si>
  <si>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</si>
  <si>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</si>
  <si>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</si>
  <si>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</si>
  <si>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</si>
  <si>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</si>
  <si>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</si>
  <si>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</si>
  <si>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</si>
  <si>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</si>
  <si>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</si>
  <si>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</si>
  <si>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</si>
  <si>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</si>
  <si>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</si>
  <si>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</si>
  <si>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</si>
  <si>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</si>
  <si>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</si>
  <si>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</si>
  <si>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</si>
  <si>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</si>
  <si>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</si>
  <si>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</si>
  <si>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</si>
  <si>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</si>
  <si>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</si>
  <si>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</si>
  <si>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</si>
  <si>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</si>
  <si>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</si>
  <si>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</si>
  <si>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</si>
  <si>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</si>
  <si>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</si>
  <si>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</si>
  <si>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</si>
  <si>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</si>
  <si>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</si>
  <si>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</si>
  <si>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</si>
  <si>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</si>
  <si>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</si>
  <si>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</si>
  <si>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</si>
  <si>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</si>
  <si>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</si>
  <si>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</si>
  <si>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</si>
  <si>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</si>
  <si>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</si>
  <si>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</si>
  <si>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</si>
  <si>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</si>
  <si>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</si>
  <si>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</si>
  <si>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</si>
  <si>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</si>
  <si>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</si>
  <si>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</si>
  <si>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</si>
  <si>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</si>
  <si>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</si>
  <si>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</si>
  <si>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</si>
  <si>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</si>
  <si>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</si>
  <si>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</si>
  <si>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</si>
  <si>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</si>
  <si>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</si>
  <si>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</si>
  <si>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</si>
  <si>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</si>
  <si>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</si>
  <si>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</si>
  <si>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</si>
  <si>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</si>
  <si>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</si>
  <si>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</si>
  <si>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</si>
  <si>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</si>
  <si>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</si>
  <si>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</si>
  <si>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</si>
  <si>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</si>
  <si>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</si>
  <si>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</si>
  <si>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</si>
  <si>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</si>
  <si>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</si>
  <si>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</si>
  <si>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</si>
  <si>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</si>
  <si>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</si>
  <si>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</si>
  <si>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</si>
  <si>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</si>
  <si>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</si>
  <si>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</si>
  <si>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</si>
  <si>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</si>
  <si>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</si>
  <si>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</si>
  <si>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</si>
  <si>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</si>
  <si>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</si>
  <si>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</si>
  <si>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</si>
  <si>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</si>
  <si>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</si>
  <si>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</si>
  <si>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</si>
  <si>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</si>
  <si>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</si>
  <si>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</si>
  <si>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</si>
  <si>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</si>
  <si>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</si>
  <si>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</si>
  <si>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</si>
  <si>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</si>
  <si>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</si>
  <si>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</si>
  <si>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</si>
  <si>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</si>
  <si>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</si>
  <si>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</si>
  <si>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</si>
  <si>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</si>
  <si>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</si>
  <si>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</si>
  <si>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</si>
  <si>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</si>
  <si>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</si>
  <si>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</si>
  <si>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</si>
  <si>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</si>
  <si>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</si>
  <si>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</si>
  <si>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</si>
  <si>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</si>
  <si>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</si>
  <si>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</si>
  <si>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</si>
  <si>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</si>
  <si>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</si>
  <si>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</si>
  <si>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</si>
  <si>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</si>
  <si>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</si>
  <si>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</si>
  <si>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</si>
  <si>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</si>
  <si>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</si>
  <si>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</si>
  <si>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</si>
  <si>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</si>
  <si>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</si>
  <si>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</si>
  <si>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</si>
  <si>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</si>
  <si>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</si>
  <si>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</si>
  <si>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</si>
  <si>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</si>
  <si>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</si>
  <si>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</si>
  <si>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</si>
  <si>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</si>
  <si>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</si>
  <si>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</si>
  <si>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</si>
  <si>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</si>
  <si>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</si>
  <si>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</si>
  <si>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</si>
  <si>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</si>
  <si>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</si>
  <si>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</si>
  <si>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</si>
  <si>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</si>
  <si>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</si>
  <si>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</si>
  <si>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</si>
  <si>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</si>
  <si>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</si>
  <si>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</si>
  <si>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</si>
  <si>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</si>
  <si>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</si>
  <si>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</si>
  <si>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</si>
  <si>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</si>
  <si>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</si>
  <si>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</si>
  <si>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</si>
  <si>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</si>
  <si>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</si>
  <si>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</si>
  <si>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</si>
  <si>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</si>
  <si>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</si>
  <si>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</si>
  <si>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</si>
  <si>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</si>
  <si>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</si>
  <si>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</si>
  <si>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</si>
  <si>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</si>
  <si>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</si>
  <si>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</si>
  <si>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</si>
  <si>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</si>
  <si>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</si>
  <si>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</si>
  <si>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</si>
  <si>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</si>
  <si>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</si>
  <si>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</si>
  <si>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</si>
  <si>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</si>
  <si>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</si>
  <si>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</si>
  <si>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</si>
  <si>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</si>
  <si>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</si>
  <si>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</si>
  <si>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</si>
  <si>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</si>
  <si>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</si>
  <si>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</si>
  <si>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</si>
  <si>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</si>
  <si>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</si>
  <si>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</si>
  <si>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</si>
  <si>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</si>
  <si>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</si>
  <si>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</si>
  <si>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</si>
  <si>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</si>
  <si>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</si>
  <si>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</si>
  <si>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</si>
  <si>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</si>
  <si>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</si>
  <si>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</si>
  <si>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</si>
  <si>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</si>
  <si>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</si>
  <si>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</si>
  <si>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</si>
  <si>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</si>
  <si>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</si>
  <si>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</si>
  <si>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</si>
  <si>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</si>
  <si>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</si>
  <si>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</si>
  <si>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</si>
  <si>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</si>
  <si>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</si>
  <si>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</si>
  <si>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</si>
  <si>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</si>
  <si>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</si>
  <si>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</si>
  <si>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</si>
  <si>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</si>
  <si>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</si>
  <si>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</si>
  <si>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</si>
  <si>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</si>
  <si>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</si>
  <si>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</si>
  <si>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</si>
  <si>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</si>
  <si>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</si>
  <si>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</si>
  <si>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</si>
  <si>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</si>
  <si>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</si>
  <si>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</si>
  <si>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</si>
  <si>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</si>
  <si>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</si>
  <si>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</si>
  <si>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</si>
  <si>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</si>
  <si>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</si>
  <si>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</si>
  <si>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</si>
  <si>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</si>
  <si>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</si>
  <si>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</si>
  <si>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</si>
  <si>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</si>
  <si>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</si>
  <si>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</si>
  <si>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</si>
  <si>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</si>
  <si>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</si>
  <si>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</si>
  <si>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</si>
  <si>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</si>
  <si>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</si>
  <si>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</si>
  <si>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</si>
  <si>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</si>
  <si>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</si>
  <si>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</si>
  <si>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</si>
  <si>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</si>
  <si>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</si>
  <si>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</si>
  <si>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</si>
  <si>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</si>
  <si>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</si>
  <si>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</si>
  <si>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</si>
  <si>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</si>
  <si>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</si>
  <si>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</si>
  <si>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</si>
  <si>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</si>
  <si>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</si>
  <si>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</si>
  <si>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</si>
  <si>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</si>
  <si>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</si>
  <si>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</si>
  <si>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</si>
  <si>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</si>
  <si>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</si>
  <si>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</si>
  <si>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</si>
  <si>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</si>
  <si>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</si>
  <si>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</si>
  <si>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</si>
  <si>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</si>
  <si>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</si>
  <si>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</si>
  <si>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</si>
  <si>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</si>
  <si>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</si>
  <si>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</si>
  <si>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</si>
  <si>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</si>
  <si>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</si>
  <si>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</si>
  <si>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</si>
  <si>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</si>
  <si>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</si>
  <si>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</si>
  <si>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</si>
  <si>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</si>
  <si>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</si>
  <si>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</si>
  <si>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</si>
  <si>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</si>
  <si>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</si>
  <si>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</si>
  <si>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</si>
  <si>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</si>
  <si>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</si>
  <si>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</si>
  <si>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</si>
  <si>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</si>
  <si>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</si>
  <si>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</si>
  <si>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</si>
  <si>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</si>
  <si>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</si>
  <si>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</si>
  <si>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</si>
  <si>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</si>
  <si>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</si>
  <si>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</si>
  <si>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</si>
  <si>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</si>
  <si>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</si>
  <si>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</si>
  <si>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</si>
  <si>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</si>
  <si>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</si>
  <si>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</si>
  <si>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</si>
  <si>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</si>
  <si>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</si>
  <si>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</si>
  <si>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</si>
  <si>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</si>
  <si>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</si>
  <si>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</si>
  <si>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</si>
  <si>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</si>
  <si>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</si>
  <si>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</si>
  <si>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</si>
  <si>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</si>
  <si>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</si>
  <si>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</si>
  <si>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</si>
  <si>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</si>
  <si>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</si>
  <si>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</si>
  <si>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</si>
  <si>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</si>
  <si>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</si>
  <si>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</si>
  <si>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</si>
  <si>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</si>
  <si>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</si>
  <si>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</si>
  <si>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</si>
  <si>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</si>
  <si>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</si>
  <si>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</si>
  <si>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</si>
  <si>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</si>
  <si>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</si>
  <si>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</si>
  <si>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</si>
  <si>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</si>
  <si>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</si>
  <si>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</si>
  <si>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</si>
  <si>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</si>
  <si>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</si>
  <si>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</si>
  <si>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</si>
  <si>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</si>
  <si>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</si>
  <si>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</si>
  <si>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</si>
  <si>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</si>
  <si>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</si>
  <si>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</si>
  <si>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</si>
  <si>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</si>
  <si>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</si>
  <si>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</si>
  <si>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</si>
  <si>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</si>
  <si>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</si>
  <si>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</si>
  <si>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</si>
  <si>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</si>
  <si>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</si>
  <si>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</si>
  <si>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</si>
  <si>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</si>
  <si>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</si>
  <si>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</si>
  <si>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</si>
  <si>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</si>
  <si>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</si>
  <si>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</si>
  <si>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</si>
  <si>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</si>
  <si>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</si>
  <si>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</si>
  <si>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</si>
  <si>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</si>
  <si>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</si>
  <si>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</si>
  <si>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</si>
  <si>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</si>
  <si>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</si>
  <si>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</si>
  <si>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</si>
  <si>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</si>
  <si>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</si>
  <si>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</si>
  <si>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</si>
  <si>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</si>
  <si>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</si>
  <si>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</si>
  <si>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</si>
  <si>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</si>
  <si>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</si>
  <si>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</si>
  <si>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</si>
  <si>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</si>
  <si>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</si>
  <si>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</si>
  <si>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</si>
  <si>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</si>
  <si>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</si>
  <si>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</si>
  <si>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</si>
  <si>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</si>
  <si>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</si>
  <si>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</si>
  <si>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</si>
  <si>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</si>
  <si>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</si>
  <si>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</si>
  <si>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</si>
  <si>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</si>
  <si>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</si>
  <si>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</si>
  <si>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</si>
  <si>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</si>
  <si>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</si>
  <si>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</si>
  <si>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</si>
  <si>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</si>
  <si>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</si>
  <si>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</si>
  <si>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</si>
  <si>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</si>
  <si>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</si>
  <si>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</si>
  <si>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</si>
  <si>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</si>
  <si>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</si>
  <si>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</si>
  <si>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</si>
  <si>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</si>
  <si>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</si>
  <si>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</si>
  <si>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</si>
  <si>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</si>
  <si>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</si>
  <si>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</si>
  <si>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</si>
  <si>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</si>
  <si>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</si>
  <si>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</si>
  <si>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</si>
  <si>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</si>
  <si>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</si>
  <si>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</si>
  <si>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</si>
  <si>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</si>
  <si>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</si>
  <si>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</si>
  <si>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</si>
  <si>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</si>
  <si>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</si>
  <si>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</si>
  <si>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</si>
  <si>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</si>
  <si>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</si>
  <si>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</si>
  <si>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</si>
  <si>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</si>
  <si>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</si>
  <si>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</si>
  <si>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</si>
  <si>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</si>
  <si>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</si>
  <si>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</si>
  <si>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</si>
  <si>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</si>
  <si>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</si>
  <si>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</si>
  <si>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</si>
  <si>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</si>
  <si>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</si>
  <si>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</si>
  <si>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</si>
  <si>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</si>
  <si>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</si>
  <si>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</si>
  <si>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</si>
  <si>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</si>
  <si>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</si>
  <si>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</si>
  <si>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</si>
  <si>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</si>
  <si>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</si>
  <si>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</si>
  <si>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</si>
  <si>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</si>
  <si>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</si>
  <si>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</si>
  <si>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</si>
  <si>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</si>
  <si>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</si>
  <si>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</si>
  <si>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</si>
  <si>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</si>
  <si>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</si>
  <si>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</si>
  <si>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</si>
  <si>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</si>
  <si>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</si>
  <si>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</si>
  <si>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</si>
  <si>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</si>
  <si>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</si>
  <si>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</si>
  <si>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</si>
  <si>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</si>
  <si>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</si>
  <si>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</si>
  <si>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</si>
  <si>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</si>
  <si>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</si>
  <si>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</si>
  <si>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</si>
  <si>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</si>
  <si>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</si>
  <si>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</si>
  <si>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</si>
  <si>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</si>
  <si>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</si>
  <si>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</si>
  <si>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</si>
  <si>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</si>
  <si>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</si>
  <si>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</si>
  <si>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</si>
  <si>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</si>
  <si>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</si>
  <si>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</si>
  <si>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</si>
  <si>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</si>
  <si>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</si>
  <si>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</si>
  <si>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</si>
  <si>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</si>
  <si>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</si>
  <si>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</si>
  <si>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</si>
  <si>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</si>
  <si>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</si>
  <si>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</si>
  <si>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</si>
  <si>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</si>
  <si>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</si>
  <si>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</si>
  <si>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</si>
  <si>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</si>
  <si>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</si>
  <si>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</si>
  <si>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</si>
  <si>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</si>
  <si>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</si>
  <si>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</si>
  <si>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</si>
  <si>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</si>
  <si>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</si>
  <si>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</si>
  <si>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</si>
  <si>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</si>
  <si>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</si>
  <si>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</si>
  <si>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</si>
  <si>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</si>
  <si>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</si>
  <si>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</si>
  <si>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</si>
  <si>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</si>
  <si>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</si>
  <si>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</si>
  <si>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</si>
  <si>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</si>
  <si>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</si>
  <si>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</si>
  <si>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</si>
  <si>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</si>
  <si>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</si>
  <si>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</si>
  <si>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</si>
  <si>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</si>
  <si>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</si>
  <si>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</si>
  <si>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</si>
  <si>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</si>
  <si>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</si>
  <si>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</si>
  <si>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</si>
  <si>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</si>
  <si>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</si>
  <si>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</si>
  <si>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</si>
  <si>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</si>
  <si>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</si>
  <si>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</si>
  <si>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</si>
  <si>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</si>
  <si>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</si>
  <si>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</si>
  <si>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</si>
  <si>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</si>
  <si>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</si>
  <si>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</si>
  <si>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</si>
  <si>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</si>
  <si>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</si>
  <si>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</si>
  <si>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</si>
  <si>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</si>
  <si>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</si>
  <si>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</si>
  <si>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</si>
  <si>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</si>
  <si>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</si>
  <si>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</si>
  <si>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</si>
  <si>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</si>
  <si>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</si>
  <si>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</si>
  <si>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</si>
  <si>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</si>
  <si>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</si>
  <si>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</si>
  <si>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</si>
  <si>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</si>
  <si>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</si>
  <si>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</si>
  <si>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</si>
  <si>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</si>
  <si>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</si>
  <si>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</si>
  <si>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</si>
  <si>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</si>
  <si>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</si>
  <si>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</si>
  <si>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</si>
  <si>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</si>
  <si>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</si>
  <si>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</si>
  <si>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</si>
  <si>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</si>
  <si>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</si>
  <si>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</si>
  <si>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</si>
  <si>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</si>
  <si>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</si>
  <si>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</si>
  <si>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</si>
  <si>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</si>
  <si>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</si>
  <si>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</si>
  <si>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</si>
  <si>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</si>
  <si>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</si>
  <si>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</si>
  <si>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</si>
  <si>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</si>
  <si>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</si>
  <si>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</si>
  <si>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</si>
  <si>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</si>
  <si>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</si>
  <si>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</si>
  <si>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</si>
  <si>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</si>
  <si>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</si>
  <si>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</si>
  <si>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</si>
  <si>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</si>
  <si>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</si>
  <si>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</si>
  <si>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</si>
  <si>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</si>
  <si>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</si>
  <si>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</si>
  <si>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</si>
  <si>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</si>
  <si>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</si>
  <si>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</si>
  <si>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</si>
  <si>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</si>
  <si>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</si>
  <si>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</si>
  <si>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</si>
  <si>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</si>
  <si>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</si>
  <si>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</si>
  <si>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</si>
  <si>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</si>
  <si>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</si>
  <si>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</si>
  <si>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</si>
  <si>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</si>
  <si>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</si>
  <si>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</si>
  <si>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</si>
  <si>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</si>
  <si>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</si>
  <si>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</si>
  <si>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</si>
  <si>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</si>
  <si>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</si>
  <si>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</si>
  <si>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</si>
  <si>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</si>
  <si>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</si>
  <si>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</si>
  <si>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</si>
  <si>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</si>
  <si>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</si>
  <si>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</si>
  <si>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</si>
  <si>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</si>
  <si>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</si>
  <si>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</si>
  <si>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</si>
  <si>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</si>
  <si>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</si>
  <si>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</si>
  <si>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</si>
  <si>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</si>
  <si>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</si>
  <si>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</si>
  <si>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</si>
  <si>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</si>
  <si>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</si>
  <si>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</si>
  <si>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</si>
  <si>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</si>
  <si>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</si>
  <si>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</si>
  <si>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</si>
  <si>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</si>
  <si>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</si>
  <si>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</si>
  <si>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</si>
  <si>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</si>
  <si>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</si>
  <si>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</si>
  <si>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</si>
  <si>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</si>
  <si>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</si>
  <si>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</si>
  <si>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</si>
  <si>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</si>
  <si>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</si>
  <si>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</si>
  <si>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</si>
  <si>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</si>
  <si>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</si>
  <si>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</si>
  <si>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</si>
  <si>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</si>
  <si>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</si>
  <si>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</si>
  <si>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</si>
  <si>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</si>
  <si>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</si>
  <si>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</si>
  <si>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</si>
  <si>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</si>
  <si>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</si>
  <si>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</si>
  <si>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</si>
  <si>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</si>
  <si>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</si>
  <si>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</si>
  <si>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</si>
  <si>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</si>
  <si>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</si>
  <si>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</si>
  <si>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</si>
  <si>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</si>
  <si>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</si>
  <si>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</si>
  <si>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</si>
  <si>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</si>
  <si>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</si>
  <si>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</si>
  <si>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</si>
  <si>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</si>
  <si>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</si>
  <si>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</si>
  <si>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</si>
  <si>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</si>
  <si>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</si>
  <si>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</si>
  <si>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</si>
  <si>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</si>
  <si>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</si>
  <si>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</si>
  <si>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</si>
  <si>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</si>
  <si>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</si>
  <si>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</si>
  <si>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</si>
  <si>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</si>
  <si>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</si>
  <si>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</si>
  <si>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</si>
  <si>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</si>
  <si>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</si>
  <si>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</si>
  <si>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</si>
  <si>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</si>
  <si>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</si>
  <si>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</si>
  <si>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</si>
  <si>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</si>
  <si>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</si>
  <si>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</si>
  <si>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</si>
  <si>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</si>
  <si>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</si>
  <si>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</si>
  <si>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</si>
  <si>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</si>
  <si>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</si>
  <si>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</si>
  <si>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</si>
  <si>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</si>
  <si>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</si>
  <si>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</si>
  <si>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</si>
  <si>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</si>
  <si>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</si>
  <si>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</si>
  <si>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</si>
  <si>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</si>
  <si>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</si>
  <si>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</si>
  <si>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</si>
  <si>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</si>
  <si>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</si>
  <si>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</si>
  <si>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</si>
  <si>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</si>
  <si>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</si>
  <si>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</si>
  <si>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</si>
  <si>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</si>
  <si>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</si>
  <si>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</si>
  <si>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</si>
  <si>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</si>
  <si>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</si>
  <si>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</si>
  <si>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</si>
  <si>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</si>
  <si>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</si>
  <si>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</si>
  <si>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</si>
  <si>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</si>
  <si>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</si>
  <si>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</si>
  <si>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</si>
  <si>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</si>
  <si>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</si>
  <si>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</si>
  <si>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</si>
  <si>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</si>
  <si>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</si>
  <si>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</si>
  <si>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</si>
  <si>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</si>
  <si>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</si>
  <si>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</si>
  <si>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</si>
  <si>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</si>
  <si>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</si>
  <si>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</si>
  <si>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</si>
  <si>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</si>
  <si>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</si>
  <si>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</si>
  <si>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</si>
  <si>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</si>
  <si>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</si>
  <si>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</si>
  <si>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</si>
  <si>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</si>
  <si>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</si>
  <si>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</si>
  <si>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</si>
  <si>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</si>
  <si>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</si>
  <si>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</si>
  <si>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</si>
  <si>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</si>
  <si>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</si>
  <si>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</si>
  <si>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</si>
  <si>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</si>
  <si>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</si>
  <si>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</si>
  <si>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</si>
  <si>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</si>
  <si>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</si>
  <si>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</si>
  <si>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</si>
  <si>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</si>
  <si>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</si>
  <si>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</si>
  <si>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</si>
  <si>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</si>
  <si>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</si>
  <si>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</si>
  <si>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</si>
  <si>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</si>
  <si>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</si>
  <si>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</si>
  <si>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</si>
  <si>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</si>
  <si>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</si>
  <si>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</si>
  <si>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</si>
  <si>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</si>
  <si>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</si>
  <si>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</si>
  <si>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</si>
  <si>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</si>
  <si>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</si>
  <si>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</si>
  <si>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</si>
  <si>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</si>
  <si>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</si>
  <si>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</si>
  <si>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</si>
  <si>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</si>
  <si>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</si>
  <si>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</si>
  <si>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</si>
  <si>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</si>
  <si>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</si>
  <si>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</si>
  <si>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</si>
  <si>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</si>
  <si>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</si>
  <si>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</si>
  <si>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</si>
  <si>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</si>
  <si>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</si>
  <si>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</si>
  <si>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</si>
  <si>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</si>
  <si>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</si>
  <si>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</si>
  <si>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</si>
  <si>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</si>
  <si>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</si>
  <si>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</si>
  <si>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</si>
  <si>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</si>
  <si>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</si>
  <si>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</si>
  <si>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</si>
  <si>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</si>
  <si>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</si>
  <si>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</si>
  <si>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</si>
  <si>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</si>
  <si>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</si>
  <si>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</si>
  <si>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</si>
  <si>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</si>
  <si>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</si>
  <si>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</si>
  <si>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</si>
  <si>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</si>
  <si>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</si>
  <si>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</si>
  <si>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</si>
  <si>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</si>
  <si>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</si>
  <si>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</si>
  <si>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</si>
  <si>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</si>
  <si>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</si>
  <si>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</si>
  <si>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</si>
  <si>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</si>
  <si>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</si>
  <si>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</si>
  <si>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</si>
  <si>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</si>
  <si>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</si>
  <si>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</si>
  <si>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</si>
  <si>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</si>
  <si>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</si>
  <si>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</si>
  <si>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</si>
  <si>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</si>
  <si>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</si>
  <si>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</si>
  <si>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</si>
  <si>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</si>
  <si>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</si>
  <si>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</si>
  <si>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</si>
  <si>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</si>
  <si>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</si>
  <si>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</si>
  <si>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</si>
  <si>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</si>
  <si>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</si>
  <si>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</si>
  <si>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</si>
  <si>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</si>
  <si>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</si>
  <si>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</si>
  <si>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</si>
  <si>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</si>
  <si>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</si>
  <si>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</si>
  <si>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</si>
  <si>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</si>
  <si>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</si>
  <si>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</si>
  <si>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</si>
  <si>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</si>
  <si>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</si>
  <si>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</si>
  <si>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</si>
  <si>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</si>
  <si>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</si>
  <si>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</si>
  <si>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</si>
  <si>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</si>
  <si>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</si>
  <si>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</si>
  <si>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</si>
  <si>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</si>
  <si>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</si>
  <si>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</si>
  <si>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</si>
  <si>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</si>
  <si>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</si>
  <si>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</si>
  <si>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</si>
  <si>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</si>
  <si>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</si>
  <si>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</si>
  <si>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</si>
  <si>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</si>
  <si>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</si>
  <si>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</si>
  <si>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</si>
  <si>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</si>
  <si>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</si>
  <si>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</si>
  <si>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</si>
  <si>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</si>
  <si>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</si>
  <si>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</si>
  <si>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</si>
  <si>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</si>
  <si>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</si>
  <si>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</si>
  <si>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</si>
  <si>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</si>
  <si>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</si>
  <si>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</si>
  <si>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</si>
  <si>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</si>
  <si>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</si>
  <si>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</si>
  <si>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</si>
  <si>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</si>
  <si>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</si>
  <si>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</si>
  <si>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</si>
  <si>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</si>
  <si>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</si>
  <si>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</si>
  <si>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</si>
  <si>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</si>
  <si>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</si>
  <si>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</si>
  <si>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</si>
  <si>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</si>
  <si>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</si>
  <si>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</si>
  <si>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</si>
  <si>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</si>
  <si>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</si>
  <si>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</si>
  <si>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</si>
  <si>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</si>
  <si>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</si>
  <si>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</si>
  <si>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</si>
  <si>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</si>
  <si>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</si>
  <si>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</si>
  <si>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</si>
  <si>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</si>
  <si>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</si>
  <si>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</si>
  <si>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</si>
  <si>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</si>
  <si>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</si>
  <si>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</si>
  <si>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</si>
  <si>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</si>
  <si>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</si>
  <si>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</si>
  <si>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</si>
  <si>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</si>
  <si>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</si>
  <si>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</si>
  <si>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</si>
  <si>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</si>
  <si>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</si>
  <si>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</si>
  <si>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</si>
  <si>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</si>
  <si>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</si>
  <si>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</si>
  <si>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</si>
  <si>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</si>
  <si>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</si>
  <si>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</si>
  <si>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</si>
  <si>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</si>
  <si>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</si>
  <si>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</si>
  <si>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</si>
  <si>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</si>
  <si>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</si>
  <si>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</si>
  <si>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</si>
  <si>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</si>
  <si>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</si>
  <si>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</si>
  <si>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</si>
  <si>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</si>
  <si>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</si>
  <si>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</si>
  <si>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</si>
  <si>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</si>
  <si>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</si>
  <si>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</si>
  <si>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</si>
  <si>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</si>
  <si>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</si>
  <si>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</si>
  <si>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</si>
  <si>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</si>
  <si>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</si>
  <si>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</si>
  <si>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</si>
  <si>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</si>
  <si>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</si>
  <si>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</si>
  <si>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</si>
  <si>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</si>
  <si>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</si>
  <si>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</si>
  <si>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</si>
  <si>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</si>
  <si>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</si>
  <si>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</si>
  <si>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</si>
  <si>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</si>
  <si>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</si>
  <si>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</si>
  <si>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</si>
  <si>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</si>
  <si>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</si>
  <si>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</si>
  <si>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</si>
  <si>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</si>
  <si>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</si>
  <si>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</si>
  <si>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</si>
  <si>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</si>
  <si>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</si>
  <si>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</si>
  <si>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</si>
  <si>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</si>
  <si>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</si>
  <si>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</si>
  <si>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</si>
  <si>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</si>
  <si>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</si>
  <si>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</si>
  <si>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</si>
  <si>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</si>
  <si>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</si>
  <si>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</si>
  <si>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</si>
  <si>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</si>
  <si>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</si>
  <si>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</si>
  <si>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</si>
  <si>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</si>
  <si>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</si>
  <si>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</si>
  <si>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</si>
  <si>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</si>
  <si>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</si>
  <si>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</si>
  <si>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</si>
  <si>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</si>
  <si>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</si>
  <si>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</si>
  <si>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</si>
  <si>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</si>
  <si>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</si>
  <si>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</si>
  <si>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</si>
  <si>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</si>
  <si>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</si>
  <si>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</si>
  <si>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</si>
  <si>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</si>
  <si>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</si>
  <si>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</si>
  <si>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</si>
  <si>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</si>
  <si>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</si>
  <si>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</si>
  <si>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</si>
  <si>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</si>
  <si>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</si>
  <si>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</si>
  <si>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</si>
  <si>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</si>
  <si>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</si>
  <si>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</si>
  <si>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</si>
  <si>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</si>
  <si>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</si>
  <si>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</si>
  <si>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</si>
  <si>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</si>
  <si>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</si>
  <si>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</si>
  <si>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</si>
  <si>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</si>
  <si>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</si>
  <si>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</si>
  <si>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</si>
  <si>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</si>
  <si>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</si>
  <si>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</si>
  <si>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</si>
  <si>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</si>
  <si>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</si>
  <si>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</si>
  <si>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</si>
  <si>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</si>
  <si>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</si>
  <si>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</si>
  <si>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</si>
  <si>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</si>
  <si>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</si>
  <si>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</si>
  <si>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</si>
  <si>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</si>
  <si>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</si>
  <si>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</si>
  <si>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</si>
  <si>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</si>
  <si>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</si>
  <si>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</si>
  <si>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</si>
  <si>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</si>
  <si>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</si>
  <si>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</si>
  <si>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</si>
  <si>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</si>
  <si>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</si>
  <si>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</si>
  <si>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</si>
  <si>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</si>
  <si>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</si>
  <si>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</si>
  <si>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</si>
  <si>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</si>
  <si>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</si>
  <si>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</si>
  <si>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</si>
  <si>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</si>
  <si>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</si>
  <si>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</si>
  <si>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</si>
  <si>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</si>
  <si>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</si>
  <si>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</si>
  <si>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</si>
  <si>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</si>
  <si>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</si>
  <si>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</si>
  <si>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</si>
  <si>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</si>
  <si>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</si>
  <si>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</si>
  <si>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</si>
  <si>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</si>
  <si>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</si>
  <si>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</si>
  <si>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</si>
  <si>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</si>
  <si>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</si>
  <si>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</si>
  <si>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</si>
  <si>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</si>
  <si>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</si>
  <si>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</si>
  <si>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</si>
  <si>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</si>
  <si>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</si>
  <si>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</si>
  <si>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</si>
  <si>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</si>
  <si>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</si>
  <si>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</si>
  <si>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</si>
  <si>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</si>
  <si>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</si>
  <si>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</si>
  <si>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</si>
  <si>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</si>
  <si>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</si>
  <si>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</si>
  <si>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</si>
  <si>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</si>
  <si>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</si>
  <si>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</si>
  <si>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</si>
  <si>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</si>
  <si>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</si>
  <si>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</si>
  <si>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</si>
  <si>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</si>
  <si>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</si>
  <si>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</si>
  <si>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</si>
  <si>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</si>
  <si>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</si>
  <si>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</si>
  <si>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</si>
  <si>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</si>
  <si>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</si>
  <si>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</si>
  <si>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</si>
  <si>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</si>
  <si>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</si>
  <si>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</si>
  <si>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</si>
  <si>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</si>
  <si>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</si>
  <si>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</si>
  <si>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</si>
  <si>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</si>
  <si>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</si>
  <si>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</si>
  <si>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</si>
  <si>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</si>
  <si>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</si>
  <si>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</si>
  <si>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</si>
  <si>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</si>
  <si>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</si>
  <si>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</si>
  <si>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</si>
  <si>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</si>
  <si>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</si>
  <si>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</si>
  <si>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</si>
  <si>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</si>
  <si>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</si>
  <si>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</si>
  <si>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</si>
  <si>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</si>
  <si>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</si>
  <si>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</si>
  <si>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</si>
  <si>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</si>
  <si>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</si>
  <si>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</si>
  <si>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</si>
  <si>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</si>
  <si>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</si>
  <si>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</si>
  <si>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</si>
  <si>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</si>
  <si>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</si>
  <si>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</si>
  <si>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</si>
  <si>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</si>
  <si>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</si>
  <si>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</si>
  <si>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</si>
  <si>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</si>
  <si>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</si>
  <si>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</si>
  <si>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</si>
  <si>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</si>
  <si>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</si>
  <si>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</si>
  <si>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</si>
  <si>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</si>
  <si>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</si>
  <si>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</si>
  <si>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</si>
  <si>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</si>
  <si>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</si>
  <si>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</si>
  <si>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</si>
  <si>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</si>
  <si>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</si>
  <si>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</si>
  <si>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</si>
  <si>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</si>
  <si>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</si>
  <si>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</si>
  <si>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</si>
  <si>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</si>
  <si>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</si>
  <si>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</si>
  <si>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</si>
  <si>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</si>
  <si>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</si>
  <si>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</si>
  <si>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</si>
  <si>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</si>
  <si>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</si>
  <si>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</si>
  <si>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</si>
  <si>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</si>
  <si>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</si>
  <si>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</si>
  <si>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</si>
  <si>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</si>
  <si>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</si>
  <si>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</si>
  <si>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</si>
  <si>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</si>
  <si>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</si>
  <si>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</si>
  <si>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</si>
  <si>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</si>
  <si>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</si>
  <si>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</si>
  <si>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</si>
  <si>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</si>
  <si>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</si>
  <si>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</si>
  <si>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</si>
  <si>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</si>
  <si>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</si>
  <si>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</si>
  <si>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</si>
  <si>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</si>
  <si>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</si>
  <si>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</si>
  <si>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</si>
  <si>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</si>
  <si>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</si>
  <si>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</si>
  <si>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</si>
  <si>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</si>
  <si>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</si>
  <si>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</si>
  <si>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</si>
  <si>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</si>
  <si>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</si>
  <si>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</si>
  <si>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</si>
  <si>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</si>
  <si>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</si>
  <si>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</si>
  <si>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</si>
  <si>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</si>
  <si>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</si>
  <si>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</si>
  <si>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</si>
  <si>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</si>
  <si>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</si>
  <si>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</si>
  <si>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</si>
  <si>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</si>
  <si>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</si>
  <si>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</si>
  <si>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</si>
  <si>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</si>
  <si>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</si>
  <si>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</si>
  <si>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</si>
  <si>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</si>
  <si>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</si>
  <si>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</si>
  <si>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</si>
  <si>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</si>
  <si>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</si>
  <si>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</si>
  <si>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</si>
  <si>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</si>
  <si>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</si>
  <si>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</si>
  <si>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</si>
  <si>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</si>
  <si>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</si>
  <si>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</si>
  <si>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</si>
  <si>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</si>
  <si>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</si>
  <si>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</si>
  <si>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</si>
  <si>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</si>
  <si>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</si>
  <si>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</si>
  <si>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</si>
  <si>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</si>
  <si>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</si>
  <si>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</si>
  <si>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</si>
  <si>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</si>
  <si>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</si>
  <si>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</si>
  <si>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</si>
  <si>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</si>
  <si>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</si>
  <si>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</si>
  <si>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</si>
  <si>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</si>
  <si>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</si>
  <si>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</si>
  <si>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</si>
  <si>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</si>
  <si>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</si>
  <si>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</si>
  <si>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</si>
  <si>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</si>
  <si>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</si>
  <si>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</si>
  <si>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</si>
  <si>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</si>
  <si>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</si>
  <si>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</si>
  <si>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</si>
  <si>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</si>
  <si>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</si>
  <si>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</si>
  <si>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</si>
  <si>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</si>
  <si>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</si>
  <si>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</si>
  <si>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</si>
  <si>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</si>
  <si>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</si>
  <si>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</si>
  <si>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</si>
  <si>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</si>
  <si>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</si>
  <si>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</si>
  <si>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</si>
  <si>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</si>
  <si>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</si>
  <si>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</si>
  <si>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</si>
  <si>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</si>
  <si>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</si>
  <si>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</si>
  <si>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</si>
  <si>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</si>
  <si>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</si>
  <si>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</si>
  <si>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</si>
  <si>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</si>
  <si>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</si>
  <si>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</si>
  <si>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</si>
  <si>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</si>
  <si>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</si>
  <si>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</si>
  <si>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</si>
  <si>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</si>
  <si>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</si>
  <si>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</si>
  <si>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</si>
  <si>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</si>
  <si>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</si>
  <si>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</si>
  <si>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</si>
  <si>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</si>
  <si>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</si>
  <si>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</si>
  <si>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</si>
  <si>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</si>
  <si>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</si>
  <si>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</si>
  <si>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</si>
  <si>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</si>
  <si>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</si>
  <si>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</si>
  <si>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</si>
  <si>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</si>
  <si>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</si>
  <si>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</si>
  <si>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</si>
  <si>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</si>
  <si>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</si>
  <si>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</si>
  <si>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</si>
  <si>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</si>
  <si>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</si>
  <si>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</si>
  <si>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</si>
  <si>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</si>
  <si>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</si>
  <si>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</si>
  <si>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</si>
  <si>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</si>
  <si>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</si>
  <si>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</si>
  <si>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</si>
  <si>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</si>
  <si>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</si>
  <si>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</si>
  <si>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</si>
  <si>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</si>
  <si>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</si>
  <si>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</si>
  <si>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</si>
  <si>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</si>
  <si>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</si>
  <si>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</si>
  <si>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</si>
  <si>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</si>
  <si>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</si>
  <si>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</si>
  <si>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</si>
  <si>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</si>
  <si>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</si>
  <si>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</si>
  <si>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</si>
  <si>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</si>
  <si>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</si>
  <si>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</si>
  <si>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</si>
  <si>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</si>
  <si>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</si>
  <si>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</si>
  <si>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</si>
  <si>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</si>
  <si>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</si>
  <si>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</si>
  <si>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</si>
  <si>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</si>
  <si>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</si>
  <si>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</si>
  <si>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</si>
  <si>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</si>
  <si>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</si>
  <si>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</si>
  <si>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</si>
  <si>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</si>
  <si>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</si>
  <si>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</si>
  <si>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</si>
  <si>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</si>
  <si>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</si>
  <si>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</si>
  <si>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</si>
  <si>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</si>
  <si>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</si>
  <si>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</si>
  <si>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</si>
  <si>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</si>
  <si>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</si>
  <si>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</si>
  <si>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</si>
  <si>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</si>
  <si>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</si>
  <si>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</si>
  <si>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</si>
  <si>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</si>
  <si>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</si>
  <si>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</si>
  <si>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</si>
  <si>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</si>
  <si>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</si>
  <si>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</si>
  <si>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</si>
  <si>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</si>
  <si>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</si>
  <si>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</si>
  <si>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</si>
  <si>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</si>
  <si>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</si>
  <si>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</si>
  <si>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</si>
  <si>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</si>
  <si>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</si>
  <si>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</si>
  <si>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</si>
  <si>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</si>
  <si>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</si>
  <si>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</si>
  <si>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</si>
  <si>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</si>
  <si>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</si>
  <si>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</si>
  <si>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</si>
  <si>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</si>
  <si>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</si>
  <si>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</si>
  <si>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</si>
  <si>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</si>
  <si>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</si>
  <si>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</si>
  <si>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</si>
  <si>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</si>
  <si>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</si>
  <si>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</si>
  <si>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</si>
  <si>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</si>
  <si>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</si>
  <si>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</si>
  <si>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</si>
  <si>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</si>
  <si>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</si>
  <si>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</si>
  <si>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</si>
  <si>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</si>
  <si>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</si>
  <si>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</si>
  <si>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</si>
  <si>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</si>
  <si>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</si>
  <si>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</si>
  <si>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</si>
  <si>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</si>
  <si>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</si>
  <si>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</si>
  <si>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</si>
  <si>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</si>
  <si>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</si>
  <si>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</si>
  <si>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</si>
  <si>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</si>
  <si>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</si>
  <si>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</si>
  <si>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</si>
  <si>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</si>
  <si>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</si>
  <si>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</si>
  <si>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</si>
  <si>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</si>
  <si>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</si>
  <si>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</si>
  <si>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</si>
  <si>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</si>
  <si>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</si>
  <si>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</si>
  <si>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</si>
  <si>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</si>
  <si>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</si>
  <si>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</si>
  <si>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</si>
  <si>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</si>
  <si>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</si>
  <si>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</si>
  <si>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</si>
  <si>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</si>
  <si>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</si>
  <si>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</si>
  <si>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</si>
  <si>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</si>
  <si>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</si>
  <si>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</si>
  <si>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</si>
  <si>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</si>
  <si>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</si>
  <si>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</si>
  <si>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</si>
  <si>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</si>
  <si>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</si>
  <si>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</si>
  <si>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</si>
  <si>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</si>
  <si>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</si>
  <si>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</si>
  <si>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</si>
  <si>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</si>
  <si>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</si>
  <si>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</si>
  <si>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</si>
  <si>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</si>
  <si>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</si>
  <si>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</si>
  <si>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</si>
  <si>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</si>
  <si>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</si>
  <si>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</si>
  <si>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</si>
  <si>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</si>
  <si>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</si>
  <si>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</si>
  <si>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</si>
  <si>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</si>
  <si>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</si>
  <si>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</si>
  <si>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</si>
  <si>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</si>
  <si>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</si>
  <si>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</si>
  <si>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</si>
  <si>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</si>
  <si>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</si>
  <si>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</si>
  <si>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</si>
  <si>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</si>
  <si>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</si>
  <si>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</si>
  <si>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</si>
  <si>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</si>
  <si>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</si>
  <si>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</si>
  <si>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</si>
  <si>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</si>
  <si>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</si>
  <si>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</si>
  <si>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</si>
  <si>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</si>
  <si>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</si>
  <si>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</si>
  <si>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</si>
  <si>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</si>
  <si>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</si>
  <si>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</si>
  <si>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</si>
  <si>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</si>
  <si>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</si>
  <si>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</si>
  <si>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</si>
  <si>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</si>
  <si>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</si>
  <si>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</si>
  <si>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</si>
  <si>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</si>
  <si>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</si>
  <si>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</si>
  <si>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</si>
  <si>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</si>
  <si>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</si>
  <si>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</si>
  <si>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</si>
  <si>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</si>
  <si>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</si>
  <si>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</si>
  <si>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</si>
  <si>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</si>
  <si>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</si>
  <si>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</si>
  <si>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</si>
  <si>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</si>
  <si>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</si>
  <si>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</si>
  <si>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</si>
  <si>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</si>
  <si>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</si>
  <si>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</si>
  <si>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</si>
  <si>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</si>
  <si>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</si>
  <si>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</si>
  <si>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</si>
  <si>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</si>
  <si>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</si>
  <si>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</si>
  <si>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</si>
  <si>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</si>
  <si>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</si>
  <si>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</si>
  <si>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</si>
  <si>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</si>
  <si>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</si>
  <si>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</si>
  <si>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</si>
  <si>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</si>
  <si>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</si>
  <si>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</si>
  <si>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</si>
  <si>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</si>
  <si>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</si>
  <si>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</si>
  <si>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</si>
  <si>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</si>
  <si>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</si>
  <si>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</si>
  <si>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</si>
  <si>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</si>
  <si>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</si>
  <si>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</si>
  <si>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</si>
  <si>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</si>
  <si>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</si>
  <si>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</si>
  <si>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</si>
  <si>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</si>
  <si>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</si>
  <si>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</si>
  <si>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</si>
  <si>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</si>
  <si>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</si>
  <si>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</si>
  <si>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</si>
  <si>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</si>
  <si>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</si>
  <si>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</si>
  <si>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</si>
  <si>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</si>
  <si>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</si>
  <si>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</si>
  <si>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</si>
  <si>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</si>
  <si>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</si>
  <si>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</si>
  <si>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</si>
  <si>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</si>
  <si>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</si>
  <si>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</si>
  <si>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</si>
  <si>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</si>
  <si>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</si>
  <si>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</si>
  <si>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</si>
  <si>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</si>
  <si>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</si>
  <si>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</si>
  <si>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</si>
  <si>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</si>
  <si>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</si>
  <si>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</si>
  <si>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</si>
  <si>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</si>
  <si>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</si>
  <si>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</si>
  <si>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</si>
  <si>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</si>
  <si>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</si>
  <si>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</si>
  <si>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</si>
  <si>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</si>
  <si>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</si>
  <si>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</si>
  <si>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</si>
  <si>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</si>
  <si>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</si>
  <si>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</si>
  <si>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</si>
  <si>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</si>
  <si>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</si>
  <si>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</si>
  <si>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</si>
  <si>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</si>
  <si>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</si>
  <si>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</si>
  <si>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</si>
  <si>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</si>
  <si>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</si>
  <si>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</si>
  <si>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</si>
  <si>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</si>
  <si>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</si>
  <si>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</si>
  <si>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</si>
  <si>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</si>
  <si>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</si>
  <si>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</si>
  <si>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</si>
  <si>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</si>
  <si>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</si>
  <si>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</si>
  <si>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</si>
  <si>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</si>
  <si>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</si>
  <si>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</si>
  <si>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</si>
  <si>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</si>
  <si>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</si>
  <si>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</si>
  <si>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</si>
  <si>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</si>
  <si>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</si>
  <si>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</si>
  <si>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</si>
  <si>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</si>
  <si>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</si>
  <si>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</si>
  <si>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</si>
  <si>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</si>
  <si>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</si>
  <si>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</si>
  <si>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</si>
  <si>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</si>
  <si>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</si>
  <si>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</si>
  <si>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</si>
  <si>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</si>
  <si>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</si>
  <si>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</si>
  <si>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</si>
  <si>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</si>
  <si>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</si>
  <si>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</si>
  <si>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</si>
  <si>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</si>
  <si>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</si>
  <si>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</si>
  <si>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</si>
  <si>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</si>
  <si>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</si>
  <si>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</si>
  <si>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</si>
  <si>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</si>
  <si>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</si>
  <si>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</si>
  <si>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</si>
  <si>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</si>
  <si>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</si>
  <si>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</si>
  <si>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</si>
  <si>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</si>
  <si>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</si>
  <si>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</si>
  <si>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</si>
  <si>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</si>
  <si>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</si>
  <si>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</si>
  <si>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</si>
  <si>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</si>
  <si>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</si>
  <si>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</si>
  <si>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</si>
  <si>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</si>
  <si>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</si>
  <si>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</si>
  <si>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</si>
  <si>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</si>
  <si>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</si>
  <si>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</si>
  <si>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</si>
  <si>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</si>
  <si>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</si>
  <si>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</si>
  <si>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</si>
  <si>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</si>
  <si>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</si>
  <si>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</si>
  <si>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</si>
  <si>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</si>
  <si>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</si>
  <si>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</si>
  <si>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</si>
  <si>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</si>
  <si>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</si>
  <si>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</si>
  <si>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</si>
  <si>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</si>
  <si>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</si>
  <si>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</si>
  <si>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</si>
  <si>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</si>
  <si>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</si>
  <si>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</si>
  <si>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</si>
  <si>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</si>
  <si>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</si>
  <si>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</si>
  <si>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</si>
  <si>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</si>
  <si>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</si>
  <si>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</si>
  <si>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</si>
  <si>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</si>
  <si>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</si>
  <si>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</si>
  <si>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</si>
  <si>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</si>
  <si>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</si>
  <si>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</si>
  <si>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</si>
  <si>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</si>
  <si>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</si>
  <si>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</si>
  <si>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</si>
  <si>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</si>
  <si>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</si>
  <si>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</si>
  <si>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</si>
  <si>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</si>
  <si>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</si>
  <si>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</si>
  <si>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</si>
  <si>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</si>
  <si>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</si>
  <si>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</si>
  <si>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</si>
  <si>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</si>
  <si>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</si>
  <si>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</si>
  <si>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</si>
  <si>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</si>
  <si>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</si>
  <si>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</si>
  <si>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</si>
  <si>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</si>
  <si>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</si>
  <si>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</si>
  <si>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</si>
  <si>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</si>
  <si>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</si>
  <si>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</si>
  <si>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</si>
  <si>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</si>
  <si>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</si>
  <si>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</si>
  <si>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</si>
  <si>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</si>
  <si>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</si>
  <si>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</si>
  <si>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</si>
  <si>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</si>
  <si>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</si>
  <si>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</si>
  <si>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</si>
  <si>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</si>
  <si>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</si>
  <si>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</si>
  <si>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</si>
  <si>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</si>
  <si>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</si>
  <si>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</si>
  <si>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</si>
  <si>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</si>
  <si>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</si>
  <si>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</si>
  <si>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</si>
  <si>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</si>
  <si>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</si>
  <si>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</si>
  <si>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</si>
  <si>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</si>
  <si>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</si>
  <si>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</si>
  <si>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</si>
  <si>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</si>
  <si>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</si>
  <si>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</si>
  <si>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</si>
  <si>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</si>
  <si>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</si>
  <si>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</si>
  <si>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</si>
  <si>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</si>
  <si>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</si>
  <si>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</si>
  <si>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</si>
  <si>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</si>
  <si>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</si>
  <si>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</si>
  <si>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</si>
  <si>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</si>
  <si>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</si>
  <si>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</si>
  <si>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</si>
  <si>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</si>
  <si>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</si>
  <si>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</si>
  <si>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</si>
  <si>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</si>
  <si>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</si>
  <si>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</si>
  <si>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</si>
  <si>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</si>
  <si>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</si>
  <si>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</si>
  <si>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</si>
  <si>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</si>
  <si>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</si>
  <si>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</si>
  <si>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</si>
  <si>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</si>
  <si>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</si>
  <si>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</si>
  <si>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</si>
  <si>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</si>
  <si>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</si>
  <si>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</si>
  <si>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</si>
  <si>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</si>
  <si>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</si>
  <si>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</si>
  <si>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</si>
  <si>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</si>
  <si>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</si>
  <si>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</si>
  <si>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</si>
  <si>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</si>
  <si>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</si>
  <si>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</si>
  <si>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</si>
  <si>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</si>
  <si>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</si>
  <si>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</si>
  <si>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</si>
  <si>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</si>
  <si>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</si>
  <si>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</si>
  <si>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</si>
  <si>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</si>
  <si>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</si>
  <si>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</si>
  <si>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</si>
  <si>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</si>
  <si>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</si>
  <si>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</si>
  <si>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</si>
  <si>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</si>
  <si>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</si>
  <si>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</si>
  <si>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</si>
  <si>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</si>
  <si>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</si>
  <si>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</si>
  <si>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</si>
  <si>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</si>
  <si>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</si>
  <si>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</si>
  <si>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</si>
  <si>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</si>
  <si>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</si>
  <si>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</si>
  <si>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</si>
  <si>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</si>
  <si>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</si>
  <si>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</si>
  <si>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</si>
  <si>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</si>
  <si>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</si>
  <si>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</si>
  <si>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</si>
  <si>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</si>
  <si>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</si>
  <si>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</si>
  <si>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</si>
  <si>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</si>
  <si>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</si>
  <si>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</si>
  <si>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</si>
  <si>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</si>
  <si>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</si>
  <si>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</si>
  <si>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</si>
  <si>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</si>
  <si>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</si>
  <si>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</si>
  <si>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</si>
  <si>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</si>
  <si>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</si>
  <si>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</si>
  <si>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</si>
  <si>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</si>
  <si>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</si>
  <si>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</si>
  <si>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</si>
  <si>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</si>
  <si>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</si>
  <si>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</si>
  <si>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</si>
  <si>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</si>
  <si>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</si>
  <si>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</si>
  <si>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</si>
  <si>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</si>
  <si>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</si>
  <si>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</si>
  <si>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</si>
  <si>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</si>
  <si>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</si>
  <si>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</si>
  <si>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</si>
  <si>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</si>
  <si>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</si>
  <si>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</si>
  <si>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</si>
  <si>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</si>
  <si>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</si>
  <si>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</si>
  <si>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</si>
  <si>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</si>
  <si>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</si>
  <si>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</si>
  <si>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</si>
  <si>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</si>
  <si>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</si>
  <si>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</si>
  <si>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</si>
  <si>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</si>
  <si>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</si>
  <si>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</si>
  <si>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</si>
  <si>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</si>
  <si>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</si>
  <si>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</si>
  <si>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</si>
  <si>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</si>
  <si>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</si>
  <si>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</si>
  <si>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</si>
  <si>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</si>
  <si>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</si>
  <si>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</si>
  <si>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</si>
  <si>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</si>
  <si>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</si>
  <si>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</si>
  <si>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</si>
  <si>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</si>
  <si>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</si>
  <si>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</si>
  <si>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</si>
  <si>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</si>
  <si>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</si>
  <si>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</si>
  <si>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</si>
  <si>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</si>
  <si>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</si>
  <si>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</si>
  <si>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</si>
  <si>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</si>
  <si>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</si>
  <si>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</si>
  <si>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</si>
  <si>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</si>
  <si>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</si>
  <si>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</si>
  <si>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</si>
  <si>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</si>
  <si>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</si>
  <si>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</si>
  <si>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</si>
  <si>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</si>
  <si>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</si>
  <si>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</si>
  <si>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</si>
  <si>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</si>
  <si>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</si>
  <si>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</si>
  <si>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</si>
  <si>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</si>
  <si>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</si>
  <si>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</si>
  <si>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</si>
  <si>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</si>
  <si>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</si>
  <si>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</si>
  <si>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</si>
  <si>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</si>
  <si>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</si>
  <si>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</si>
  <si>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</si>
  <si>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</si>
  <si>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</si>
  <si>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</si>
  <si>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</si>
  <si>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</si>
  <si>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</si>
  <si>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</si>
  <si>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</si>
  <si>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</si>
  <si>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</si>
  <si>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</si>
  <si>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</si>
  <si>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</si>
  <si>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</si>
  <si>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</si>
  <si>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</si>
  <si>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</si>
  <si>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</si>
  <si>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</si>
  <si>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</si>
  <si>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</si>
  <si>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</si>
  <si>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</si>
  <si>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</si>
  <si>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</si>
  <si>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</si>
  <si>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</si>
  <si>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</si>
  <si>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</si>
  <si>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</si>
  <si>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</si>
  <si>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</si>
  <si>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</si>
  <si>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</si>
  <si>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</si>
  <si>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</si>
  <si>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</si>
  <si>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</si>
  <si>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</si>
  <si>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</si>
  <si>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</si>
  <si>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</si>
  <si>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</si>
  <si>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</si>
  <si>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</si>
  <si>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</si>
  <si>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</si>
  <si>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</si>
  <si>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</si>
  <si>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</si>
  <si>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</si>
  <si>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</si>
  <si>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</si>
  <si>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</si>
  <si>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</si>
  <si>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</si>
  <si>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</si>
  <si>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</si>
  <si>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</si>
  <si>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</si>
  <si>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</si>
  <si>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</si>
  <si>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</si>
  <si>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</si>
  <si>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</si>
  <si>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</si>
  <si>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</si>
  <si>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</si>
  <si>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</si>
  <si>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</si>
  <si>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</si>
  <si>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</si>
  <si>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</si>
  <si>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</si>
  <si>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</si>
  <si>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</si>
  <si>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</si>
  <si>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</si>
  <si>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</si>
  <si>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</si>
  <si>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</si>
  <si>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</si>
  <si>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</si>
  <si>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</si>
  <si>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</si>
  <si>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</si>
  <si>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</si>
  <si>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</si>
  <si>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</si>
  <si>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</si>
  <si>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</si>
  <si>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</si>
  <si>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</si>
  <si>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</si>
  <si>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</si>
  <si>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</si>
  <si>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</si>
  <si>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</si>
  <si>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</si>
  <si>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</si>
  <si>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</si>
  <si>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</si>
  <si>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</si>
  <si>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</si>
  <si>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</si>
  <si>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</si>
  <si>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</si>
  <si>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</si>
  <si>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</si>
  <si>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</si>
  <si>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</si>
  <si>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</si>
  <si>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</si>
  <si>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</si>
  <si>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</si>
  <si>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</si>
  <si>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</si>
  <si>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</si>
  <si>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</si>
  <si>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</si>
  <si>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</si>
  <si>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</si>
  <si>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</si>
  <si>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</si>
  <si>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</si>
  <si>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</si>
  <si>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</si>
  <si>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</si>
  <si>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</si>
  <si>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</si>
  <si>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</si>
  <si>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</si>
  <si>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</si>
  <si>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</si>
  <si>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</si>
  <si>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</si>
  <si>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</si>
  <si>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</si>
  <si>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</si>
  <si>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</si>
  <si>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</si>
  <si>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</si>
  <si>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</si>
  <si>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</si>
  <si>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</si>
  <si>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</si>
  <si>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</si>
  <si>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</si>
  <si>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</si>
  <si>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</si>
  <si>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</si>
  <si>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</si>
  <si>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</si>
  <si>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</si>
  <si>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</si>
  <si>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</si>
  <si>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</si>
  <si>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</si>
  <si>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</si>
  <si>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</si>
  <si>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</si>
  <si>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</si>
  <si>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</si>
  <si>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</si>
  <si>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</si>
  <si>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</si>
  <si>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</si>
  <si>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</si>
  <si>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</si>
  <si>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</si>
  <si>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</si>
  <si>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</si>
  <si>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</si>
  <si>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</si>
  <si>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</si>
  <si>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</si>
  <si>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</si>
  <si>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</si>
  <si>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</si>
  <si>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</si>
  <si>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</si>
  <si>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</si>
  <si>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</si>
  <si>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</si>
  <si>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</si>
  <si>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</si>
  <si>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</si>
  <si>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</si>
  <si>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</si>
  <si>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</si>
  <si>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</si>
  <si>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</si>
  <si>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</si>
  <si>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</si>
  <si>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</si>
  <si>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</si>
  <si>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</si>
  <si>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</si>
  <si>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</si>
  <si>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</si>
  <si>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</si>
  <si>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</si>
  <si>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</si>
  <si>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</si>
  <si>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</si>
  <si>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</si>
  <si>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</si>
  <si>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</si>
  <si>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</si>
  <si>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</si>
  <si>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</si>
  <si>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</si>
  <si>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</si>
  <si>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</si>
  <si>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</si>
  <si>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</si>
  <si>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</si>
  <si>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</si>
  <si>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</si>
  <si>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</si>
  <si>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</si>
  <si>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</si>
  <si>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</si>
  <si>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</si>
  <si>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</si>
  <si>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</si>
  <si>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</si>
  <si>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</si>
  <si>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</si>
  <si>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</si>
  <si>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</si>
  <si>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</si>
  <si>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</si>
  <si>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</si>
  <si>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</si>
  <si>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</si>
  <si>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</si>
  <si>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</si>
  <si>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</si>
  <si>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</si>
  <si>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</si>
  <si>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</si>
  <si>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</si>
  <si>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</si>
  <si>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</si>
  <si>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</si>
  <si>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</si>
  <si>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</si>
  <si>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</si>
  <si>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</si>
  <si>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</si>
  <si>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</si>
  <si>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</si>
  <si>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</si>
  <si>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</si>
  <si>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</si>
  <si>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</si>
  <si>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</si>
  <si>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</si>
  <si>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</si>
  <si>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</si>
  <si>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</si>
  <si>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</si>
  <si>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</si>
  <si>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</si>
  <si>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</si>
  <si>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</si>
  <si>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</si>
  <si>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</si>
  <si>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</si>
  <si>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</si>
  <si>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</si>
  <si>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</si>
  <si>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</si>
  <si>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</si>
  <si>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</si>
  <si>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</si>
  <si>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</si>
  <si>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</si>
  <si>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</si>
  <si>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</si>
  <si>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</si>
  <si>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</si>
  <si>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</si>
  <si>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</si>
  <si>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</si>
  <si>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</si>
  <si>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</si>
  <si>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</si>
  <si>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</si>
  <si>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</si>
  <si>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</si>
  <si>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</si>
  <si>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</si>
  <si>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</si>
  <si>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</si>
  <si>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</si>
  <si>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</si>
  <si>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</si>
  <si>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</si>
  <si>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</si>
  <si>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</si>
  <si>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</si>
  <si>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</si>
  <si>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</si>
  <si>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</si>
  <si>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</si>
  <si>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</si>
  <si>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</si>
  <si>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</si>
  <si>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</si>
  <si>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</si>
  <si>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</si>
  <si>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</si>
  <si>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</si>
  <si>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</si>
  <si>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</si>
  <si>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</si>
  <si>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</si>
  <si>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</si>
  <si>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</si>
  <si>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</si>
  <si>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</si>
  <si>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</si>
  <si>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</si>
  <si>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</si>
  <si>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</si>
  <si>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</si>
  <si>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</si>
  <si>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</si>
  <si>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</si>
  <si>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</si>
  <si>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</si>
  <si>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</si>
  <si>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</si>
  <si>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</si>
  <si>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</si>
  <si>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</si>
  <si>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</si>
  <si>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</si>
  <si>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</si>
  <si>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</si>
  <si>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</si>
  <si>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</si>
  <si>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</si>
  <si>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</si>
  <si>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</si>
  <si>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</si>
  <si>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</si>
  <si>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</si>
  <si>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</si>
  <si>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</si>
  <si>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</si>
  <si>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</si>
  <si>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</si>
  <si>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</si>
  <si>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</si>
  <si>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</si>
  <si>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</si>
  <si>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</si>
  <si>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</si>
  <si>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</si>
  <si>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</si>
  <si>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</si>
  <si>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</si>
  <si>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</si>
  <si>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</si>
  <si>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</si>
  <si>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</si>
  <si>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</si>
  <si>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</si>
  <si>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</si>
  <si>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</si>
  <si>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</si>
  <si>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</si>
  <si>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</si>
  <si>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</si>
  <si>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</si>
  <si>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</si>
  <si>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</si>
  <si>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</si>
  <si>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</si>
  <si>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</si>
  <si>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</si>
  <si>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</si>
  <si>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</si>
  <si>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</si>
  <si>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</si>
  <si>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</si>
  <si>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</si>
  <si>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</si>
  <si>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</si>
  <si>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</si>
  <si>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</si>
  <si>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</si>
  <si>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</si>
  <si>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</si>
  <si>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</si>
  <si>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</si>
  <si>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</si>
  <si>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</si>
  <si>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</si>
  <si>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</si>
  <si>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</si>
  <si>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</si>
  <si>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</si>
  <si>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</si>
  <si>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</si>
  <si>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</si>
  <si>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</si>
  <si>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</si>
  <si>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</si>
  <si>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</si>
  <si>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</si>
  <si>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</si>
  <si>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</si>
  <si>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</si>
  <si>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</si>
  <si>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</si>
  <si>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</si>
  <si>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</si>
  <si>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</si>
  <si>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</si>
  <si>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</si>
  <si>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</si>
  <si>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</si>
  <si>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</si>
  <si>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</si>
  <si>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</si>
  <si>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</si>
  <si>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</si>
  <si>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</si>
  <si>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</si>
  <si>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</si>
  <si>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</si>
  <si>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</si>
  <si>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</si>
  <si>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</si>
  <si>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</si>
  <si>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</si>
  <si>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</si>
  <si>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</si>
  <si>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</si>
  <si>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</si>
  <si>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</si>
  <si>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</si>
  <si>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</si>
  <si>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</si>
  <si>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</si>
  <si>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</si>
  <si>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</si>
  <si>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</si>
  <si>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</si>
  <si>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</si>
  <si>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</si>
  <si>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</si>
  <si>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</si>
  <si>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</si>
  <si>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</si>
  <si>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</si>
  <si>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</si>
  <si>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</si>
  <si>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</si>
  <si>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</si>
  <si>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</si>
  <si>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</si>
  <si>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</si>
  <si>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</si>
  <si>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</si>
  <si>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</si>
  <si>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</si>
  <si>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</si>
  <si>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</si>
  <si>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</si>
  <si>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</si>
  <si>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</si>
  <si>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</si>
  <si>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</si>
  <si>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</si>
  <si>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</si>
  <si>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</si>
  <si>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</si>
  <si>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</si>
  <si>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</si>
  <si>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</si>
  <si>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</si>
  <si>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</si>
  <si>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</si>
  <si>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</si>
  <si>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</si>
  <si>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</si>
  <si>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</si>
  <si>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</si>
  <si>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</si>
  <si>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</si>
  <si>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</si>
  <si>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</si>
  <si>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</si>
  <si>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</si>
  <si>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</si>
  <si>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</si>
  <si>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</si>
  <si>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</si>
  <si>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</si>
  <si>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</si>
  <si>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</si>
  <si>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</si>
  <si>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</si>
  <si>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</si>
  <si>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</si>
  <si>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</si>
  <si>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</si>
  <si>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</si>
  <si>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</si>
  <si>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</si>
  <si>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</si>
  <si>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</si>
  <si>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</si>
  <si>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</si>
  <si>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</si>
  <si>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</si>
  <si>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</si>
  <si>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</si>
  <si>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</si>
  <si>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</si>
  <si>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</si>
  <si>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</si>
  <si>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</si>
  <si>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</si>
  <si>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</si>
  <si>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</si>
  <si>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</si>
  <si>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</si>
  <si>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</si>
  <si>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</si>
  <si>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</si>
  <si>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</si>
  <si>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</si>
  <si>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</si>
  <si>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</si>
  <si>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</si>
  <si>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</si>
  <si>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</si>
  <si>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</si>
  <si>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</si>
  <si>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</si>
  <si>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</si>
  <si>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</si>
  <si>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</si>
  <si>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</si>
  <si>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</si>
  <si>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</si>
  <si>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</si>
  <si>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</si>
  <si>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</si>
  <si>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</si>
  <si>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</si>
  <si>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</si>
  <si>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</si>
  <si>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</si>
  <si>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</si>
  <si>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</si>
  <si>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</si>
  <si>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</si>
  <si>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</si>
  <si>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</si>
  <si>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</si>
  <si>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</si>
  <si>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</si>
  <si>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</si>
  <si>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</si>
  <si>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</si>
  <si>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</si>
  <si>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</si>
  <si>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</si>
  <si>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</si>
  <si>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</si>
  <si>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</si>
  <si>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</si>
  <si>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</si>
  <si>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</si>
  <si>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</si>
  <si>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</si>
  <si>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</si>
  <si>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</si>
  <si>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</si>
  <si>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</si>
  <si>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</si>
  <si>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</si>
  <si>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</si>
  <si>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</si>
  <si>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</si>
  <si>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</si>
  <si>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</si>
  <si>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</si>
  <si>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</si>
  <si>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</si>
  <si>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</si>
  <si>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</si>
  <si>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</si>
  <si>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</si>
  <si>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</si>
  <si>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</si>
  <si>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</si>
  <si>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</si>
  <si>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</si>
  <si>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</si>
  <si>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</si>
  <si>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</si>
  <si>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</si>
  <si>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</si>
  <si>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</si>
  <si>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</si>
  <si>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</si>
  <si>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</si>
  <si>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</si>
  <si>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</si>
  <si>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</si>
  <si>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</si>
  <si>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</si>
  <si>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</si>
  <si>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</si>
  <si>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</si>
  <si>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</si>
  <si>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</si>
  <si>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</si>
  <si>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</si>
  <si>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</si>
  <si>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</si>
  <si>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</si>
  <si>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</si>
  <si>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</si>
  <si>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</si>
  <si>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</si>
  <si>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</si>
  <si>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</si>
  <si>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</si>
  <si>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</si>
  <si>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</si>
  <si>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</si>
  <si>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</si>
  <si>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</si>
  <si>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</si>
  <si>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</si>
  <si>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</si>
  <si>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</si>
  <si>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</si>
  <si>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</si>
  <si>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</si>
  <si>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</si>
  <si>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</si>
  <si>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</si>
  <si>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</si>
  <si>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</si>
  <si>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</si>
  <si>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</si>
  <si>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</si>
  <si>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</si>
  <si>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</si>
  <si>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</si>
  <si>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</si>
  <si>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</si>
  <si>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</si>
  <si>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</si>
  <si>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</si>
  <si>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</si>
  <si>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</si>
  <si>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</si>
  <si>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</si>
  <si>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</si>
  <si>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</si>
  <si>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</si>
  <si>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</si>
  <si>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</si>
  <si>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</si>
  <si>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</si>
  <si>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</si>
  <si>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</si>
  <si>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</si>
  <si>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</si>
  <si>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</si>
  <si>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</si>
  <si>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</si>
  <si>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</si>
  <si>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</si>
  <si>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</si>
  <si>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</si>
  <si>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</si>
  <si>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</si>
  <si>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</si>
  <si>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</si>
  <si>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</si>
  <si>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</si>
  <si>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</si>
  <si>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</si>
  <si>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</si>
  <si>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</si>
  <si>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</si>
  <si>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</si>
  <si>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</si>
  <si>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</si>
  <si>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</si>
  <si>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</si>
  <si>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</si>
  <si>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</si>
  <si>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</si>
  <si>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</si>
  <si>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</si>
  <si>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</si>
  <si>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</si>
  <si>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</si>
  <si>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</si>
  <si>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</si>
  <si>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</si>
  <si>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</si>
  <si>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</si>
  <si>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</si>
  <si>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</si>
  <si>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</si>
  <si>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</si>
  <si>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</si>
  <si>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</si>
  <si>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</si>
  <si>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</si>
  <si>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</si>
  <si>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</si>
  <si>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</si>
  <si>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</si>
  <si>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</si>
  <si>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</si>
  <si>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</si>
  <si>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</si>
  <si>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</si>
  <si>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</si>
  <si>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</si>
  <si>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</si>
  <si>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</si>
  <si>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</si>
  <si>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</si>
  <si>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</si>
  <si>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</si>
  <si>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</si>
  <si>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</si>
  <si>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</si>
  <si>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</si>
  <si>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</si>
  <si>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</si>
  <si>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</si>
  <si>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</si>
  <si>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</si>
  <si>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</si>
  <si>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</si>
  <si>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</si>
  <si>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</si>
  <si>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</si>
  <si>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</si>
  <si>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</si>
  <si>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</si>
  <si>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</si>
  <si>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</si>
  <si>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</si>
  <si>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</si>
  <si>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</si>
  <si>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</si>
  <si>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</si>
  <si>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</si>
  <si>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</si>
  <si>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</si>
  <si>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</si>
  <si>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</si>
  <si>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</si>
  <si>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</si>
  <si>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</si>
  <si>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</si>
  <si>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</si>
  <si>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</si>
  <si>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</si>
  <si>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</si>
  <si>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</si>
  <si>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</si>
  <si>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</si>
  <si>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</si>
  <si>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</si>
  <si>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</si>
  <si>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</si>
  <si>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</si>
  <si>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</si>
  <si>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</si>
  <si>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</si>
  <si>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</si>
  <si>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</si>
  <si>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</si>
  <si>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</si>
  <si>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</si>
  <si>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</si>
  <si>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</si>
  <si>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</si>
  <si>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</si>
  <si>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</si>
  <si>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</si>
  <si>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</si>
  <si>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</si>
  <si>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</si>
  <si>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</si>
  <si>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</si>
  <si>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</si>
  <si>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</si>
  <si>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</si>
  <si>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</si>
  <si>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</si>
  <si>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</si>
  <si>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</si>
  <si>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</si>
  <si>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</si>
  <si>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</si>
  <si>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</si>
  <si>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</si>
  <si>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</si>
  <si>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</si>
  <si>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</si>
  <si>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</si>
  <si>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</si>
  <si>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</si>
  <si>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</si>
  <si>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</si>
  <si>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</si>
  <si>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</si>
  <si>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</si>
  <si>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</si>
  <si>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</si>
  <si>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</si>
  <si>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</si>
  <si>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</si>
  <si>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</si>
  <si>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</si>
  <si>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</si>
  <si>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</si>
  <si>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</si>
  <si>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</si>
  <si>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</si>
  <si>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</si>
  <si>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</si>
  <si>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</si>
  <si>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</si>
  <si>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</si>
  <si>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</si>
  <si>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</si>
  <si>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</si>
  <si>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</si>
  <si>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</si>
  <si>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</si>
  <si>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</si>
  <si>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</si>
  <si>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</si>
  <si>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</si>
  <si>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</si>
  <si>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</si>
  <si>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</si>
  <si>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</si>
  <si>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</si>
  <si>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</si>
  <si>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</si>
  <si>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</si>
  <si>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</si>
  <si>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</si>
  <si>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</si>
  <si>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</si>
  <si>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</si>
  <si>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</si>
  <si>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</si>
  <si>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</si>
  <si>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</si>
  <si>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</si>
  <si>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</si>
  <si>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</si>
  <si>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</si>
  <si>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</si>
  <si>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</si>
  <si>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</si>
  <si>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</si>
  <si>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</si>
  <si>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</si>
  <si>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</si>
  <si>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</si>
  <si>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</si>
  <si>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</si>
  <si>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</si>
  <si>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</si>
  <si>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</si>
  <si>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</si>
  <si>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</si>
  <si>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</si>
  <si>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</si>
  <si>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</si>
  <si>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</si>
  <si>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</si>
  <si>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</si>
  <si>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</si>
  <si>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</si>
  <si>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</si>
  <si>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</si>
  <si>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</si>
  <si>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</si>
  <si>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</si>
  <si>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</si>
  <si>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</si>
  <si>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</si>
  <si>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</si>
  <si>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</si>
  <si>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</si>
  <si>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</si>
  <si>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</si>
  <si>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</si>
  <si>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</si>
  <si>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</si>
  <si>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</si>
  <si>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</si>
  <si>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</si>
  <si>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</si>
  <si>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</si>
  <si>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</si>
  <si>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</si>
  <si>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</si>
  <si>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</si>
  <si>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</si>
  <si>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</si>
  <si>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</si>
  <si>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</si>
  <si>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</si>
  <si>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</si>
  <si>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</si>
  <si>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</si>
  <si>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</si>
  <si>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</si>
  <si>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</si>
  <si>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</si>
  <si>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</si>
  <si>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</si>
  <si>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</si>
  <si>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</si>
  <si>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</si>
  <si>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</si>
  <si>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</si>
  <si>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</si>
  <si>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</si>
  <si>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</si>
  <si>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</si>
  <si>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</si>
  <si>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</si>
  <si>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</si>
  <si>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</si>
  <si>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</si>
  <si>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</si>
  <si>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</si>
  <si>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</si>
  <si>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</si>
  <si>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</si>
  <si>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</si>
  <si>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</si>
  <si>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</si>
  <si>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</si>
  <si>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</si>
  <si>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</si>
  <si>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</si>
  <si>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</si>
  <si>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</si>
  <si>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</si>
  <si>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</si>
  <si>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</si>
  <si>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</si>
  <si>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</si>
  <si>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</si>
  <si>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</si>
  <si>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</si>
  <si>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</si>
  <si>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</si>
  <si>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</si>
  <si>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</si>
  <si>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</si>
  <si>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</si>
  <si>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</si>
  <si>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</si>
  <si>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</si>
  <si>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</si>
  <si>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</si>
  <si>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</si>
  <si>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</si>
  <si>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</si>
  <si>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</si>
  <si>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</si>
  <si>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</si>
  <si>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</si>
  <si>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</si>
  <si>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</si>
  <si>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</si>
  <si>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</si>
  <si>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</si>
  <si>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</si>
  <si>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</si>
  <si>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</si>
  <si>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</si>
  <si>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</si>
  <si>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</si>
  <si>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</si>
  <si>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</si>
  <si>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</si>
  <si>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</si>
  <si>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</si>
  <si>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</si>
  <si>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</si>
  <si>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</si>
  <si>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</si>
  <si>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</si>
  <si>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</si>
  <si>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</si>
  <si>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</si>
  <si>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</si>
  <si>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</si>
  <si>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</si>
  <si>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</si>
  <si>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</si>
  <si>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</si>
  <si>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</si>
  <si>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</si>
  <si>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</si>
  <si>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</si>
  <si>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</si>
  <si>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</si>
  <si>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</si>
  <si>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</si>
  <si>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</si>
  <si>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</si>
  <si>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</si>
  <si>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</si>
  <si>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</si>
  <si>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</si>
  <si>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</si>
  <si>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</si>
  <si>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</si>
  <si>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</si>
  <si>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</si>
  <si>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</si>
  <si>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</si>
  <si>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</si>
  <si>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</si>
  <si>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</si>
  <si>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</si>
  <si>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</si>
  <si>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</si>
  <si>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</si>
  <si>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</si>
  <si>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</si>
  <si>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</si>
  <si>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</si>
  <si>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</si>
  <si>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</si>
  <si>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</si>
  <si>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</si>
  <si>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</si>
  <si>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</si>
  <si>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</si>
  <si>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</si>
  <si>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</si>
  <si>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</si>
  <si>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</si>
  <si>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</si>
  <si>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</si>
  <si>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</si>
  <si>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</si>
  <si>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</si>
  <si>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</si>
  <si>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</si>
  <si>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</si>
  <si>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</si>
  <si>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</si>
  <si>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</si>
  <si>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</si>
  <si>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</si>
  <si>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</si>
  <si>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</si>
  <si>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</si>
  <si>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</si>
  <si>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</si>
  <si>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</si>
  <si>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</si>
  <si>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</si>
  <si>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</si>
  <si>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</si>
  <si>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</si>
  <si>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</si>
  <si>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</si>
  <si>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</si>
  <si>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</si>
  <si>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</si>
  <si>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</si>
  <si>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</si>
  <si>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</si>
  <si>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</si>
  <si>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</si>
  <si>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</si>
  <si>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</si>
  <si>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</si>
  <si>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</si>
  <si>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</si>
  <si>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</si>
  <si>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</si>
  <si>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</si>
  <si>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</si>
  <si>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</si>
  <si>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</si>
  <si>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</si>
  <si>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</si>
  <si>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</si>
  <si>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</si>
  <si>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</si>
  <si>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</si>
  <si>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</si>
  <si>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</si>
  <si>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</si>
  <si>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</si>
  <si>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</si>
  <si>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</si>
  <si>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</si>
  <si>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</si>
  <si>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</si>
  <si>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</si>
  <si>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</si>
  <si>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</si>
  <si>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</si>
  <si>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</si>
  <si>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</si>
  <si>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</si>
  <si>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</si>
  <si>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</si>
  <si>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</si>
  <si>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</si>
  <si>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</si>
  <si>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</si>
  <si>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</si>
  <si>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</si>
  <si>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</si>
  <si>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</si>
  <si>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</si>
  <si>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</si>
  <si>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</si>
  <si>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</si>
  <si>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</si>
  <si>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</si>
  <si>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</si>
  <si>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</si>
  <si>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</si>
  <si>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</si>
  <si>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</si>
  <si>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</si>
  <si>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</si>
  <si>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</si>
  <si>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</si>
  <si>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</si>
  <si>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</si>
  <si>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</si>
  <si>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</si>
  <si>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</si>
  <si>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</si>
  <si>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</si>
  <si>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</si>
  <si>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</si>
  <si>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</si>
  <si>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</si>
  <si>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</si>
  <si>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</si>
  <si>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</si>
  <si>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</si>
  <si>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</si>
  <si>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</si>
  <si>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</si>
  <si>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</si>
  <si>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</si>
  <si>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</si>
  <si>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</si>
  <si>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</si>
  <si>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</si>
  <si>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</si>
  <si>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</si>
  <si>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</si>
  <si>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</si>
  <si>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</si>
  <si>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</si>
  <si>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</si>
  <si>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</si>
  <si>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</si>
  <si>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</si>
  <si>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</si>
  <si>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</si>
  <si>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</si>
  <si>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</si>
  <si>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</si>
  <si>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</si>
  <si>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</si>
  <si>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</si>
  <si>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</si>
  <si>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</si>
  <si>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</si>
  <si>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</si>
  <si>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</si>
  <si>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</si>
  <si>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</si>
  <si>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</si>
  <si>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</si>
  <si>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</si>
  <si>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</si>
  <si>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</si>
  <si>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</si>
  <si>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</si>
  <si>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</si>
  <si>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</si>
  <si>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</si>
  <si>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</si>
  <si>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</si>
  <si>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</si>
  <si>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</si>
  <si>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</si>
  <si>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</si>
  <si>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</si>
  <si>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</si>
  <si>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</si>
  <si>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</si>
  <si>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</si>
  <si>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</si>
  <si>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</si>
  <si>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</si>
  <si>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</si>
  <si>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</si>
  <si>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</si>
  <si>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</si>
  <si>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</si>
  <si>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</si>
  <si>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</si>
  <si>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</si>
  <si>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</si>
  <si>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</si>
  <si>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</si>
  <si>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</si>
  <si>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</si>
  <si>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</si>
  <si>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</si>
  <si>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</si>
  <si>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</si>
  <si>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</si>
  <si>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</si>
  <si>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</si>
  <si>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</si>
  <si>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</si>
  <si>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</si>
  <si>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</si>
  <si>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</si>
  <si>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</si>
  <si>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</si>
  <si>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</si>
  <si>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</si>
  <si>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</si>
  <si>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</si>
  <si>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</si>
  <si>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</si>
  <si>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</si>
  <si>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</si>
  <si>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</si>
  <si>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</si>
  <si>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</si>
  <si>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</si>
  <si>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</si>
  <si>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</si>
  <si>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</si>
  <si>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</si>
  <si>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</si>
  <si>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</si>
  <si>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</si>
  <si>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</si>
  <si>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</si>
  <si>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</si>
  <si>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</si>
  <si>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</si>
  <si>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</si>
  <si>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</si>
  <si>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</si>
  <si>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</si>
  <si>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</si>
  <si>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</si>
  <si>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</si>
  <si>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</si>
  <si>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</si>
  <si>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</si>
  <si>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</si>
  <si>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</si>
  <si>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</si>
  <si>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</si>
  <si>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</si>
  <si>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</si>
  <si>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</si>
  <si>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</si>
  <si>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</si>
  <si>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</si>
  <si>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</si>
  <si>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</si>
  <si>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</si>
  <si>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</si>
  <si>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</si>
  <si>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</si>
  <si>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</si>
  <si>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</si>
  <si>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</si>
  <si>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</si>
  <si>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</si>
  <si>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</si>
  <si>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</si>
  <si>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</si>
  <si>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</si>
  <si>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</si>
  <si>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</si>
  <si>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</si>
  <si>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</si>
  <si>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</si>
  <si>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</si>
  <si>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</si>
  <si>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</si>
  <si>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</si>
  <si>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</si>
  <si>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</si>
  <si>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</si>
  <si>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</si>
  <si>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</si>
  <si>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</si>
  <si>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</si>
  <si>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</si>
  <si>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</si>
  <si>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</si>
  <si>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</si>
  <si>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</si>
  <si>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</si>
  <si>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</si>
  <si>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</si>
  <si>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</si>
  <si>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</si>
  <si>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</si>
  <si>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</si>
  <si>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</si>
  <si>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</si>
  <si>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</si>
  <si>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</si>
  <si>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</si>
  <si>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</si>
  <si>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</si>
  <si>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</si>
  <si>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</si>
  <si>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</si>
  <si>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</si>
  <si>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</si>
  <si>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</si>
  <si>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</si>
  <si>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</si>
  <si>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</si>
  <si>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</si>
  <si>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</si>
  <si>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</si>
  <si>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</si>
  <si>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</si>
  <si>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</si>
  <si>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</si>
  <si>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</si>
  <si>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</si>
  <si>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</si>
  <si>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</si>
  <si>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</si>
  <si>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</si>
  <si>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</si>
  <si>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</si>
  <si>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</si>
  <si>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</si>
  <si>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</si>
  <si>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</si>
  <si>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</si>
  <si>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</si>
  <si>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</si>
  <si>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</si>
  <si>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</si>
  <si>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</si>
  <si>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</si>
  <si>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</si>
  <si>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</si>
  <si>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</si>
  <si>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</si>
  <si>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</si>
  <si>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</si>
  <si>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</si>
  <si>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</si>
  <si>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</si>
  <si>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</si>
  <si>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</si>
  <si>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</si>
  <si>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</si>
  <si>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</si>
  <si>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</si>
  <si>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</si>
  <si>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</si>
  <si>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</si>
  <si>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</si>
  <si>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</si>
  <si>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</si>
  <si>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</si>
  <si>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</si>
  <si>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</si>
  <si>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</si>
  <si>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</si>
  <si>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</si>
  <si>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</si>
  <si>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</si>
  <si>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</si>
  <si>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</si>
  <si>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</si>
  <si>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</si>
  <si>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</si>
  <si>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</si>
  <si>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</si>
  <si>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</si>
  <si>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</si>
  <si>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</si>
  <si>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</si>
  <si>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</si>
  <si>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</si>
  <si>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</si>
  <si>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</si>
  <si>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</si>
  <si>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</si>
  <si>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</si>
  <si>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</si>
  <si>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</si>
  <si>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</si>
  <si>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</si>
  <si>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</si>
  <si>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</si>
  <si>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</si>
  <si>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</si>
  <si>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</si>
  <si>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</si>
  <si>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</si>
  <si>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</si>
  <si>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</si>
  <si>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</si>
  <si>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</si>
  <si>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</si>
  <si>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</si>
  <si>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</si>
  <si>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</si>
  <si>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</si>
  <si>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</si>
  <si>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</si>
  <si>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</si>
  <si>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</si>
  <si>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</si>
  <si>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</si>
  <si>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</si>
  <si>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</si>
  <si>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</si>
  <si>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</si>
  <si>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</si>
  <si>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</si>
  <si>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</si>
  <si>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</si>
  <si>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</si>
  <si>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</si>
  <si>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</si>
  <si>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</si>
  <si>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</si>
  <si>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</si>
  <si>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</si>
  <si>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</si>
  <si>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</si>
  <si>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</si>
  <si>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</si>
  <si>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</si>
  <si>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</si>
  <si>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</si>
  <si>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</si>
  <si>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</si>
  <si>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</si>
  <si>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</si>
  <si>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</si>
  <si>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</si>
  <si>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</si>
  <si>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</si>
  <si>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</si>
  <si>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</si>
  <si>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</si>
  <si>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</si>
  <si>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</si>
  <si>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</si>
  <si>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</si>
  <si>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</si>
  <si>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</si>
  <si>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</si>
  <si>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</si>
  <si>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</si>
  <si>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</si>
  <si>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</si>
  <si>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</si>
  <si>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</si>
  <si>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</si>
  <si>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</si>
  <si>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</si>
  <si>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</si>
  <si>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</si>
  <si>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</si>
  <si>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</si>
  <si>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</si>
  <si>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</si>
  <si>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</si>
  <si>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</si>
  <si>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</si>
  <si>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</si>
  <si>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</si>
  <si>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</si>
  <si>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</si>
  <si>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</si>
  <si>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</si>
  <si>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</si>
  <si>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</si>
  <si>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</si>
  <si>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</si>
  <si>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</si>
  <si>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</si>
  <si>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</si>
  <si>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</si>
  <si>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</si>
  <si>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</si>
  <si>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</si>
  <si>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</si>
  <si>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</si>
  <si>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</si>
  <si>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</si>
  <si>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</si>
  <si>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</si>
  <si>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</si>
  <si>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</si>
  <si>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</si>
  <si>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</si>
  <si>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</si>
  <si>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</si>
  <si>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</si>
  <si>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</si>
  <si>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</si>
  <si>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</si>
  <si>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</si>
  <si>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</si>
  <si>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</si>
  <si>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</si>
  <si>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</si>
  <si>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</si>
  <si>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</si>
  <si>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</si>
  <si>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</si>
  <si>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</si>
  <si>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</si>
  <si>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</si>
  <si>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</si>
  <si>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</si>
  <si>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</si>
  <si>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</si>
  <si>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</si>
  <si>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</si>
  <si>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</si>
  <si>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</si>
  <si>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</si>
  <si>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</si>
  <si>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</si>
  <si>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</si>
  <si>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</si>
  <si>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</si>
  <si>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</si>
  <si>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</si>
  <si>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</si>
  <si>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</si>
  <si>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</si>
  <si>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</si>
  <si>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</si>
  <si>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</si>
  <si>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</si>
  <si>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</si>
  <si>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</si>
  <si>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</si>
  <si>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</si>
  <si>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</si>
  <si>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</si>
  <si>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</si>
  <si>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</si>
  <si>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</si>
  <si>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</si>
  <si>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</si>
  <si>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</si>
  <si>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</si>
  <si>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</si>
  <si>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</si>
  <si>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</si>
  <si>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</si>
  <si>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</si>
  <si>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</si>
  <si>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</si>
  <si>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</si>
  <si>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</si>
  <si>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</si>
  <si>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</si>
  <si>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</si>
  <si>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</si>
  <si>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</si>
  <si>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</si>
  <si>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</si>
  <si>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</si>
  <si>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</si>
  <si>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</si>
  <si>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</si>
  <si>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</si>
  <si>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</si>
  <si>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</si>
  <si>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</si>
  <si>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</si>
  <si>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</si>
  <si>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</si>
  <si>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</si>
  <si>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</si>
  <si>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</si>
  <si>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</si>
  <si>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</si>
  <si>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</si>
  <si>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</si>
  <si>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</si>
  <si>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</si>
  <si>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</si>
  <si>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</si>
  <si>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</si>
  <si>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</si>
  <si>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</si>
  <si>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</si>
  <si>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</si>
  <si>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</si>
  <si>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</si>
  <si>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</si>
  <si>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</si>
  <si>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</si>
  <si>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</si>
  <si>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</si>
  <si>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</si>
  <si>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</si>
  <si>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</si>
  <si>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</si>
  <si>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</si>
  <si>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</si>
  <si>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</si>
  <si>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</si>
  <si>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</si>
  <si>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</si>
  <si>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</si>
  <si>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</si>
  <si>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</si>
  <si>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</si>
  <si>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</si>
  <si>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</si>
  <si>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</si>
  <si>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</si>
  <si>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</si>
  <si>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</si>
  <si>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</si>
  <si>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</si>
  <si>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</si>
  <si>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</si>
  <si>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</si>
  <si>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</si>
  <si>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</si>
  <si>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</si>
  <si>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</si>
  <si>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</si>
  <si>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</si>
  <si>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</si>
  <si>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</si>
  <si>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</si>
  <si>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</si>
  <si>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</si>
  <si>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</si>
  <si>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</si>
  <si>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</si>
  <si>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</si>
  <si>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</si>
  <si>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</si>
  <si>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</si>
  <si>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</si>
  <si>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</si>
  <si>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</si>
  <si>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</si>
  <si>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</si>
  <si>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</si>
  <si>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</si>
  <si>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</si>
  <si>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</si>
  <si>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</si>
  <si>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</si>
  <si>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</si>
  <si>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</si>
  <si>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</si>
  <si>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</si>
  <si>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</si>
  <si>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</si>
  <si>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</si>
  <si>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</si>
  <si>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</si>
  <si>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</si>
  <si>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</si>
  <si>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</si>
  <si>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</si>
  <si>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</si>
  <si>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</si>
  <si>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</si>
  <si>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</si>
  <si>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</si>
  <si>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</si>
  <si>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</si>
  <si>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</si>
  <si>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</si>
  <si>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</si>
  <si>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</si>
  <si>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</si>
  <si>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</si>
  <si>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</si>
  <si>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</si>
  <si>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</si>
  <si>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</si>
  <si>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</si>
  <si>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</si>
  <si>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</si>
  <si>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</si>
  <si>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</si>
  <si>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</si>
  <si>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</si>
  <si>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</si>
  <si>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</si>
  <si>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</si>
  <si>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</si>
  <si>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</si>
  <si>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</si>
  <si>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</si>
  <si>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</si>
  <si>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</si>
  <si>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</si>
  <si>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</si>
  <si>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</si>
  <si>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</si>
  <si>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</si>
  <si>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</si>
  <si>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</si>
  <si>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</si>
  <si>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</si>
  <si>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</si>
  <si>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</si>
  <si>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</si>
  <si>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</si>
  <si>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</si>
  <si>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</si>
  <si>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</si>
  <si>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</si>
  <si>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</si>
  <si>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</si>
  <si>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</si>
  <si>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</si>
  <si>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</si>
  <si>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</si>
  <si>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</si>
  <si>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</si>
  <si>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</si>
  <si>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</si>
  <si>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</si>
  <si>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</si>
  <si>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</si>
  <si>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</si>
  <si>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</si>
  <si>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</si>
  <si>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</si>
  <si>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</si>
  <si>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</si>
  <si>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</si>
  <si>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</si>
  <si>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</si>
  <si>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</si>
  <si>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</si>
  <si>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</si>
  <si>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</si>
  <si>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</si>
  <si>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</si>
  <si>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</si>
  <si>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</si>
  <si>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</si>
  <si>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</si>
  <si>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</si>
  <si>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</si>
  <si>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</si>
  <si>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</si>
  <si>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</si>
  <si>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</si>
  <si>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</si>
  <si>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</si>
  <si>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</si>
  <si>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</si>
  <si>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</si>
  <si>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</si>
  <si>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</si>
  <si>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</si>
  <si>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</si>
  <si>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</si>
  <si>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</si>
  <si>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</si>
  <si>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</si>
  <si>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</si>
  <si>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</si>
  <si>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</si>
  <si>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</si>
  <si>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</si>
  <si>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</si>
  <si>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</si>
  <si>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</si>
  <si>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</si>
  <si>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</si>
  <si>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</si>
  <si>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</si>
  <si>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</si>
  <si>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</si>
  <si>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</si>
  <si>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</si>
  <si>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</si>
  <si>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</si>
  <si>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</si>
  <si>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</si>
  <si>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</si>
  <si>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</si>
  <si>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</si>
  <si>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</si>
  <si>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</si>
  <si>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</si>
  <si>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</si>
  <si>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</si>
  <si>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</si>
  <si>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</si>
  <si>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</si>
  <si>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</si>
  <si>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</si>
  <si>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</si>
  <si>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</si>
  <si>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</si>
  <si>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</si>
  <si>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</si>
  <si>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</si>
  <si>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</si>
  <si>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</si>
  <si>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</si>
  <si>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</si>
  <si>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</si>
  <si>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</si>
  <si>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</si>
  <si>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</si>
  <si>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</si>
  <si>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</si>
  <si>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</si>
  <si>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</si>
  <si>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</si>
  <si>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</si>
  <si>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</si>
  <si>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</si>
  <si>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</si>
  <si>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</si>
  <si>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</si>
  <si>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</si>
  <si>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</si>
  <si>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</si>
  <si>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</si>
  <si>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</si>
  <si>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</si>
  <si>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</si>
  <si>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</si>
  <si>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</si>
  <si>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</si>
  <si>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</si>
  <si>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</si>
  <si>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</si>
  <si>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</si>
  <si>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</si>
  <si>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</si>
  <si>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</si>
  <si>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</si>
  <si>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</si>
  <si>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</si>
  <si>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</si>
  <si>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</si>
  <si>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</si>
  <si>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</si>
  <si>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</si>
  <si>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</si>
  <si>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</si>
  <si>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</si>
  <si>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</si>
  <si>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</si>
  <si>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</si>
  <si>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</si>
  <si>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</si>
  <si>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</si>
  <si>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</si>
  <si>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</si>
  <si>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</si>
  <si>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</si>
  <si>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</si>
  <si>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</si>
  <si>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</si>
  <si>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</si>
  <si>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</si>
  <si>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</si>
  <si>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</si>
  <si>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</si>
  <si>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</si>
  <si>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</si>
  <si>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</si>
  <si>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</si>
  <si>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</si>
  <si>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</si>
  <si>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</si>
  <si>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</si>
  <si>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</si>
  <si>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</si>
  <si>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</si>
  <si>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</si>
  <si>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</si>
  <si>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</si>
  <si>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</si>
  <si>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</si>
  <si>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</si>
  <si>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</si>
  <si>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</si>
  <si>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</si>
  <si>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</si>
  <si>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</si>
  <si>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</si>
  <si>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</si>
  <si>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</si>
  <si>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</si>
  <si>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</si>
  <si>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</si>
  <si>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</si>
  <si>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</si>
  <si>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</si>
  <si>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</si>
  <si>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</si>
  <si>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</si>
  <si>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</si>
  <si>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</si>
  <si>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</si>
  <si>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</si>
  <si>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</si>
  <si>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</si>
  <si>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</si>
  <si>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</si>
  <si>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</si>
  <si>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</si>
  <si>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</si>
  <si>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</si>
  <si>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</si>
  <si>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</si>
  <si>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</si>
  <si>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</si>
  <si>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</si>
  <si>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</si>
  <si>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</si>
  <si>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</si>
  <si>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</si>
  <si>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</si>
  <si>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</si>
  <si>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</si>
  <si>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</si>
  <si>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</si>
  <si>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</si>
  <si>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</si>
  <si>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</si>
  <si>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</si>
  <si>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</si>
  <si>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</si>
  <si>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</si>
  <si>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</si>
  <si>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</si>
  <si>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</si>
  <si>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</si>
  <si>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</si>
  <si>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</si>
  <si>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</si>
  <si>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</si>
  <si>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</si>
  <si>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</si>
  <si>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</si>
  <si>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</si>
  <si>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</si>
  <si>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</si>
  <si>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</si>
  <si>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</si>
  <si>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</si>
  <si>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</si>
  <si>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</si>
  <si>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</si>
  <si>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</si>
  <si>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</si>
  <si>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</si>
  <si>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</si>
  <si>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</si>
  <si>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</si>
  <si>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</si>
  <si>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</si>
  <si>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</si>
  <si>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</si>
  <si>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</si>
  <si>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</si>
  <si>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</si>
  <si>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</si>
  <si>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</si>
  <si>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</si>
  <si>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</si>
  <si>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</si>
  <si>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</si>
  <si>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</si>
  <si>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</si>
  <si>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</si>
  <si>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</si>
  <si>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</si>
  <si>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</si>
  <si>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</si>
  <si>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</si>
  <si>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</si>
  <si>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</si>
  <si>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</si>
  <si>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</si>
  <si>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</si>
  <si>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</si>
  <si>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</si>
  <si>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</si>
  <si>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</si>
  <si>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</si>
  <si>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</si>
  <si>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</si>
  <si>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</si>
  <si>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</si>
  <si>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</si>
  <si>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</si>
  <si>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</si>
  <si>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</si>
  <si>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</si>
  <si>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</si>
  <si>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</si>
  <si>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</si>
  <si>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</si>
  <si>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</si>
  <si>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</si>
  <si>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</si>
  <si>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</si>
  <si>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</si>
  <si>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</si>
  <si>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</si>
  <si>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</si>
  <si>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</si>
  <si>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</si>
  <si>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</si>
  <si>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</si>
  <si>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</si>
  <si>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</si>
  <si>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</si>
  <si>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</si>
  <si>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</si>
  <si>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</si>
  <si>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</si>
  <si>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</si>
  <si>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</si>
  <si>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</si>
  <si>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</si>
  <si>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</si>
  <si>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</si>
  <si>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</si>
  <si>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</si>
  <si>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</si>
  <si>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</si>
  <si>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</si>
  <si>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</si>
  <si>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</si>
  <si>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</si>
  <si>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</si>
  <si>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</si>
  <si>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</si>
  <si>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</si>
  <si>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</si>
  <si>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</si>
  <si>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</si>
  <si>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</si>
  <si>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</si>
  <si>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</si>
  <si>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</si>
  <si>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</si>
  <si>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</si>
  <si>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</si>
  <si>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</si>
  <si>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</si>
  <si>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</si>
  <si>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</si>
  <si>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</si>
  <si>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</si>
  <si>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</si>
  <si>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</si>
  <si>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</si>
  <si>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</si>
  <si>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</si>
  <si>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</si>
  <si>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</si>
  <si>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</si>
  <si>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</si>
  <si>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</si>
  <si>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</si>
  <si>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</si>
  <si>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</si>
  <si>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</si>
  <si>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</si>
  <si>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</si>
  <si>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</si>
  <si>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</si>
  <si>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</si>
  <si>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</si>
  <si>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</si>
  <si>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</si>
  <si>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</si>
  <si>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</si>
  <si>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</si>
  <si>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</si>
  <si>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</si>
  <si>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</si>
  <si>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</si>
  <si>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</si>
  <si>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</si>
  <si>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</si>
  <si>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</si>
  <si>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</si>
  <si>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</si>
  <si>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</si>
  <si>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</si>
  <si>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</si>
  <si>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</si>
  <si>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</si>
  <si>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</si>
  <si>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</si>
  <si>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</si>
  <si>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</si>
  <si>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</si>
  <si>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</si>
  <si>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</si>
  <si>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</si>
  <si>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</si>
  <si>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</si>
  <si>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</si>
  <si>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</si>
  <si>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</si>
  <si>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</si>
  <si>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</si>
  <si>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</si>
  <si>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</si>
  <si>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</si>
  <si>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</si>
  <si>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</si>
  <si>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</si>
  <si>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</si>
  <si>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</si>
  <si>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</si>
  <si>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</si>
  <si>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</si>
  <si>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</si>
  <si>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</si>
  <si>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</si>
  <si>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</si>
  <si>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</si>
  <si>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</si>
  <si>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</si>
  <si>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</si>
  <si>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</si>
  <si>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</si>
  <si>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</si>
  <si>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</si>
  <si>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</si>
  <si>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</si>
  <si>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</si>
  <si>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</si>
  <si>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</si>
  <si>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</si>
  <si>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</si>
  <si>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</si>
  <si>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</si>
  <si>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</si>
  <si>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</si>
  <si>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</si>
  <si>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</si>
  <si>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</si>
  <si>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</si>
  <si>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</si>
  <si>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</si>
  <si>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</si>
  <si>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</si>
  <si>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</si>
  <si>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</si>
  <si>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</si>
  <si>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</si>
  <si>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</si>
  <si>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</si>
  <si>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</si>
  <si>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</si>
  <si>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</si>
  <si>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</si>
  <si>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</si>
  <si>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</si>
  <si>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</si>
  <si>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</si>
  <si>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</si>
  <si>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</si>
  <si>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</si>
  <si>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</si>
  <si>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</si>
  <si>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</si>
  <si>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</si>
  <si>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</si>
  <si>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</si>
  <si>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</si>
  <si>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</si>
  <si>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</si>
  <si>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</si>
  <si>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</si>
  <si>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</si>
  <si>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</si>
  <si>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</si>
  <si>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</si>
  <si>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</si>
  <si>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</si>
  <si>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</si>
  <si>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</si>
  <si>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</si>
  <si>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</si>
  <si>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</si>
  <si>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</si>
  <si>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</si>
  <si>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</si>
  <si>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</si>
  <si>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</si>
  <si>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</si>
  <si>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</si>
  <si>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</si>
  <si>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</si>
  <si>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</si>
  <si>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</si>
  <si>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</si>
  <si>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</si>
  <si>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</si>
  <si>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</si>
  <si>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</si>
  <si>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</si>
  <si>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</si>
  <si>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</si>
  <si>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</si>
  <si>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</si>
  <si>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</si>
  <si>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</si>
  <si>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</si>
  <si>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</si>
  <si>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</si>
  <si>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</si>
  <si>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</si>
  <si>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</si>
  <si>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</si>
  <si>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</si>
  <si>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</si>
  <si>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</si>
  <si>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</si>
  <si>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</si>
  <si>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</si>
  <si>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</si>
  <si>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</si>
  <si>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</si>
  <si>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</si>
  <si>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</si>
  <si>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</si>
  <si>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</si>
  <si>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</si>
  <si>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</si>
  <si>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</si>
  <si>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</si>
  <si>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</si>
  <si>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</si>
  <si>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</si>
  <si>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</si>
  <si>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</si>
  <si>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</si>
  <si>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</si>
  <si>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</si>
  <si>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</si>
  <si>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</si>
  <si>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</si>
  <si>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</si>
  <si>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</si>
  <si>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</si>
  <si>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</si>
  <si>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</si>
  <si>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</si>
  <si>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</si>
  <si>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</si>
  <si>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</si>
  <si>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</si>
  <si>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</si>
  <si>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</si>
  <si>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</si>
  <si>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</si>
  <si>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</si>
  <si>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</si>
  <si>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</si>
  <si>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</si>
  <si>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</si>
  <si>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</si>
  <si>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</si>
  <si>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</si>
  <si>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</si>
  <si>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</si>
  <si>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</si>
  <si>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</si>
  <si>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</si>
  <si>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</si>
  <si>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</si>
  <si>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</si>
  <si>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</si>
  <si>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</si>
  <si>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</si>
  <si>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</si>
  <si>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</si>
  <si>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</si>
  <si>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</si>
  <si>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</si>
  <si>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</si>
  <si>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</si>
  <si>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</si>
  <si>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</si>
  <si>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</si>
  <si>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</si>
  <si>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</si>
  <si>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</si>
  <si>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</si>
  <si>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</si>
  <si>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</si>
  <si>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</si>
  <si>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</si>
  <si>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</si>
  <si>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</si>
  <si>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</si>
  <si>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</si>
  <si>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</si>
  <si>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</si>
  <si>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</si>
  <si>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</si>
  <si>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</si>
  <si>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</si>
  <si>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</si>
  <si>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</si>
  <si>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</si>
  <si>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</si>
  <si>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</si>
  <si>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</si>
  <si>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</si>
  <si>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</si>
  <si>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</si>
  <si>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</si>
  <si>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</si>
  <si>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</si>
  <si>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</si>
  <si>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</si>
  <si>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</si>
  <si>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</si>
  <si>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</si>
  <si>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</si>
  <si>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</si>
  <si>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</si>
  <si>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</si>
  <si>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</si>
  <si>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</si>
  <si>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</si>
  <si>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</si>
  <si>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</si>
  <si>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</si>
  <si>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</si>
  <si>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</si>
  <si>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</si>
  <si>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</si>
  <si>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</si>
  <si>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</si>
  <si>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</si>
  <si>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</si>
  <si>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</si>
  <si>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</si>
  <si>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</si>
  <si>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</si>
  <si>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</si>
  <si>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</si>
  <si>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</si>
  <si>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</si>
  <si>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</si>
  <si>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</si>
  <si>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</si>
  <si>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</si>
  <si>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</si>
  <si>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</si>
  <si>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</si>
  <si>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</si>
  <si>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</si>
  <si>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</si>
  <si>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</si>
  <si>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</si>
  <si>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</si>
  <si>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</si>
  <si>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</si>
  <si>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</si>
  <si>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</si>
  <si>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</si>
  <si>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</si>
  <si>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</si>
  <si>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</si>
  <si>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</si>
  <si>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</si>
  <si>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</si>
  <si>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</si>
  <si>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</si>
  <si>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</si>
  <si>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</si>
  <si>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</si>
  <si>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</si>
  <si>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</si>
  <si>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</si>
  <si>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</si>
  <si>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</si>
  <si>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</si>
  <si>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</si>
  <si>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</si>
  <si>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</si>
  <si>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</si>
  <si>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</si>
  <si>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</si>
  <si>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</si>
  <si>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</si>
  <si>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</si>
  <si>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</si>
  <si>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</si>
  <si>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</si>
  <si>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</si>
  <si>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</si>
  <si>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</si>
  <si>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</si>
  <si>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</si>
  <si>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</si>
  <si>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</si>
  <si>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</si>
  <si>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</si>
  <si>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</si>
  <si>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</si>
  <si>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</si>
  <si>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</si>
  <si>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</si>
  <si>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</si>
  <si>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</si>
  <si>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</si>
  <si>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</si>
  <si>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</si>
  <si>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</si>
  <si>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</si>
  <si>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</si>
  <si>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</si>
  <si>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</si>
  <si>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</si>
  <si>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</si>
  <si>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</si>
  <si>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</si>
  <si>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</si>
  <si>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</si>
  <si>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</si>
  <si>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</si>
  <si>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</si>
  <si>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</si>
  <si>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</si>
  <si>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</si>
  <si>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</si>
  <si>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</si>
  <si>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</si>
  <si>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</si>
  <si>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</si>
  <si>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</si>
  <si>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</si>
  <si>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</si>
  <si>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</si>
  <si>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</si>
  <si>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</si>
  <si>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</si>
  <si>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</si>
  <si>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</si>
  <si>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</si>
  <si>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</si>
  <si>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</si>
  <si>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</si>
  <si>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</si>
  <si>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</si>
  <si>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</si>
  <si>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</si>
  <si>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</si>
  <si>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</si>
  <si>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</si>
  <si>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</si>
  <si>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</si>
  <si>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</si>
  <si>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</si>
  <si>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</si>
  <si>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</si>
  <si>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</si>
  <si>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</si>
  <si>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</si>
  <si>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</si>
  <si>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</si>
  <si>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</si>
  <si>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</si>
  <si>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</si>
  <si>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</si>
  <si>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</si>
  <si>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</si>
  <si>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</si>
  <si>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</si>
  <si>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</si>
  <si>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</si>
  <si>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</si>
  <si>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</si>
  <si>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</si>
  <si>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</si>
  <si>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</si>
  <si>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</si>
  <si>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</si>
  <si>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</si>
  <si>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</si>
  <si>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</si>
  <si>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</si>
  <si>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</si>
  <si>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</si>
  <si>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</si>
  <si>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</si>
  <si>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</si>
  <si>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</si>
  <si>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</si>
  <si>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</si>
  <si>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</si>
  <si>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</si>
  <si>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</si>
  <si>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</si>
  <si>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</si>
  <si>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</si>
  <si>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</si>
  <si>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</si>
  <si>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</si>
  <si>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</si>
  <si>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</si>
  <si>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</si>
  <si>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</si>
  <si>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</si>
  <si>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</si>
  <si>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</si>
  <si>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</si>
  <si>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</si>
  <si>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</si>
  <si>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</si>
  <si>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</si>
  <si>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</si>
  <si>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</si>
  <si>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</si>
  <si>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</si>
  <si>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</si>
  <si>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</si>
  <si>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</si>
  <si>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</si>
  <si>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</si>
  <si>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</si>
  <si>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</si>
  <si>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</si>
  <si>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</si>
  <si>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</si>
  <si>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</si>
  <si>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</si>
  <si>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</si>
  <si>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</si>
  <si>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</si>
  <si>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</si>
  <si>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</si>
  <si>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</si>
  <si>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</si>
  <si>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</si>
  <si>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</si>
  <si>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</si>
  <si>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</si>
  <si>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</si>
  <si>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</si>
  <si>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</si>
  <si>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</si>
  <si>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</si>
  <si>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</si>
  <si>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</si>
  <si>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</si>
  <si>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</si>
  <si>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</si>
  <si>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</si>
  <si>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</si>
  <si>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</si>
  <si>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</si>
  <si>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</si>
  <si>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</si>
  <si>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</si>
  <si>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</si>
  <si>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</si>
  <si>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</si>
  <si>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</si>
  <si>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</si>
  <si>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</si>
  <si>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</si>
  <si>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</si>
  <si>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</si>
  <si>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</si>
  <si>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</si>
  <si>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</si>
  <si>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</si>
  <si>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</si>
  <si>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</si>
  <si>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</si>
  <si>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</si>
  <si>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</si>
  <si>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</si>
  <si>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</si>
  <si>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</si>
  <si>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</si>
  <si>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</si>
  <si>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</si>
  <si>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</si>
  <si>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</si>
  <si>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</si>
  <si>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</si>
  <si>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</si>
  <si>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</si>
  <si>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</si>
  <si>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</si>
  <si>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</si>
  <si>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</si>
  <si>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</si>
  <si>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</si>
  <si>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</si>
  <si>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</si>
  <si>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</si>
  <si>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</si>
  <si>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</si>
  <si>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</si>
  <si>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</si>
  <si>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</si>
  <si>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</si>
  <si>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</si>
  <si>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</si>
  <si>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</si>
  <si>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</si>
  <si>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</si>
  <si>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</si>
  <si>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</si>
  <si>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</si>
  <si>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</si>
  <si>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</si>
  <si>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</si>
  <si>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</si>
  <si>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</si>
  <si>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</si>
  <si>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</si>
  <si>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</si>
  <si>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</si>
  <si>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</si>
  <si>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</si>
  <si>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</si>
  <si>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</si>
  <si>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</si>
  <si>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</si>
  <si>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</si>
  <si>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</si>
  <si>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</si>
  <si>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</si>
  <si>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</si>
  <si>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</si>
  <si>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</si>
  <si>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</si>
  <si>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</si>
  <si>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</si>
  <si>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</si>
  <si>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</si>
  <si>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</si>
  <si>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</si>
  <si>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</si>
  <si>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</si>
  <si>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</si>
  <si>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</si>
  <si>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</si>
  <si>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</si>
  <si>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</si>
  <si>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</si>
  <si>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</si>
  <si>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</si>
  <si>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</si>
  <si>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</si>
  <si>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</si>
  <si>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</si>
  <si>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</si>
  <si>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</si>
  <si>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</si>
  <si>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</si>
  <si>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</si>
  <si>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</si>
  <si>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</si>
  <si>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</si>
  <si>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</si>
  <si>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</si>
  <si>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</si>
  <si>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</si>
  <si>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</si>
  <si>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</si>
  <si>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</si>
  <si>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</si>
  <si>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</si>
  <si>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</si>
  <si>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</si>
  <si>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</si>
  <si>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</si>
  <si>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</si>
  <si>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</si>
  <si>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</si>
  <si>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</si>
  <si>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</si>
  <si>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</si>
  <si>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</si>
  <si>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</si>
  <si>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</si>
  <si>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</si>
  <si>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</si>
  <si>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</si>
  <si>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</si>
  <si>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</si>
  <si>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</si>
  <si>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</si>
  <si>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</si>
  <si>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</si>
  <si>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</si>
  <si>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</si>
  <si>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</si>
  <si>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</si>
  <si>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</si>
  <si>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</si>
  <si>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</si>
  <si>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</si>
  <si>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</si>
  <si>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</si>
  <si>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</si>
  <si>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</si>
  <si>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</si>
  <si>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</si>
  <si>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</si>
  <si>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</si>
  <si>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</si>
  <si>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</si>
  <si>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</si>
  <si>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</si>
  <si>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</si>
  <si>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</si>
  <si>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</si>
  <si>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</si>
  <si>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</si>
  <si>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</si>
  <si>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</si>
  <si>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</si>
  <si>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</si>
  <si>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</si>
  <si>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</si>
  <si>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</si>
  <si>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</si>
  <si>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</si>
  <si>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</si>
  <si>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</si>
  <si>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</si>
  <si>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</si>
  <si>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</si>
  <si>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</si>
  <si>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</si>
  <si>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</si>
  <si>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</si>
  <si>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</si>
  <si>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</si>
  <si>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</si>
  <si>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</si>
  <si>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</si>
  <si>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</si>
  <si>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</si>
  <si>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</si>
  <si>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</si>
  <si>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</si>
  <si>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</si>
  <si>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</si>
  <si>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</si>
  <si>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</si>
  <si>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</si>
  <si>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</si>
  <si>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</si>
  <si>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</si>
  <si>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</si>
  <si>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</si>
  <si>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</si>
  <si>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</si>
  <si>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</si>
  <si>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</si>
  <si>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</si>
  <si>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</si>
  <si>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</si>
  <si>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</si>
  <si>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</si>
  <si>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</si>
  <si>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</si>
  <si>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</si>
  <si>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</si>
  <si>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</si>
  <si>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</si>
  <si>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</si>
  <si>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</si>
  <si>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</si>
  <si>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</si>
  <si>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</si>
  <si>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</si>
  <si>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</si>
  <si>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</si>
  <si>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</si>
  <si>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</si>
  <si>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</si>
  <si>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</si>
  <si>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</si>
  <si>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</si>
  <si>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</si>
  <si>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</si>
  <si>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</si>
  <si>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</si>
  <si>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</si>
  <si>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</si>
  <si>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</si>
  <si>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</si>
  <si>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</si>
  <si>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</si>
  <si>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</si>
  <si>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</si>
  <si>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</si>
  <si>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</si>
  <si>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</si>
  <si>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</si>
  <si>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</si>
  <si>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</si>
  <si>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</si>
  <si>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</si>
  <si>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</si>
  <si>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</si>
  <si>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</si>
  <si>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</si>
  <si>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</si>
  <si>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</si>
  <si>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</si>
  <si>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</si>
  <si>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</si>
  <si>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</si>
  <si>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</si>
  <si>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</si>
  <si>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</si>
  <si>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</si>
  <si>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</si>
  <si>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</si>
  <si>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</si>
  <si>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</si>
  <si>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</si>
  <si>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</si>
  <si>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</si>
  <si>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</si>
  <si>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</si>
  <si>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</si>
  <si>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</si>
  <si>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</si>
  <si>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</si>
  <si>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</si>
  <si>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</si>
  <si>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</si>
  <si>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</si>
  <si>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</si>
  <si>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</si>
  <si>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</si>
  <si>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</si>
  <si>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</si>
  <si>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</si>
  <si>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</si>
  <si>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</si>
  <si>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</si>
  <si>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</si>
  <si>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</si>
  <si>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</si>
  <si>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</si>
  <si>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</si>
  <si>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</si>
  <si>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</si>
  <si>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</si>
  <si>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</si>
  <si>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</si>
  <si>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</si>
  <si>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</si>
  <si>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</si>
  <si>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</si>
  <si>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</si>
  <si>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</si>
  <si>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</si>
  <si>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</si>
  <si>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</si>
  <si>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</si>
  <si>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</si>
  <si>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</si>
  <si>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</si>
  <si>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</si>
  <si>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</si>
  <si>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</si>
  <si>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</si>
  <si>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</si>
  <si>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</si>
  <si>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</si>
  <si>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</si>
  <si>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</si>
  <si>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</si>
  <si>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</si>
  <si>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</si>
  <si>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</si>
  <si>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</si>
  <si>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</si>
  <si>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</si>
  <si>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</si>
  <si>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</si>
  <si>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</si>
  <si>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</si>
  <si>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</si>
  <si>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</si>
  <si>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</si>
  <si>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</si>
  <si>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</si>
  <si>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</si>
  <si>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</si>
  <si>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</si>
  <si>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</si>
  <si>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</si>
  <si>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</si>
  <si>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</si>
  <si>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</si>
  <si>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</si>
  <si>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</si>
  <si>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</si>
  <si>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</si>
  <si>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</si>
  <si>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</si>
  <si>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</si>
  <si>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</si>
  <si>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</si>
  <si>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</si>
  <si>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</si>
  <si>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</si>
  <si>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</si>
  <si>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</si>
  <si>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</si>
  <si>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</si>
  <si>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</si>
  <si>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</si>
  <si>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</si>
  <si>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</si>
  <si>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</si>
  <si>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</si>
  <si>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</si>
  <si>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</si>
  <si>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</si>
  <si>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</si>
  <si>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</si>
  <si>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</si>
  <si>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</si>
  <si>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</si>
  <si>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</si>
  <si>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</si>
  <si>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</si>
  <si>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</si>
  <si>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</si>
  <si>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</si>
  <si>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</si>
  <si>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</si>
  <si>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</si>
  <si>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</si>
  <si>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</si>
  <si>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</si>
  <si>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</si>
  <si>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</si>
  <si>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</si>
  <si>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</si>
  <si>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</si>
  <si>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</si>
  <si>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</si>
  <si>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</si>
  <si>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</si>
  <si>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</si>
  <si>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</si>
  <si>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</si>
  <si>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</si>
  <si>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</si>
  <si>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</si>
  <si>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</si>
  <si>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</si>
  <si>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</si>
  <si>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</si>
  <si>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</si>
  <si>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</si>
  <si>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</si>
  <si>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</si>
  <si>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</si>
  <si>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</si>
  <si>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</si>
  <si>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</si>
  <si>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</si>
  <si>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</si>
  <si>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</si>
  <si>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</si>
  <si>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</si>
  <si>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</si>
  <si>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</si>
  <si>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</si>
  <si>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</si>
  <si>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</si>
  <si>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</si>
  <si>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</si>
  <si>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</si>
  <si>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</si>
  <si>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</si>
  <si>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</si>
  <si>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</si>
  <si>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</si>
  <si>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</si>
  <si>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</si>
  <si>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</si>
  <si>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</si>
  <si>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</si>
  <si>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</si>
  <si>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</si>
  <si>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</si>
  <si>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</si>
  <si>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</si>
  <si>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</si>
  <si>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</si>
  <si>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</si>
  <si>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</si>
  <si>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</si>
  <si>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</si>
  <si>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</si>
  <si>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</si>
  <si>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</si>
  <si>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</si>
  <si>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</si>
  <si>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</si>
  <si>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</si>
  <si>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</si>
  <si>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</si>
  <si>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</si>
  <si>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</si>
  <si>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</si>
  <si>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</si>
  <si>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</si>
  <si>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</si>
  <si>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</si>
  <si>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</si>
  <si>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</si>
  <si>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</si>
  <si>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</si>
  <si>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</si>
  <si>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</si>
  <si>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</si>
  <si>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</si>
  <si>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</si>
  <si>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</si>
  <si>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</si>
  <si>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</si>
  <si>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</si>
  <si>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</si>
  <si>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</si>
  <si>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</si>
  <si>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</si>
  <si>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</si>
  <si>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</si>
  <si>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</si>
  <si>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</si>
  <si>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</si>
  <si>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</si>
  <si>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</si>
  <si>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</si>
  <si>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</si>
  <si>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</si>
  <si>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</si>
  <si>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</si>
  <si>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</si>
  <si>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</si>
  <si>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</si>
  <si>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</si>
  <si>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</si>
  <si>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</si>
  <si>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</si>
  <si>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</si>
  <si>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</si>
  <si>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</si>
  <si>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</si>
  <si>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</si>
  <si>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</si>
  <si>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</si>
  <si>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</si>
  <si>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</si>
  <si>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</si>
  <si>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</si>
  <si>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</si>
  <si>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</si>
  <si>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</si>
  <si>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</si>
  <si>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</si>
  <si>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</si>
  <si>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</si>
  <si>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</si>
  <si>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</si>
  <si>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</si>
  <si>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</si>
  <si>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</si>
  <si>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</si>
  <si>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</si>
  <si>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</si>
  <si>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</si>
  <si>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</si>
  <si>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</si>
  <si>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</si>
  <si>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</si>
  <si>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</si>
  <si>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</si>
  <si>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</si>
  <si>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</si>
  <si>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</si>
  <si>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</si>
  <si>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</si>
  <si>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</si>
  <si>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</si>
  <si>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</si>
  <si>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</si>
  <si>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</si>
  <si>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</si>
  <si>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</si>
  <si>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</si>
  <si>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</si>
  <si>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</si>
  <si>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</si>
  <si>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</si>
  <si>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</si>
  <si>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</si>
  <si>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</si>
  <si>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</si>
  <si>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</si>
  <si>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</si>
  <si>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</si>
  <si>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</si>
  <si>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</si>
  <si>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</si>
  <si>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</si>
  <si>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</si>
  <si>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</si>
  <si>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</si>
  <si>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</si>
  <si>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</si>
  <si>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</si>
  <si>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</si>
  <si>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</si>
  <si>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</si>
  <si>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</si>
  <si>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</si>
  <si>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</si>
  <si>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</si>
  <si>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</si>
  <si>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</si>
  <si>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</si>
  <si>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</si>
  <si>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</si>
  <si>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</si>
  <si>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</si>
  <si>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</si>
  <si>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</si>
  <si>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</si>
  <si>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</si>
  <si>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</si>
  <si>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</si>
  <si>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</si>
  <si>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</si>
  <si>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</si>
  <si>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</si>
  <si>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</si>
  <si>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</si>
  <si>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</si>
  <si>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</si>
  <si>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</si>
  <si>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</si>
  <si>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</si>
  <si>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</si>
  <si>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</si>
  <si>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</si>
  <si>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</si>
  <si>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</si>
  <si>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</si>
  <si>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</si>
  <si>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</si>
  <si>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</si>
  <si>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</si>
  <si>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</si>
  <si>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</si>
  <si>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</si>
  <si>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</si>
  <si>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</si>
  <si>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</si>
  <si>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</si>
  <si>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</si>
  <si>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</si>
  <si>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</si>
  <si>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</si>
  <si>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</si>
  <si>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</si>
  <si>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</si>
  <si>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</si>
  <si>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</si>
  <si>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</si>
  <si>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</si>
  <si>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</si>
  <si>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</si>
  <si>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</si>
  <si>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</si>
  <si>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</si>
  <si>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</si>
  <si>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</si>
  <si>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</si>
  <si>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</si>
  <si>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</si>
  <si>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</si>
  <si>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</si>
  <si>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</si>
  <si>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</si>
  <si>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</si>
  <si>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</si>
  <si>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</si>
  <si>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</si>
  <si>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</si>
  <si>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</si>
  <si>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</si>
  <si>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</si>
  <si>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</si>
  <si>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</si>
  <si>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</si>
  <si>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</si>
  <si>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</si>
  <si>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</si>
  <si>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</si>
  <si>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</si>
  <si>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</si>
  <si>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</si>
  <si>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</si>
  <si>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</si>
  <si>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</si>
  <si>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</si>
  <si>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</si>
  <si>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</si>
  <si>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</si>
  <si>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</si>
  <si>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</si>
  <si>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</si>
  <si>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</si>
  <si>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</si>
  <si>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</si>
  <si>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</si>
  <si>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</si>
  <si>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</si>
  <si>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</si>
  <si>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</si>
  <si>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</si>
  <si>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</si>
  <si>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</si>
  <si>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</si>
  <si>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</si>
  <si>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</si>
  <si>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</si>
  <si>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</si>
  <si>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</si>
  <si>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</si>
  <si>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</si>
  <si>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</si>
  <si>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</si>
  <si>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</si>
  <si>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</si>
  <si>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</si>
  <si>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</si>
  <si>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</si>
  <si>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</si>
  <si>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</si>
  <si>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</si>
  <si>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</si>
  <si>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</si>
  <si>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</si>
  <si>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</si>
  <si>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</si>
  <si>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</si>
  <si>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</si>
  <si>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</si>
  <si>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</si>
  <si>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</si>
  <si>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</si>
  <si>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</si>
  <si>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</si>
  <si>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</si>
  <si>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</si>
  <si>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</si>
  <si>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</si>
  <si>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</si>
  <si>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</si>
  <si>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</si>
  <si>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</si>
  <si>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</si>
  <si>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</si>
  <si>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</si>
  <si>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</si>
  <si>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</si>
  <si>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</si>
  <si>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</si>
  <si>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</si>
  <si>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</si>
  <si>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</si>
  <si>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</si>
  <si>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</si>
  <si>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</si>
  <si>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</si>
  <si>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</si>
  <si>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</si>
  <si>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</si>
  <si>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</si>
  <si>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</si>
  <si>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</si>
  <si>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</si>
  <si>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</si>
  <si>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</si>
  <si>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</si>
  <si>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</si>
  <si>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</si>
  <si>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</si>
  <si>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</si>
  <si>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</si>
  <si>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</si>
  <si>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</si>
  <si>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</si>
  <si>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</si>
  <si>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</si>
  <si>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</si>
  <si>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</si>
  <si>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</si>
  <si>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</si>
  <si>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</si>
  <si>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</si>
  <si>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</si>
  <si>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</si>
  <si>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</si>
  <si>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</si>
  <si>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</si>
  <si>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</si>
  <si>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</si>
  <si>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</si>
  <si>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</si>
  <si>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</si>
  <si>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</si>
  <si>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</si>
  <si>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</si>
  <si>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</si>
  <si>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</si>
  <si>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</si>
  <si>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</si>
  <si>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</si>
  <si>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</si>
  <si>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</si>
  <si>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</si>
  <si>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</si>
  <si>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</si>
  <si>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</si>
  <si>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</si>
  <si>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</si>
  <si>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</si>
  <si>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</si>
  <si>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</si>
  <si>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</si>
  <si>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</si>
  <si>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</si>
  <si>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</si>
  <si>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</si>
  <si>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</si>
  <si>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</si>
  <si>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</si>
  <si>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</si>
  <si>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</si>
  <si>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</si>
  <si>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</si>
  <si>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</si>
  <si>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</si>
  <si>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</si>
  <si>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</si>
  <si>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</si>
  <si>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</si>
  <si>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</si>
  <si>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</si>
  <si>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</si>
  <si>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</si>
  <si>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</si>
  <si>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</si>
  <si>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</si>
  <si>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</si>
  <si>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</si>
  <si>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</si>
  <si>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</si>
  <si>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</si>
  <si>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</si>
  <si>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</si>
  <si>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</si>
  <si>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</si>
  <si>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</si>
  <si>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</si>
  <si>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</si>
  <si>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</si>
  <si>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</si>
  <si>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</si>
  <si>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</si>
  <si>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</si>
  <si>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</si>
  <si>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</si>
  <si>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</si>
  <si>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</si>
  <si>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</si>
  <si>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</si>
  <si>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</si>
  <si>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</si>
  <si>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</si>
  <si>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</si>
  <si>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</si>
  <si>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</si>
  <si>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</si>
  <si>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</si>
  <si>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</si>
  <si>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</si>
  <si>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</si>
  <si>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</si>
  <si>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</si>
  <si>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</si>
  <si>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</si>
  <si>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</si>
  <si>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</si>
  <si>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</si>
  <si>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</si>
  <si>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</si>
  <si>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</si>
  <si>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</si>
  <si>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</si>
  <si>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</si>
  <si>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</si>
  <si>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</si>
  <si>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</si>
  <si>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</si>
  <si>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</si>
  <si>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</si>
  <si>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</si>
  <si>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</si>
  <si>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</si>
  <si>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</si>
  <si>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</si>
  <si>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</si>
  <si>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</si>
  <si>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</si>
  <si>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</si>
  <si>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</si>
  <si>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</si>
  <si>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</si>
  <si>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</si>
  <si>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</si>
  <si>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</si>
  <si>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</si>
  <si>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</si>
  <si>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</si>
  <si>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</si>
  <si>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</si>
  <si>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</si>
  <si>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</si>
  <si>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</si>
  <si>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</si>
  <si>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</si>
  <si>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</si>
  <si>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</si>
  <si>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</si>
  <si>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</si>
  <si>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</si>
  <si>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</si>
  <si>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</si>
  <si>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</si>
  <si>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</si>
  <si>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</si>
  <si>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</si>
  <si>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</si>
  <si>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</si>
  <si>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</si>
  <si>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</si>
  <si>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</si>
  <si>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</si>
  <si>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</si>
  <si>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</si>
  <si>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</si>
  <si>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</si>
  <si>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</si>
  <si>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</si>
  <si>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</si>
  <si>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</si>
  <si>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</si>
  <si>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</si>
  <si>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</si>
  <si>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</si>
  <si>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</si>
  <si>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</si>
  <si>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</si>
  <si>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</si>
  <si>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</si>
  <si>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</si>
  <si>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</si>
  <si>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</si>
  <si>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</si>
  <si>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</si>
  <si>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</si>
  <si>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</si>
  <si>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</si>
  <si>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</si>
  <si>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</si>
  <si>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</si>
  <si>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</si>
  <si>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</si>
  <si>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</si>
  <si>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</si>
  <si>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</si>
  <si>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</si>
  <si>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</si>
  <si>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</si>
  <si>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</si>
  <si>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</si>
  <si>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</si>
  <si>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</si>
  <si>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</si>
  <si>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</si>
  <si>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</si>
  <si>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</si>
  <si>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</si>
  <si>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</si>
  <si>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</si>
  <si>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</si>
  <si>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</si>
  <si>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</si>
  <si>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</si>
  <si>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</si>
  <si>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</si>
  <si>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</si>
  <si>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</si>
  <si>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</si>
  <si>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</si>
  <si>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</si>
  <si>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</si>
  <si>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</si>
  <si>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</si>
  <si>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</si>
  <si>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</si>
  <si>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</si>
  <si>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</si>
  <si>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</si>
  <si>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</si>
  <si>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</si>
  <si>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</si>
  <si>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</si>
  <si>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</si>
  <si>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</si>
  <si>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</si>
  <si>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</si>
  <si>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</si>
  <si>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</si>
  <si>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</si>
  <si>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</si>
  <si>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</si>
  <si>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</si>
  <si>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</si>
  <si>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</si>
  <si>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</si>
  <si>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</si>
  <si>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</si>
  <si>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</si>
  <si>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</si>
  <si>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</si>
  <si>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</si>
  <si>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</si>
  <si>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</si>
  <si>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</si>
  <si>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</si>
  <si>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</si>
  <si>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</si>
  <si>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</si>
  <si>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</si>
  <si>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</si>
  <si>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</si>
  <si>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</si>
  <si>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</si>
  <si>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</si>
  <si>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</si>
  <si>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</si>
  <si>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</si>
  <si>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</si>
  <si>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</si>
  <si>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</si>
  <si>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</si>
  <si>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</si>
  <si>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</si>
  <si>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</si>
  <si>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</si>
  <si>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</si>
  <si>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</si>
  <si>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</si>
  <si>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</si>
  <si>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</si>
  <si>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</si>
  <si>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</si>
  <si>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</si>
  <si>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</si>
  <si>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</si>
  <si>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</si>
  <si>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</si>
  <si>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</si>
  <si>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</si>
  <si>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</si>
  <si>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</si>
  <si>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</si>
  <si>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</si>
  <si>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</si>
  <si>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</si>
  <si>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</si>
  <si>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</si>
  <si>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</si>
  <si>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</si>
  <si>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</si>
  <si>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</si>
  <si>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</si>
  <si>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</si>
  <si>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</si>
  <si>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</si>
  <si>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</si>
  <si>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</si>
  <si>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</si>
  <si>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</si>
  <si>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</si>
  <si>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</si>
  <si>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</si>
  <si>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</si>
  <si>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</si>
  <si>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</si>
  <si>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</si>
  <si>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</si>
  <si>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</si>
  <si>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</si>
  <si>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</si>
  <si>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</si>
  <si>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</si>
  <si>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</si>
  <si>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</si>
  <si>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</si>
  <si>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</si>
  <si>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</si>
  <si>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</si>
  <si>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</si>
  <si>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</si>
  <si>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</si>
  <si>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</si>
  <si>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</si>
  <si>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</si>
  <si>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</si>
  <si>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</si>
  <si>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</si>
  <si>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</si>
  <si>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</si>
  <si>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</si>
  <si>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</si>
  <si>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</si>
  <si>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</si>
  <si>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</si>
  <si>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</si>
  <si>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</si>
  <si>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</si>
  <si>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</si>
  <si>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</si>
  <si>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</si>
  <si>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</si>
  <si>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</si>
  <si>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</si>
  <si>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</si>
  <si>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</si>
  <si>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</si>
  <si>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</si>
  <si>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</si>
  <si>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</si>
  <si>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</si>
  <si>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</si>
  <si>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</si>
  <si>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</si>
  <si>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</si>
  <si>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</si>
  <si>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</si>
  <si>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</si>
  <si>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</si>
  <si>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</si>
  <si>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</si>
  <si>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</si>
  <si>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</si>
  <si>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</si>
  <si>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</si>
  <si>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</si>
  <si>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</si>
  <si>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</si>
  <si>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</si>
  <si>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</si>
  <si>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</si>
  <si>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</si>
  <si>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</si>
  <si>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</si>
  <si>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</si>
  <si>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</si>
  <si>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</si>
  <si>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</si>
  <si>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</si>
  <si>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</si>
  <si>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</si>
  <si>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</si>
  <si>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</si>
  <si>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</si>
  <si>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</si>
  <si>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</si>
  <si>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</si>
  <si>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</si>
  <si>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</si>
  <si>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</si>
  <si>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</si>
  <si>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</si>
  <si>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</si>
  <si>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</si>
  <si>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</si>
  <si>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</si>
  <si>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</si>
  <si>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</si>
  <si>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</si>
  <si>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</si>
  <si>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</si>
  <si>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</si>
  <si>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</si>
  <si>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</si>
  <si>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</si>
  <si>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</si>
  <si>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</si>
  <si>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</si>
  <si>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</si>
  <si>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</si>
  <si>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</si>
  <si>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</si>
  <si>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</si>
  <si>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</si>
  <si>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</si>
  <si>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</si>
  <si>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</si>
  <si>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</si>
  <si>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</si>
  <si>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</si>
  <si>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</si>
  <si>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</si>
  <si>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</si>
  <si>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</si>
  <si>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</si>
  <si>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</si>
  <si>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</si>
  <si>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</si>
  <si>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</si>
  <si>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</si>
  <si>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</si>
  <si>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</si>
  <si>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</si>
  <si>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</si>
  <si>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</si>
  <si>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</si>
  <si>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</si>
  <si>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</si>
  <si>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</si>
  <si>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</si>
  <si>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</si>
  <si>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</si>
  <si>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</si>
  <si>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</si>
  <si>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</si>
  <si>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</si>
  <si>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</si>
  <si>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</si>
  <si>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</si>
  <si>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</si>
  <si>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</si>
  <si>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</si>
  <si>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</si>
  <si>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</si>
  <si>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</si>
  <si>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</si>
  <si>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</si>
  <si>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</si>
  <si>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</si>
  <si>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</si>
  <si>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</si>
  <si>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</si>
  <si>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</si>
  <si>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</si>
  <si>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</si>
  <si>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</si>
  <si>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</si>
  <si>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</si>
  <si>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</si>
  <si>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</si>
  <si>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</si>
  <si>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</si>
  <si>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</si>
  <si>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</si>
  <si>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</si>
  <si>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</si>
  <si>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</si>
  <si>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</si>
  <si>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</si>
  <si>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</si>
  <si>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</si>
  <si>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</si>
  <si>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</si>
  <si>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</si>
  <si>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</si>
  <si>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</si>
  <si>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</si>
  <si>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</si>
  <si>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</si>
  <si>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</si>
  <si>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</si>
  <si>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</si>
  <si>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</si>
  <si>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</si>
  <si>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</si>
  <si>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</si>
  <si>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</si>
  <si>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</si>
  <si>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</si>
  <si>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</si>
  <si>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</si>
  <si>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</si>
  <si>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</si>
  <si>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</si>
  <si>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</si>
  <si>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</si>
  <si>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</si>
  <si>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</si>
  <si>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</si>
  <si>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</si>
  <si>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</si>
  <si>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</si>
  <si>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</si>
  <si>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</si>
  <si>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</si>
  <si>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</si>
  <si>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</si>
  <si>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</si>
  <si>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</si>
  <si>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</si>
  <si>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</si>
  <si>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</si>
  <si>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</si>
  <si>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</si>
  <si>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</si>
  <si>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</si>
  <si>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</si>
  <si>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</si>
  <si>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</si>
  <si>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</si>
  <si>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</si>
  <si>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</si>
  <si>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</si>
  <si>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</si>
  <si>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</si>
  <si>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</si>
  <si>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</si>
  <si>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</si>
  <si>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</si>
  <si>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</si>
  <si>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</si>
  <si>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</si>
  <si>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</si>
  <si>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</si>
  <si>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</si>
  <si>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</si>
  <si>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</si>
  <si>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</si>
  <si>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</si>
  <si>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</si>
  <si>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</si>
  <si>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</si>
  <si>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</si>
  <si>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</si>
  <si>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</si>
  <si>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</si>
  <si>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</si>
  <si>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</si>
  <si>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</si>
  <si>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</si>
  <si>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</si>
  <si>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</si>
  <si>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</si>
  <si>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</si>
  <si>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</si>
  <si>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</si>
  <si>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</si>
  <si>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</si>
  <si>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</si>
  <si>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</si>
  <si>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</si>
  <si>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</si>
  <si>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</si>
  <si>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</si>
  <si>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</si>
  <si>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</si>
  <si>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</si>
  <si>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</si>
  <si>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</si>
  <si>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</si>
  <si>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</si>
  <si>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</si>
  <si>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</si>
  <si>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</si>
  <si>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</si>
  <si>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</si>
  <si>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</si>
  <si>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</si>
  <si>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</si>
  <si>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</si>
  <si>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</si>
  <si>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</si>
  <si>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</si>
  <si>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</si>
  <si>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</si>
  <si>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</si>
  <si>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</si>
  <si>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</si>
  <si>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</si>
  <si>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</si>
  <si>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</si>
  <si>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</si>
  <si>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</si>
  <si>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</si>
  <si>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</si>
  <si>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</si>
  <si>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</si>
  <si>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</si>
  <si>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</si>
  <si>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</si>
  <si>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</si>
  <si>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</si>
  <si>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</si>
  <si>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</si>
  <si>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</si>
  <si>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</si>
  <si>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</si>
  <si>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</si>
  <si>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</si>
  <si>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</si>
  <si>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</si>
  <si>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</si>
  <si>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</si>
  <si>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</si>
  <si>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</si>
  <si>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</si>
  <si>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</si>
  <si>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</si>
  <si>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</si>
  <si>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</si>
  <si>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</si>
  <si>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</si>
  <si>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</si>
  <si>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</si>
  <si>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</si>
  <si>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</si>
  <si>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</si>
  <si>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</si>
  <si>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</si>
  <si>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</si>
  <si>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</si>
  <si>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</si>
  <si>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</si>
  <si>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</si>
  <si>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</si>
  <si>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</si>
  <si>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</si>
  <si>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</si>
  <si>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</si>
  <si>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</si>
  <si>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</si>
  <si>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</si>
  <si>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</si>
  <si>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</si>
  <si>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</si>
  <si>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</si>
  <si>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</si>
  <si>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</si>
  <si>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</si>
  <si>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</si>
  <si>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</si>
  <si>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</si>
  <si>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</si>
  <si>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</si>
  <si>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</si>
  <si>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</si>
  <si>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</si>
  <si>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</si>
  <si>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</si>
  <si>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</si>
  <si>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</si>
  <si>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</si>
  <si>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</si>
  <si>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</si>
  <si>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</si>
  <si>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</si>
  <si>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</si>
  <si>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</si>
  <si>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</si>
  <si>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</si>
  <si>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</si>
  <si>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</si>
  <si>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</si>
  <si>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</si>
  <si>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</si>
  <si>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</si>
  <si>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</si>
  <si>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</si>
  <si>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</si>
  <si>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</si>
  <si>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</si>
  <si>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</si>
  <si>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</si>
  <si>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</si>
  <si>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</si>
  <si>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</si>
  <si>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</si>
  <si>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</si>
  <si>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</si>
  <si>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</si>
  <si>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</si>
  <si>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</si>
  <si>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</si>
  <si>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</si>
  <si>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</si>
  <si>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</si>
  <si>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</si>
  <si>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</si>
  <si>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</si>
  <si>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</si>
  <si>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</si>
  <si>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</si>
  <si>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</si>
  <si>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</si>
  <si>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</si>
  <si>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</si>
  <si>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</si>
  <si>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</si>
  <si>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</si>
  <si>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</si>
  <si>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</si>
  <si>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</si>
  <si>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</si>
  <si>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</si>
  <si>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</si>
  <si>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</si>
  <si>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</si>
  <si>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</si>
  <si>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</si>
  <si>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</si>
  <si>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</si>
  <si>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</si>
  <si>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</si>
  <si>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</si>
  <si>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</si>
  <si>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</si>
  <si>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</si>
  <si>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</si>
  <si>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</si>
  <si>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</si>
  <si>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</si>
  <si>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</si>
  <si>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</si>
  <si>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</si>
  <si>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</si>
  <si>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</si>
  <si>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</si>
  <si>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</si>
  <si>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</si>
  <si>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</si>
  <si>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</si>
  <si>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</si>
  <si>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</si>
  <si>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</si>
  <si>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</si>
  <si>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</si>
  <si>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</si>
  <si>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</si>
  <si>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</si>
  <si>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</si>
  <si>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</si>
  <si>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</si>
  <si>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</si>
  <si>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</si>
  <si>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</si>
  <si>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</si>
  <si>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</si>
  <si>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</si>
  <si>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</si>
  <si>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</si>
  <si>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</si>
  <si>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</si>
  <si>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</si>
  <si>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</si>
  <si>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</si>
  <si>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</si>
  <si>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</si>
  <si>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</si>
  <si>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</si>
  <si>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</si>
  <si>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</si>
  <si>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</si>
  <si>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</si>
  <si>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</si>
  <si>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</si>
  <si>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</si>
  <si>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</si>
  <si>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</si>
  <si>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</si>
  <si>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</si>
  <si>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</si>
  <si>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</si>
  <si>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</si>
  <si>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</si>
  <si>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</si>
  <si>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</si>
  <si>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</si>
  <si>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</si>
  <si>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</si>
  <si>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</si>
  <si>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</si>
  <si>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</si>
  <si>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</si>
  <si>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</si>
  <si>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</si>
  <si>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</si>
  <si>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</si>
  <si>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</si>
  <si>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</si>
  <si>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</si>
  <si>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</si>
  <si>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</si>
  <si>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</si>
  <si>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</si>
  <si>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</si>
  <si>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</si>
  <si>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</si>
  <si>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</si>
  <si>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</si>
  <si>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</si>
  <si>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</si>
  <si>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</si>
  <si>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</si>
  <si>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</si>
  <si>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</si>
  <si>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</si>
  <si>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</si>
  <si>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</si>
  <si>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</si>
  <si>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</si>
  <si>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</si>
  <si>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</si>
  <si>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</si>
  <si>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</si>
  <si>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</si>
  <si>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</si>
  <si>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</si>
  <si>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</si>
  <si>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</si>
  <si>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</si>
  <si>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</si>
  <si>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</si>
  <si>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</si>
  <si>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</si>
  <si>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</si>
  <si>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</si>
  <si>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</si>
  <si>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</si>
  <si>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</si>
  <si>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</si>
  <si>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</si>
  <si>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</si>
  <si>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</si>
  <si>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</si>
  <si>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</si>
  <si>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</si>
  <si>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</si>
  <si>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</si>
  <si>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</si>
  <si>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</si>
  <si>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</si>
  <si>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</si>
  <si>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</si>
  <si>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</si>
  <si>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</si>
  <si>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</si>
  <si>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</si>
  <si>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</si>
  <si>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</si>
  <si>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</si>
  <si>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</si>
  <si>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</si>
  <si>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</si>
  <si>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</si>
  <si>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</si>
  <si>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</si>
  <si>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</si>
  <si>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</si>
  <si>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</si>
  <si>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</si>
  <si>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</si>
  <si>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</si>
  <si>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</si>
  <si>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</si>
  <si>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</si>
  <si>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</si>
  <si>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</si>
  <si>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</si>
  <si>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</si>
  <si>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</si>
  <si>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</si>
  <si>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</si>
  <si>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</si>
  <si>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</si>
  <si>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</si>
  <si>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</si>
  <si>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</si>
  <si>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</si>
  <si>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</si>
  <si>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</si>
  <si>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</si>
  <si>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</si>
  <si>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</si>
  <si>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</si>
  <si>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</si>
  <si>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</si>
  <si>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</si>
  <si>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</si>
  <si>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</si>
  <si>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</si>
  <si>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</si>
  <si>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</si>
  <si>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</si>
  <si>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</si>
  <si>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</si>
  <si>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</si>
  <si>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</si>
  <si>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</si>
  <si>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</si>
  <si>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</si>
  <si>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</si>
  <si>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</si>
  <si>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</si>
  <si>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</si>
  <si>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</si>
  <si>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</si>
  <si>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</si>
  <si>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</si>
  <si>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</si>
  <si>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</si>
  <si>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</si>
  <si>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</si>
  <si>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</si>
  <si>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</si>
  <si>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</si>
  <si>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</si>
  <si>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</si>
  <si>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</si>
  <si>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</si>
  <si>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</si>
  <si>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</si>
  <si>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</si>
  <si>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</si>
  <si>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</si>
  <si>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</si>
  <si>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</si>
  <si>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</si>
  <si>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</si>
  <si>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</si>
  <si>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</si>
  <si>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</si>
  <si>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</si>
  <si>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</si>
  <si>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</si>
  <si>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</si>
  <si>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</si>
  <si>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</si>
  <si>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</si>
  <si>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</si>
  <si>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</si>
  <si>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</si>
  <si>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</si>
  <si>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</si>
  <si>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</si>
  <si>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</si>
  <si>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</si>
  <si>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</si>
  <si>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</si>
  <si>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</si>
  <si>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</si>
  <si>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</si>
  <si>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</si>
  <si>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</si>
  <si>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</si>
  <si>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</si>
  <si>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</si>
  <si>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</si>
  <si>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</si>
  <si>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</si>
  <si>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</si>
  <si>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</si>
  <si>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</si>
  <si>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</si>
  <si>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</si>
  <si>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</si>
  <si>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</si>
  <si>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</si>
  <si>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</si>
  <si>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</si>
  <si>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</si>
  <si>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</si>
  <si>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</si>
  <si>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</si>
  <si>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</si>
  <si>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</si>
  <si>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</si>
  <si>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</si>
  <si>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</si>
  <si>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</si>
  <si>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</si>
  <si>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</si>
  <si>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</si>
  <si>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</si>
  <si>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</si>
  <si>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</si>
  <si>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</si>
  <si>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</si>
  <si>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</si>
  <si>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</si>
  <si>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</si>
  <si>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</si>
  <si>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</si>
  <si>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</si>
  <si>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</si>
  <si>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</si>
  <si>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</si>
  <si>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</si>
  <si>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</si>
  <si>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</si>
  <si>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</si>
  <si>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</si>
  <si>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</si>
  <si>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</si>
  <si>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</si>
  <si>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</si>
  <si>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</si>
  <si>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</si>
  <si>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</si>
  <si>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</si>
  <si>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</si>
  <si>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</si>
  <si>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</si>
  <si>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</si>
  <si>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</si>
  <si>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</si>
  <si>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</si>
  <si>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</si>
  <si>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</si>
  <si>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</si>
  <si>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</si>
  <si>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</si>
  <si>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</si>
  <si>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</si>
  <si>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</si>
  <si>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</si>
  <si>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</si>
  <si>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</si>
  <si>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</si>
  <si>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</si>
  <si>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</si>
  <si>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</si>
  <si>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</si>
  <si>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</si>
  <si>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</si>
  <si>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</si>
  <si>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</si>
  <si>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</si>
  <si>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</si>
  <si>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</si>
  <si>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</si>
  <si>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</si>
  <si>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</si>
  <si>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</si>
  <si>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</si>
  <si>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</si>
  <si>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</si>
  <si>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</si>
  <si>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</si>
  <si>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</si>
  <si>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</si>
  <si>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</si>
  <si>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</si>
  <si>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</si>
  <si>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</si>
  <si>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</si>
  <si>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</si>
  <si>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</si>
  <si>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</si>
  <si>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</si>
  <si>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</si>
  <si>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</si>
  <si>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</si>
  <si>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</si>
  <si>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</si>
  <si>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</si>
  <si>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</si>
  <si>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</si>
  <si>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</si>
  <si>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</si>
  <si>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</si>
  <si>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</si>
  <si>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</si>
  <si>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</si>
  <si>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</si>
  <si>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</si>
  <si>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</si>
  <si>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</si>
  <si>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</si>
  <si>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</si>
  <si>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</si>
  <si>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</si>
  <si>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</si>
  <si>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</si>
  <si>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</si>
  <si>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</si>
  <si>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</si>
  <si>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</si>
  <si>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</si>
  <si>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</si>
  <si>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</si>
  <si>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</si>
  <si>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</si>
  <si>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</si>
  <si>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</si>
  <si>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</si>
  <si>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</si>
  <si>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</si>
  <si>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</si>
  <si>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</si>
  <si>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</si>
  <si>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</si>
  <si>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</si>
  <si>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</si>
  <si>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</si>
  <si>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</si>
  <si>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</si>
  <si>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</si>
  <si>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</si>
  <si>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</si>
  <si>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</si>
  <si>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</si>
  <si>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</si>
  <si>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</si>
  <si>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</si>
  <si>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</si>
  <si>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</si>
  <si>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</si>
  <si>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</si>
  <si>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</si>
  <si>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</si>
  <si>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</si>
  <si>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</si>
  <si>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</si>
  <si>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</si>
  <si>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</si>
  <si>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</si>
  <si>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</si>
  <si>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</si>
  <si>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</si>
  <si>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</si>
  <si>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</si>
  <si>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</si>
  <si>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</si>
  <si>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</si>
  <si>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</si>
  <si>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</si>
  <si>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</si>
  <si>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</si>
  <si>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</si>
  <si>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</si>
  <si>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</si>
  <si>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</si>
  <si>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</si>
  <si>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</si>
  <si>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</si>
  <si>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</si>
  <si>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</si>
  <si>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</si>
  <si>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</si>
  <si>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</si>
  <si>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</si>
  <si>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</si>
  <si>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</si>
  <si>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</si>
  <si>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</si>
  <si>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</si>
  <si>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</si>
  <si>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</si>
  <si>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</si>
  <si>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</si>
  <si>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</si>
  <si>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</si>
  <si>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</si>
  <si>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</si>
  <si>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</si>
  <si>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</si>
  <si>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</si>
  <si>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</si>
  <si>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</si>
  <si>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</si>
  <si>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</si>
  <si>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</si>
  <si>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</si>
  <si>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</si>
  <si>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</si>
  <si>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</si>
  <si>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</si>
  <si>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</si>
  <si>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</si>
  <si>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</si>
  <si>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</si>
  <si>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</si>
  <si>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</si>
  <si>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</si>
  <si>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</si>
  <si>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</si>
  <si>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</si>
  <si>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</si>
  <si>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</si>
  <si>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</si>
  <si>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</si>
  <si>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</si>
  <si>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</si>
  <si>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</si>
  <si>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</si>
  <si>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</si>
  <si>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</si>
  <si>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</si>
  <si>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</si>
  <si>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</si>
  <si>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</si>
  <si>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</si>
  <si>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</si>
  <si>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</si>
  <si>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</si>
  <si>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</si>
  <si>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</si>
  <si>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</si>
  <si>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</si>
  <si>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</si>
  <si>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</si>
  <si>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</si>
  <si>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</si>
  <si>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</si>
  <si>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</si>
  <si>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</si>
  <si>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</si>
  <si>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</si>
  <si>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</si>
  <si>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</si>
  <si>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</si>
  <si>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</si>
  <si>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</si>
  <si>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</si>
  <si>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</si>
  <si>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</si>
  <si>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</si>
  <si>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</si>
  <si>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</si>
  <si>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</si>
  <si>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</si>
  <si>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</si>
  <si>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</si>
  <si>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</si>
  <si>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</si>
  <si>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</si>
  <si>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</si>
  <si>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</si>
  <si>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</si>
  <si>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</si>
  <si>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</si>
  <si>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</si>
  <si>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</si>
  <si>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</si>
  <si>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</si>
  <si>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</si>
  <si>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</si>
  <si>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</si>
  <si>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</si>
  <si>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</si>
  <si>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</si>
  <si>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</si>
  <si>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</si>
  <si>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</si>
  <si>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</si>
  <si>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</si>
  <si>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</si>
  <si>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</si>
  <si>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</si>
  <si>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</si>
  <si>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</si>
  <si>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</si>
  <si>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</si>
  <si>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</si>
  <si>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</si>
  <si>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</si>
  <si>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</si>
  <si>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</si>
  <si>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</si>
  <si>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</si>
  <si>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</si>
  <si>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</si>
  <si>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</si>
  <si>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</si>
  <si>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</si>
  <si>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</si>
  <si>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</si>
  <si>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</si>
  <si>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</si>
  <si>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</si>
  <si>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</si>
  <si>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</si>
  <si>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</si>
  <si>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</si>
  <si>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</si>
  <si>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</si>
  <si>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</si>
  <si>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</si>
  <si>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</si>
  <si>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</si>
  <si>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</si>
  <si>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</si>
  <si>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</si>
  <si>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</si>
  <si>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</si>
  <si>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</si>
  <si>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</si>
  <si>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</si>
  <si>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</si>
  <si>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</si>
  <si>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</si>
  <si>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</si>
  <si>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</si>
  <si>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</si>
  <si>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</si>
  <si>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</si>
  <si>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</si>
  <si>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</si>
  <si>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</si>
  <si>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</si>
  <si>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</si>
  <si>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</si>
  <si>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</si>
  <si>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</si>
  <si>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</si>
  <si>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</si>
  <si>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</si>
  <si>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</si>
  <si>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</si>
  <si>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</si>
  <si>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</si>
  <si>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</si>
  <si>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</si>
  <si>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</si>
  <si>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</si>
  <si>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</si>
  <si>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</si>
  <si>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</si>
  <si>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</si>
  <si>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</si>
  <si>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</si>
  <si>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</si>
  <si>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</si>
  <si>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</si>
  <si>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</si>
  <si>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</si>
  <si>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</si>
  <si>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</si>
  <si>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</si>
  <si>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</si>
  <si>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</si>
  <si>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</si>
  <si>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</si>
  <si>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</si>
  <si>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</si>
  <si>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</si>
  <si>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</si>
  <si>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</si>
  <si>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</si>
  <si>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</si>
  <si>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</si>
  <si>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</si>
  <si>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</si>
  <si>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</si>
  <si>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</si>
  <si>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</si>
  <si>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</si>
  <si>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</si>
  <si>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</si>
  <si>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</si>
  <si>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</si>
  <si>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</si>
  <si>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</si>
  <si>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</si>
  <si>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</si>
  <si>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</si>
  <si>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</si>
  <si>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</si>
  <si>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</si>
  <si>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</si>
  <si>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</si>
  <si>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</si>
  <si>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</si>
  <si>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</si>
  <si>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</si>
  <si>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</si>
  <si>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</si>
  <si>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</si>
  <si>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</si>
  <si>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</si>
  <si>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</si>
  <si>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</si>
  <si>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</si>
  <si>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</si>
  <si>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</si>
  <si>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</si>
  <si>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</si>
  <si>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</si>
  <si>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</si>
  <si>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</si>
  <si>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</si>
  <si>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</si>
  <si>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</si>
  <si>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</si>
  <si>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</si>
  <si>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</si>
  <si>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</si>
  <si>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</si>
  <si>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</si>
  <si>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</si>
  <si>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</si>
  <si>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</si>
  <si>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</si>
  <si>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</si>
  <si>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</si>
  <si>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</si>
  <si>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</si>
  <si>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</si>
  <si>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</si>
  <si>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</si>
  <si>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</si>
  <si>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</si>
  <si>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</si>
  <si>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</si>
  <si>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</si>
  <si>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</si>
  <si>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</si>
  <si>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</si>
  <si>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</si>
  <si>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</si>
  <si>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</si>
  <si>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</si>
  <si>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</si>
  <si>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</si>
  <si>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</si>
  <si>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</si>
  <si>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</si>
  <si>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</si>
  <si>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</si>
  <si>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</si>
  <si>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</si>
  <si>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</si>
  <si>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</si>
  <si>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</si>
  <si>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</si>
  <si>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</si>
  <si>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</si>
  <si>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</si>
  <si>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</si>
  <si>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</si>
  <si>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</si>
  <si>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</si>
  <si>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</si>
  <si>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</si>
  <si>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</si>
  <si>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</si>
  <si>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</si>
  <si>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</si>
  <si>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</si>
  <si>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</si>
  <si>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</si>
  <si>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</si>
  <si>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</si>
  <si>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</si>
  <si>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</si>
  <si>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</si>
  <si>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</si>
  <si>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</si>
  <si>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</si>
  <si>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</si>
  <si>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</si>
  <si>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</si>
  <si>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</si>
  <si>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</si>
  <si>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</si>
  <si>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</si>
  <si>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</si>
  <si>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</si>
  <si>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</si>
  <si>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</si>
  <si>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</si>
  <si>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</si>
  <si>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</si>
  <si>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</si>
  <si>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</si>
  <si>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</si>
  <si>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</si>
  <si>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</si>
  <si>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</si>
  <si>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</si>
  <si>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</si>
  <si>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</si>
  <si>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</si>
  <si>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</si>
  <si>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</si>
  <si>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</si>
  <si>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</si>
  <si>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</si>
  <si>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</si>
  <si>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</si>
  <si>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</si>
  <si>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</si>
  <si>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</si>
  <si>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</si>
  <si>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</si>
  <si>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</si>
  <si>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</si>
  <si>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</si>
  <si>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</si>
  <si>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</si>
  <si>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</si>
  <si>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</si>
  <si>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</si>
  <si>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</si>
  <si>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</si>
  <si>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</si>
  <si>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</si>
  <si>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</si>
  <si>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</si>
  <si>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</si>
  <si>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</si>
  <si>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</si>
  <si>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</si>
  <si>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</si>
  <si>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</si>
  <si>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</si>
  <si>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</si>
  <si>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</si>
  <si>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</si>
  <si>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</si>
  <si>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</si>
  <si>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</si>
  <si>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</si>
  <si>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</si>
  <si>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</si>
  <si>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</si>
  <si>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</si>
  <si>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</si>
  <si>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</si>
  <si>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</si>
  <si>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</si>
  <si>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</si>
  <si>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</si>
  <si>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</si>
  <si>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</si>
  <si>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</si>
  <si>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</si>
  <si>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</si>
  <si>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</si>
  <si>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</si>
  <si>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</si>
  <si>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</si>
  <si>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</si>
  <si>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</si>
  <si>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</si>
  <si>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</si>
  <si>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</si>
  <si>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</si>
  <si>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</si>
  <si>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</si>
  <si>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</si>
  <si>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</si>
  <si>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</si>
  <si>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</si>
  <si>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</si>
  <si>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</si>
  <si>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</si>
  <si>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</si>
  <si>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</si>
  <si>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</si>
  <si>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</si>
  <si>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</si>
  <si>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</si>
  <si>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</si>
  <si>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</si>
  <si>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</si>
  <si>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</si>
  <si>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</si>
  <si>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</si>
  <si>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</si>
  <si>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</si>
  <si>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</si>
  <si>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</si>
  <si>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</si>
  <si>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</si>
  <si>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</si>
  <si>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</si>
  <si>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</si>
  <si>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</si>
  <si>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</si>
  <si>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</si>
  <si>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</si>
  <si>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</si>
  <si>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</si>
  <si>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</si>
  <si>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</si>
  <si>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</si>
  <si>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</si>
  <si>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</si>
  <si>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</si>
  <si>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</si>
  <si>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</si>
  <si>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</si>
  <si>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</si>
  <si>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</si>
  <si>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</si>
  <si>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</si>
  <si>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</si>
  <si>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</si>
  <si>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</si>
  <si>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</si>
  <si>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</si>
  <si>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</si>
  <si>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</si>
  <si>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</si>
  <si>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</si>
  <si>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</si>
  <si>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</si>
  <si>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</si>
  <si>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</si>
  <si>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</si>
  <si>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</si>
  <si>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</si>
  <si>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</si>
  <si>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</si>
  <si>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</si>
  <si>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</si>
  <si>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</si>
  <si>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</si>
  <si>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</si>
  <si>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</si>
  <si>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</si>
  <si>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</si>
  <si>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</si>
  <si>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</si>
  <si>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</si>
  <si>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</si>
  <si>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</si>
  <si>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</si>
  <si>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</si>
  <si>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</si>
  <si>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</si>
  <si>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</si>
  <si>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</si>
  <si>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</si>
  <si>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</si>
  <si>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</si>
  <si>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</si>
  <si>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</si>
  <si>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</si>
  <si>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</si>
  <si>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</si>
  <si>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</si>
  <si>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</si>
  <si>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</si>
  <si>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</si>
  <si>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</si>
  <si>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</si>
  <si>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</si>
  <si>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</si>
  <si>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</si>
  <si>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</si>
  <si>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</si>
  <si>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</si>
  <si>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</si>
  <si>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</si>
  <si>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</si>
  <si>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</si>
  <si>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</si>
  <si>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</si>
  <si>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</si>
  <si>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</si>
  <si>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</si>
  <si>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</si>
  <si>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</si>
  <si>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</si>
  <si>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</si>
  <si>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</si>
  <si>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</si>
  <si>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</si>
  <si>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</si>
  <si>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</si>
  <si>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</si>
  <si>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</si>
  <si>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</si>
  <si>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</si>
  <si>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</si>
  <si>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</si>
  <si>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</si>
  <si>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</si>
  <si>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</si>
  <si>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</si>
  <si>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</si>
  <si>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</si>
  <si>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</si>
  <si>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</si>
  <si>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</si>
  <si>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</si>
  <si>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</si>
  <si>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</si>
  <si>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</si>
  <si>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</si>
  <si>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</si>
  <si>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</si>
  <si>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</si>
  <si>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</si>
  <si>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</si>
  <si>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</si>
  <si>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</si>
  <si>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</si>
  <si>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</si>
  <si>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</si>
  <si>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</si>
  <si>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</si>
  <si>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</si>
  <si>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</si>
  <si>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</si>
  <si>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</si>
  <si>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</si>
  <si>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</si>
  <si>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</si>
  <si>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</si>
  <si>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</si>
  <si>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</si>
  <si>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</si>
  <si>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</si>
  <si>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</si>
  <si>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</si>
  <si>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</si>
  <si>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</si>
  <si>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</si>
  <si>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</si>
  <si>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</si>
  <si>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</si>
  <si>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</si>
  <si>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</si>
  <si>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</si>
  <si>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</si>
  <si>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</si>
  <si>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</si>
  <si>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</si>
  <si>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</si>
  <si>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</si>
  <si>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</si>
  <si>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</si>
  <si>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</si>
  <si>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</si>
  <si>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</si>
  <si>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</si>
  <si>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</si>
  <si>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</si>
  <si>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</si>
  <si>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</si>
  <si>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</si>
  <si>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</si>
  <si>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</si>
  <si>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</si>
  <si>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</si>
  <si>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</si>
  <si>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</si>
  <si>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</si>
  <si>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</si>
  <si>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</si>
  <si>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</si>
  <si>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</si>
  <si>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</si>
  <si>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</si>
  <si>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</si>
  <si>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</si>
  <si>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</si>
  <si>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</si>
  <si>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</si>
  <si>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</si>
  <si>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</si>
  <si>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</si>
  <si>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</si>
  <si>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</si>
  <si>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</si>
  <si>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</si>
  <si>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</si>
  <si>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</si>
  <si>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</si>
  <si>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</si>
  <si>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</si>
  <si>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</si>
  <si>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</si>
  <si>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</si>
  <si>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</si>
  <si>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</si>
  <si>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</si>
  <si>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</si>
  <si>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</si>
  <si>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</si>
  <si>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</si>
  <si>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</si>
  <si>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</si>
  <si>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</si>
  <si>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</si>
  <si>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</si>
  <si>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</si>
  <si>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</si>
  <si>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</si>
  <si>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</si>
  <si>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</si>
  <si>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</si>
  <si>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</si>
  <si>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</si>
  <si>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</si>
  <si>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</si>
  <si>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</si>
  <si>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</si>
  <si>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</si>
  <si>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</si>
  <si>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</si>
  <si>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</si>
  <si>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</si>
  <si>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</si>
  <si>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</si>
  <si>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</si>
  <si>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</si>
  <si>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</si>
  <si>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</si>
  <si>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</si>
  <si>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</si>
  <si>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</si>
  <si>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</si>
  <si>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</si>
  <si>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</si>
  <si>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</si>
  <si>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</si>
  <si>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</si>
  <si>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</si>
  <si>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</si>
  <si>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</si>
  <si>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</si>
  <si>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</si>
  <si>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</si>
  <si>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</si>
  <si>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</si>
  <si>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</si>
  <si>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</si>
  <si>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</si>
  <si>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</si>
  <si>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</si>
  <si>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</si>
  <si>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</si>
  <si>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</si>
  <si>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</si>
  <si>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</si>
  <si>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</si>
  <si>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</si>
  <si>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</si>
  <si>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</si>
  <si>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</si>
  <si>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</si>
  <si>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</si>
  <si>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</si>
  <si>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</si>
  <si>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</si>
  <si>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</si>
  <si>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</si>
  <si>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</si>
  <si>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</si>
  <si>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</si>
  <si>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</si>
  <si>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</si>
  <si>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</si>
  <si>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</si>
  <si>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</si>
  <si>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</si>
  <si>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</si>
  <si>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</si>
  <si>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</si>
  <si>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</si>
  <si>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</si>
  <si>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</si>
  <si>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</si>
  <si>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</si>
  <si>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</si>
  <si>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</si>
  <si>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</si>
  <si>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</si>
  <si>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</si>
  <si>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</si>
  <si>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</si>
  <si>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</si>
  <si>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</si>
  <si>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</si>
  <si>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</si>
  <si>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</si>
  <si>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</si>
  <si>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</si>
  <si>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</si>
  <si>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</si>
  <si>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</si>
  <si>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</si>
  <si>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</si>
  <si>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</si>
  <si>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</si>
  <si>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</si>
  <si>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</si>
  <si>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</si>
  <si>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</si>
  <si>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</si>
  <si>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</si>
  <si>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</si>
  <si>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</si>
  <si>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</si>
  <si>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</si>
  <si>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</si>
  <si>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</si>
  <si>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</si>
  <si>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</si>
  <si>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</si>
  <si>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</si>
  <si>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</si>
  <si>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</si>
  <si>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</si>
  <si>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</si>
  <si>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</si>
  <si>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</si>
  <si>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</si>
  <si>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</si>
  <si>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</si>
  <si>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</si>
  <si>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</si>
  <si>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</si>
  <si>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</si>
  <si>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</si>
  <si>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</si>
  <si>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</si>
  <si>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</si>
  <si>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</si>
  <si>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</si>
  <si>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</si>
  <si>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</si>
  <si>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</si>
  <si>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</si>
  <si>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</si>
  <si>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</si>
  <si>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</si>
  <si>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</si>
  <si>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</si>
  <si>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</si>
  <si>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</si>
  <si>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</si>
  <si>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</si>
  <si>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</si>
  <si>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</si>
  <si>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</si>
  <si>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</si>
  <si>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</si>
  <si>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</si>
  <si>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</si>
  <si>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</si>
  <si>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</si>
  <si>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</si>
  <si>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</si>
  <si>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</si>
  <si>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</si>
  <si>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</si>
  <si>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</si>
  <si>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</si>
  <si>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</si>
  <si>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</si>
  <si>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</si>
  <si>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</si>
  <si>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</si>
  <si>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</si>
  <si>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</si>
  <si>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</si>
  <si>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</si>
  <si>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</si>
  <si>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</si>
  <si>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</si>
  <si>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</si>
  <si>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</si>
  <si>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</si>
  <si>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</si>
  <si>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</si>
  <si>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</si>
  <si>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</si>
  <si>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</si>
  <si>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</si>
  <si>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</si>
  <si>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</si>
  <si>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</si>
  <si>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</si>
  <si>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</si>
  <si>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</si>
  <si>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</si>
  <si>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</si>
  <si>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</si>
  <si>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</si>
  <si>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</si>
  <si>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</si>
  <si>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</si>
  <si>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</si>
  <si>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40000 to 44999</t>
  </si>
  <si>
    <t>Greater than or equal to 50000</t>
  </si>
  <si>
    <t>Count of outcome</t>
  </si>
  <si>
    <t>Parent Category</t>
  </si>
  <si>
    <t>Date Created Conversion (PST)</t>
  </si>
  <si>
    <t>Date Ended Conversion (PST)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</si>
</sst>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1" xfId="0" applyFont="1" applyBorder="1"/>
    <xf numFmtId="9" fontId="0" fillId="0" borderId="1" xfId="0" applyNumberFormat="1" applyBorder="1"/>
    <xf numFmtId="2" fontId="0" fillId="0" borderId="0" xfId="0" applyNumberFormat="1"/>
    <xf numFmtId="0" fontId="0" fillId="0" borderId="2" xfId="0" pivotButton="1" applyBorder="1"/>
    <xf numFmtId="0" fontId="0" fillId="0" borderId="3" xfId="0" applyBorder="1"/>
    <xf numFmtId="0" fontId="0" fillId="0" borderId="2" xfId="0" applyBorder="1"/>
    <xf numFmtId="0" fontId="0" fillId="0" borderId="4" xfId="0" applyBorder="1"/>
    <xf numFmtId="0" fontId="0" fillId="0" borderId="2" xfId="0" applyBorder="1" applyAlignment="1">
      <alignment horizontal="left"/>
    </xf>
    <xf numFmtId="0" fontId="0" fillId="0" borderId="2" xfId="0" applyNumberFormat="1" applyBorder="1"/>
    <xf numFmtId="0" fontId="0" fillId="0" borderId="4" xfId="0" applyNumberFormat="1" applyBorder="1"/>
    <xf numFmtId="0" fontId="0" fillId="0" borderId="3" xfId="0" applyNumberFormat="1" applyBorder="1"/>
    <xf numFmtId="0" fontId="1" fillId="2" borderId="1" xfId="0" applyFont="1" applyFill="1" applyBorder="1"/>
  </cellXfs>
  <cellStyles count="1">
    <cellStyle name="Normal" xfId="0" builtinId="0"/>
  </cellStyles>
  <dxfs count="135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horizontal style="thin">
          <color indexed="64"/>
        </horizontal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ill>
        <patternFill>
          <bgColor rgb="FFA50021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colors>
    <mruColors>
      <color rgb="FFFF0066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[Homework_Excel_StarterBook_JK.xlsx]Category Pivot Table 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 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DA-4AB3-90FB-ECCE2C86C5DF}"/>
            </c:ext>
          </c:extLst>
        </c:ser>
        <c:ser>
          <c:idx val="1"/>
          <c:order val="1"/>
          <c:tx>
            <c:strRef>
              <c:f>'Category Pivot Table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DA-4AB3-90FB-ECCE2C86C5DF}"/>
            </c:ext>
          </c:extLst>
        </c:ser>
        <c:ser>
          <c:idx val="2"/>
          <c:order val="2"/>
          <c:tx>
            <c:strRef>
              <c:f>'Category Pivot Table 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DA-4AB3-90FB-ECCE2C86C5DF}"/>
            </c:ext>
          </c:extLst>
        </c:ser>
        <c:ser>
          <c:idx val="3"/>
          <c:order val="3"/>
          <c:tx>
            <c:strRef>
              <c:f>'Category Pivot Table 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'Category 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1DA-4AB3-90FB-ECCE2C86C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4521759"/>
        <c:axId val="1192732943"/>
      </c:barChart>
      <c:catAx>
        <c:axId val="141452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732943"/>
        <c:crosses val="autoZero"/>
        <c:auto val="1"/>
        <c:lblAlgn val="ctr"/>
        <c:lblOffset val="100"/>
        <c:noMultiLvlLbl val="0"/>
      </c:catAx>
      <c:valAx>
        <c:axId val="119273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52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[Homework_Excel_StarterBook_JK.xlsx]Sub Category Pivot Table!PivotTable4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A0-40C5-987C-CD81414877C3}"/>
            </c:ext>
          </c:extLst>
        </c:ser>
        <c:ser>
          <c:idx val="1"/>
          <c:order val="1"/>
          <c:tx>
            <c:strRef>
              <c:f>'Sub 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A0-40C5-987C-CD81414877C3}"/>
            </c:ext>
          </c:extLst>
        </c:ser>
        <c:ser>
          <c:idx val="2"/>
          <c:order val="2"/>
          <c:tx>
            <c:strRef>
              <c:f>'Sub 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A0-40C5-987C-CD81414877C3}"/>
            </c:ext>
          </c:extLst>
        </c:ser>
        <c:ser>
          <c:idx val="3"/>
          <c:order val="3"/>
          <c:tx>
            <c:strRef>
              <c:f>'Sub 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26-4B33-B7F6-1FEBBEDB5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9613599"/>
        <c:axId val="1337230911"/>
      </c:barChart>
      <c:catAx>
        <c:axId val="119961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230911"/>
        <c:crosses val="autoZero"/>
        <c:auto val="1"/>
        <c:lblAlgn val="ctr"/>
        <c:lblOffset val="100"/>
        <c:noMultiLvlLbl val="0"/>
      </c:catAx>
      <c:valAx>
        <c:axId val="133723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1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[Homework_Excel_StarterBook_JK.xlsx]Date Created Conversion Pivot 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tx1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Pivot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cat>
            <c:strRef>
              <c:f>'Date Created Conversion Pivot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Pivot 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2C-4310-B5B7-5EDC5696DEE8}"/>
            </c:ext>
          </c:extLst>
        </c:ser>
        <c:ser>
          <c:idx val="1"/>
          <c:order val="1"/>
          <c:tx>
            <c:strRef>
              <c:f>'Date Created Conversion Pivot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cat>
            <c:strRef>
              <c:f>'Date Created Conversion Pivot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Pivot 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2C-4310-B5B7-5EDC5696DEE8}"/>
            </c:ext>
          </c:extLst>
        </c:ser>
        <c:ser>
          <c:idx val="2"/>
          <c:order val="2"/>
          <c:tx>
            <c:strRef>
              <c:f>'Date Created Conversion Pivot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'Date Created Conversion Pivot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Pivot 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2C-4310-B5B7-5EDC5696DEE8}"/>
            </c:ext>
          </c:extLst>
        </c:ser>
        <c:ser>
          <c:idx val="3"/>
          <c:order val="3"/>
          <c:tx>
            <c:strRef>
              <c:f>'Date Created Conversion Pivot 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'Date Created Conversion Pivot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Pivot 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2C-4310-B5B7-5EDC5696D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3354592"/>
        <c:axId val="2045184624"/>
      </c:lineChart>
      <c:catAx>
        <c:axId val="204335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184624"/>
        <c:crosses val="autoZero"/>
        <c:auto val="1"/>
        <c:lblAlgn val="ctr"/>
        <c:lblOffset val="100"/>
        <c:noMultiLvlLbl val="0"/>
      </c:catAx>
      <c:valAx>
        <c:axId val="204518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35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19-4067-9BD0-9EB84070894D}"/>
            </c:ext>
          </c:extLst>
        </c:ser>
        <c:ser>
          <c:idx val="5"/>
          <c:order val="5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19-4067-9BD0-9EB84070894D}"/>
            </c:ext>
          </c:extLst>
        </c:ser>
        <c:ser>
          <c:idx val="6"/>
          <c:order val="6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19-4067-9BD0-9EB840708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022239"/>
        <c:axId val="4254375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Sucessful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019-4067-9BD0-9EB84070894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019-4067-9BD0-9EB84070894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019-4067-9BD0-9EB84070894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019-4067-9BD0-9EB84070894D}"/>
                  </c:ext>
                </c:extLst>
              </c15:ser>
            </c15:filteredLineSeries>
          </c:ext>
        </c:extLst>
      </c:lineChart>
      <c:catAx>
        <c:axId val="43102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437567"/>
        <c:crosses val="autoZero"/>
        <c:auto val="1"/>
        <c:lblAlgn val="ctr"/>
        <c:lblOffset val="100"/>
        <c:noMultiLvlLbl val="0"/>
      </c:catAx>
      <c:valAx>
        <c:axId val="42543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2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80962</xdr:colOff>
      <xdr:row>14</xdr:row>
      <xdr:rowOff>80961</xdr:rowOff>
    </xdr:from>
    <xdr:to>
      <xdr:col>16</xdr:col>
      <xdr:colOff>53975</xdr:colOff>
      <xdr:row>33</xdr:row>
      <xdr:rowOff>50799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EC87A0-CE4D-4C74-8DCC-DC8129FE4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144461</xdr:colOff>
      <xdr:row>47</xdr:row>
      <xdr:rowOff>61911</xdr:rowOff>
    </xdr:from>
    <xdr:to>
      <xdr:col>15</xdr:col>
      <xdr:colOff>25400</xdr:colOff>
      <xdr:row>77</xdr:row>
      <xdr:rowOff>62864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4A2D11-ADD0-4B3F-82D6-5994B01A6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66674</xdr:colOff>
      <xdr:row>18</xdr:row>
      <xdr:rowOff>119061</xdr:rowOff>
    </xdr:from>
    <xdr:to>
      <xdr:col>9</xdr:col>
      <xdr:colOff>314324</xdr:colOff>
      <xdr:row>37</xdr:row>
      <xdr:rowOff>162876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70D0C5-8F0D-4D66-9DEF-4B0C2D285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100011</xdr:colOff>
      <xdr:row>13</xdr:row>
      <xdr:rowOff>147637</xdr:rowOff>
    </xdr:from>
    <xdr:to>
      <xdr:col>10</xdr:col>
      <xdr:colOff>295274</xdr:colOff>
      <xdr:row>44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DEF125-E7D3-4AC4-868C-E16C021ED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jtre" refreshedDate="43564.891215046293" createdVersion="6" refreshedVersion="6" minRefreshableVersion="3" recordCount="4114" xr:uid="{B67A0AAF-182D-47BC-95C1-95A430786BA4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jtre" refreshedDate="43564.920573495372" createdVersion="6" refreshedVersion="6" minRefreshableVersion="3" recordCount="4114" xr:uid="{CCDD2FAB-1A6C-4F69-A512-D4FC5C86D91C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A7B288-735A-4656-A0B7-78B0DE2C650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formats count="11">
    <format dxfId="134">
      <pivotArea type="all" dataOnly="0" outline="0" fieldPosition="0"/>
    </format>
    <format dxfId="133">
      <pivotArea outline="0" collapsedLevelsAreSubtotals="1" fieldPosition="0"/>
    </format>
    <format dxfId="132">
      <pivotArea type="origin" dataOnly="0" labelOnly="1" outline="0" fieldPosition="0"/>
    </format>
    <format dxfId="131">
      <pivotArea field="5" type="button" dataOnly="0" labelOnly="1" outline="0" axis="axisCol" fieldPosition="0"/>
    </format>
    <format dxfId="130">
      <pivotArea type="topRight" dataOnly="0" labelOnly="1" outline="0" fieldPosition="0"/>
    </format>
    <format dxfId="129">
      <pivotArea field="6" type="button" dataOnly="0" labelOnly="1" outline="0" axis="axisPage" fieldPosition="0"/>
    </format>
    <format dxfId="128">
      <pivotArea dataOnly="0" labelOnly="1" fieldPosition="0">
        <references count="1">
          <reference field="6" count="0"/>
        </references>
      </pivotArea>
    </format>
    <format dxfId="127">
      <pivotArea dataOnly="0" labelOnly="1" grandRow="1" outline="0" fieldPosition="0"/>
    </format>
    <format dxfId="126">
      <pivotArea dataOnly="0" labelOnly="1" fieldPosition="0">
        <references count="1">
          <reference field="5" count="0"/>
        </references>
      </pivotArea>
    </format>
    <format dxfId="125">
      <pivotArea dataOnly="0" labelOnly="1" grandCol="1" outline="0" fieldPosition="0"/>
    </format>
    <format dxfId="124">
      <pivotArea type="all" dataOnly="0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9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9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2FF63-5630-42C3-BC28-5190C72AA12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formats count="10">
    <format dxfId="123">
      <pivotArea type="all" dataOnly="0" outline="0" fieldPosition="0"/>
    </format>
    <format dxfId="122">
      <pivotArea outline="0" collapsedLevelsAreSubtotals="1" fieldPosition="0"/>
    </format>
    <format dxfId="121">
      <pivotArea type="origin" dataOnly="0" labelOnly="1" outline="0" fieldPosition="0"/>
    </format>
    <format dxfId="120">
      <pivotArea field="5" type="button" dataOnly="0" labelOnly="1" outline="0" axis="axisCol" fieldPosition="0"/>
    </format>
    <format dxfId="119">
      <pivotArea type="topRight" dataOnly="0" labelOnly="1" outline="0" fieldPosition="0"/>
    </format>
    <format dxfId="118">
      <pivotArea field="17" type="button" dataOnly="0" labelOnly="1" outline="0" axis="axisRow" fieldPosition="0"/>
    </format>
    <format dxfId="117">
      <pivotArea dataOnly="0" labelOnly="1" fieldPosition="0">
        <references count="1">
          <reference field="17" count="0"/>
        </references>
      </pivotArea>
    </format>
    <format dxfId="116">
      <pivotArea dataOnly="0" labelOnly="1" grandRow="1" outline="0" fieldPosition="0"/>
    </format>
    <format dxfId="115">
      <pivotArea dataOnly="0" labelOnly="1" fieldPosition="0">
        <references count="1">
          <reference field="5" count="0"/>
        </references>
      </pivotArea>
    </format>
    <format dxfId="11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CCB1CD-AD14-4C8C-A444-E86B6E2B517A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S7" sqref="S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28515625" bestFit="1" customWidth="1"/>
    <col min="16" max="16" width="22" bestFit="1" customWidth="1"/>
    <col min="17" max="17" width="13.42578125" bestFit="1" customWidth="1"/>
    <col min="18" max="18" width="18.28515625" bestFit="1" customWidth="1"/>
    <col min="19" max="19" width="37.85546875" bestFit="1" customWidth="1"/>
    <col min="20" max="20" width="35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8399</v>
      </c>
      <c r="T1" s="1" t="s">
        <v>8400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6">
        <f>(E2/D2)*100</f>
        <v>136.85882352941178</v>
      </c>
      <c r="P2" s="5">
        <f>E2/L2</f>
        <v>63.917582417582416</v>
      </c>
      <c r="Q2" t="s">
        <v>8313</v>
      </c>
      <c r="R2" t="s">
        <v>8314</v>
      </c>
      <c r="S2" s="12">
        <f>(((J2/60)/60)/24)+DATE(1970,1,1)+(-8/24)</f>
        <v>42176.673738425925</v>
      </c>
      <c r="T2" s="12">
        <f>(((I2/60)/60)/24)+DATE(1970,1,1)+(-8/24)</f>
        <v>42207.791666666664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6">
        <f t="shared" ref="O3:O66" si="0">(E3/D3)*100</f>
        <v>142.60827250608273</v>
      </c>
      <c r="P3" s="5">
        <f t="shared" ref="P3:P66" si="1">E3/L3</f>
        <v>185.48101265822785</v>
      </c>
      <c r="Q3" t="s">
        <v>8313</v>
      </c>
      <c r="R3" t="s">
        <v>8314</v>
      </c>
      <c r="S3" s="12">
        <f t="shared" ref="S3:S66" si="2">(((J3/60)/60)/24)+DATE(1970,1,1)+(-8/24)</f>
        <v>42766.267164351848</v>
      </c>
      <c r="T3" s="12">
        <f t="shared" ref="T3:T66" si="3">(((I3/60)/60)/24)+DATE(1970,1,1)+(-8/24)</f>
        <v>42796.267164351848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6">
        <f t="shared" si="0"/>
        <v>105</v>
      </c>
      <c r="P4" s="5">
        <f t="shared" si="1"/>
        <v>15</v>
      </c>
      <c r="Q4" t="s">
        <v>8313</v>
      </c>
      <c r="R4" t="s">
        <v>8314</v>
      </c>
      <c r="S4" s="12">
        <f t="shared" si="2"/>
        <v>42405.369016203702</v>
      </c>
      <c r="T4" s="12">
        <f t="shared" si="3"/>
        <v>42415.369016203702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6">
        <f t="shared" si="0"/>
        <v>103.89999999999999</v>
      </c>
      <c r="P5" s="5">
        <f t="shared" si="1"/>
        <v>69.266666666666666</v>
      </c>
      <c r="Q5" t="s">
        <v>8313</v>
      </c>
      <c r="R5" t="s">
        <v>8314</v>
      </c>
      <c r="S5" s="12">
        <f t="shared" si="2"/>
        <v>41828.181793981479</v>
      </c>
      <c r="T5" s="12">
        <f t="shared" si="3"/>
        <v>41858.181793981479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6">
        <f t="shared" si="0"/>
        <v>122.99154545454545</v>
      </c>
      <c r="P6" s="5">
        <f t="shared" si="1"/>
        <v>190.55028169014085</v>
      </c>
      <c r="Q6" t="s">
        <v>8313</v>
      </c>
      <c r="R6" t="s">
        <v>8314</v>
      </c>
      <c r="S6" s="12">
        <f t="shared" si="2"/>
        <v>42327.500914351847</v>
      </c>
      <c r="T6" s="12">
        <f t="shared" si="3"/>
        <v>42357.500914351847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6">
        <f t="shared" si="0"/>
        <v>109.77744436109028</v>
      </c>
      <c r="P7" s="5">
        <f t="shared" si="1"/>
        <v>93.40425531914893</v>
      </c>
      <c r="Q7" t="s">
        <v>8313</v>
      </c>
      <c r="R7" t="s">
        <v>8314</v>
      </c>
      <c r="S7" s="12">
        <f t="shared" si="2"/>
        <v>42563.599618055552</v>
      </c>
      <c r="T7" s="12">
        <f t="shared" si="3"/>
        <v>42579.899305555555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6">
        <f t="shared" si="0"/>
        <v>106.4875</v>
      </c>
      <c r="P8" s="5">
        <f t="shared" si="1"/>
        <v>146.87931034482759</v>
      </c>
      <c r="Q8" t="s">
        <v>8313</v>
      </c>
      <c r="R8" t="s">
        <v>8314</v>
      </c>
      <c r="S8" s="12">
        <f t="shared" si="2"/>
        <v>41793.739004629628</v>
      </c>
      <c r="T8" s="12">
        <f t="shared" si="3"/>
        <v>41803.739004629628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6">
        <f t="shared" si="0"/>
        <v>101.22222222222221</v>
      </c>
      <c r="P9" s="5">
        <f t="shared" si="1"/>
        <v>159.82456140350877</v>
      </c>
      <c r="Q9" t="s">
        <v>8313</v>
      </c>
      <c r="R9" t="s">
        <v>8314</v>
      </c>
      <c r="S9" s="12">
        <f t="shared" si="2"/>
        <v>42515.713738425926</v>
      </c>
      <c r="T9" s="12">
        <f t="shared" si="3"/>
        <v>42555.713738425926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6">
        <f t="shared" si="0"/>
        <v>100.04342857142856</v>
      </c>
      <c r="P10" s="5">
        <f t="shared" si="1"/>
        <v>291.79333333333335</v>
      </c>
      <c r="Q10" t="s">
        <v>8313</v>
      </c>
      <c r="R10" t="s">
        <v>8314</v>
      </c>
      <c r="S10" s="12">
        <f t="shared" si="2"/>
        <v>42468.611249999994</v>
      </c>
      <c r="T10" s="12">
        <f t="shared" si="3"/>
        <v>42475.541666666664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6">
        <f t="shared" si="0"/>
        <v>125.998</v>
      </c>
      <c r="P11" s="5">
        <f t="shared" si="1"/>
        <v>31.499500000000001</v>
      </c>
      <c r="Q11" t="s">
        <v>8313</v>
      </c>
      <c r="R11" t="s">
        <v>8314</v>
      </c>
      <c r="S11" s="12">
        <f t="shared" si="2"/>
        <v>42446.770185185182</v>
      </c>
      <c r="T11" s="12">
        <f t="shared" si="3"/>
        <v>42476.770185185182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6">
        <f t="shared" si="0"/>
        <v>100.49999999999999</v>
      </c>
      <c r="P12" s="5">
        <f t="shared" si="1"/>
        <v>158.68421052631578</v>
      </c>
      <c r="Q12" t="s">
        <v>8313</v>
      </c>
      <c r="R12" t="s">
        <v>8314</v>
      </c>
      <c r="S12" s="12">
        <f t="shared" si="2"/>
        <v>41779.734710648147</v>
      </c>
      <c r="T12" s="12">
        <f t="shared" si="3"/>
        <v>41814.734710648147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6">
        <f t="shared" si="0"/>
        <v>120.5</v>
      </c>
      <c r="P13" s="5">
        <f t="shared" si="1"/>
        <v>80.333333333333329</v>
      </c>
      <c r="Q13" t="s">
        <v>8313</v>
      </c>
      <c r="R13" t="s">
        <v>8314</v>
      </c>
      <c r="S13" s="12">
        <f t="shared" si="2"/>
        <v>42572.445162037031</v>
      </c>
      <c r="T13" s="12">
        <f t="shared" si="3"/>
        <v>42603.791666666664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6">
        <f t="shared" si="0"/>
        <v>165.29333333333335</v>
      </c>
      <c r="P14" s="5">
        <f t="shared" si="1"/>
        <v>59.961305925030231</v>
      </c>
      <c r="Q14" t="s">
        <v>8313</v>
      </c>
      <c r="R14" t="s">
        <v>8314</v>
      </c>
      <c r="S14" s="12">
        <f t="shared" si="2"/>
        <v>41791.379918981482</v>
      </c>
      <c r="T14" s="12">
        <f t="shared" si="3"/>
        <v>41835.791666666664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6">
        <f t="shared" si="0"/>
        <v>159.97142857142856</v>
      </c>
      <c r="P15" s="5">
        <f t="shared" si="1"/>
        <v>109.78431372549019</v>
      </c>
      <c r="Q15" t="s">
        <v>8313</v>
      </c>
      <c r="R15" t="s">
        <v>8314</v>
      </c>
      <c r="S15" s="12">
        <f t="shared" si="2"/>
        <v>42508.343854166662</v>
      </c>
      <c r="T15" s="12">
        <f t="shared" si="3"/>
        <v>42544.518749999996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6">
        <f t="shared" si="0"/>
        <v>100.93333333333334</v>
      </c>
      <c r="P16" s="5">
        <f t="shared" si="1"/>
        <v>147.70731707317074</v>
      </c>
      <c r="Q16" t="s">
        <v>8313</v>
      </c>
      <c r="R16" t="s">
        <v>8314</v>
      </c>
      <c r="S16" s="12">
        <f t="shared" si="2"/>
        <v>41807.693148148144</v>
      </c>
      <c r="T16" s="12">
        <f t="shared" si="3"/>
        <v>41833.249305555553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6">
        <f t="shared" si="0"/>
        <v>106.60000000000001</v>
      </c>
      <c r="P17" s="5">
        <f t="shared" si="1"/>
        <v>21.755102040816325</v>
      </c>
      <c r="Q17" t="s">
        <v>8313</v>
      </c>
      <c r="R17" t="s">
        <v>8314</v>
      </c>
      <c r="S17" s="12">
        <f t="shared" si="2"/>
        <v>42256.058541666665</v>
      </c>
      <c r="T17" s="12">
        <f t="shared" si="3"/>
        <v>42274.509722222218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6">
        <f t="shared" si="0"/>
        <v>100.24166666666667</v>
      </c>
      <c r="P18" s="5">
        <f t="shared" si="1"/>
        <v>171.84285714285716</v>
      </c>
      <c r="Q18" t="s">
        <v>8313</v>
      </c>
      <c r="R18" t="s">
        <v>8314</v>
      </c>
      <c r="S18" s="12">
        <f t="shared" si="2"/>
        <v>41760.463090277779</v>
      </c>
      <c r="T18" s="12">
        <f t="shared" si="3"/>
        <v>41805.895833333328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6">
        <f t="shared" si="0"/>
        <v>100.66666666666666</v>
      </c>
      <c r="P19" s="5">
        <f t="shared" si="1"/>
        <v>41.944444444444443</v>
      </c>
      <c r="Q19" t="s">
        <v>8313</v>
      </c>
      <c r="R19" t="s">
        <v>8314</v>
      </c>
      <c r="S19" s="12">
        <f t="shared" si="2"/>
        <v>41917.398402777777</v>
      </c>
      <c r="T19" s="12">
        <f t="shared" si="3"/>
        <v>41947.440069444441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6">
        <f t="shared" si="0"/>
        <v>106.32110000000002</v>
      </c>
      <c r="P20" s="5">
        <f t="shared" si="1"/>
        <v>93.264122807017543</v>
      </c>
      <c r="Q20" t="s">
        <v>8313</v>
      </c>
      <c r="R20" t="s">
        <v>8314</v>
      </c>
      <c r="S20" s="12">
        <f t="shared" si="2"/>
        <v>41869.208981481483</v>
      </c>
      <c r="T20" s="12">
        <f t="shared" si="3"/>
        <v>41899.208981481483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6">
        <f t="shared" si="0"/>
        <v>145.29411764705881</v>
      </c>
      <c r="P21" s="5">
        <f t="shared" si="1"/>
        <v>56.136363636363633</v>
      </c>
      <c r="Q21" t="s">
        <v>8313</v>
      </c>
      <c r="R21" t="s">
        <v>8314</v>
      </c>
      <c r="S21" s="12">
        <f t="shared" si="2"/>
        <v>42175.483032407406</v>
      </c>
      <c r="T21" s="12">
        <f t="shared" si="3"/>
        <v>42205.483032407406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6">
        <f t="shared" si="0"/>
        <v>100.2</v>
      </c>
      <c r="P22" s="5">
        <f t="shared" si="1"/>
        <v>80.16</v>
      </c>
      <c r="Q22" t="s">
        <v>8313</v>
      </c>
      <c r="R22" t="s">
        <v>8314</v>
      </c>
      <c r="S22" s="12">
        <f t="shared" si="2"/>
        <v>42200.424907407411</v>
      </c>
      <c r="T22" s="12">
        <f t="shared" si="3"/>
        <v>42260.424907407411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6">
        <f t="shared" si="0"/>
        <v>109.13513513513513</v>
      </c>
      <c r="P23" s="5">
        <f t="shared" si="1"/>
        <v>199.9009900990099</v>
      </c>
      <c r="Q23" t="s">
        <v>8313</v>
      </c>
      <c r="R23" t="s">
        <v>8314</v>
      </c>
      <c r="S23" s="12">
        <f t="shared" si="2"/>
        <v>41878.293854166666</v>
      </c>
      <c r="T23" s="12">
        <f t="shared" si="3"/>
        <v>41908.293854166666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6">
        <f t="shared" si="0"/>
        <v>117.14285714285715</v>
      </c>
      <c r="P24" s="5">
        <f t="shared" si="1"/>
        <v>51.25</v>
      </c>
      <c r="Q24" t="s">
        <v>8313</v>
      </c>
      <c r="R24" t="s">
        <v>8314</v>
      </c>
      <c r="S24" s="12">
        <f t="shared" si="2"/>
        <v>41989.578009259254</v>
      </c>
      <c r="T24" s="12">
        <f t="shared" si="3"/>
        <v>42004.999305555553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6">
        <f t="shared" si="0"/>
        <v>118.5</v>
      </c>
      <c r="P25" s="5">
        <f t="shared" si="1"/>
        <v>103.04347826086956</v>
      </c>
      <c r="Q25" t="s">
        <v>8313</v>
      </c>
      <c r="R25" t="s">
        <v>8314</v>
      </c>
      <c r="S25" s="12">
        <f t="shared" si="2"/>
        <v>42097.445613425924</v>
      </c>
      <c r="T25" s="12">
        <f t="shared" si="3"/>
        <v>42124.305555555555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6">
        <f t="shared" si="0"/>
        <v>108.80768571428572</v>
      </c>
      <c r="P26" s="5">
        <f t="shared" si="1"/>
        <v>66.346149825783982</v>
      </c>
      <c r="Q26" t="s">
        <v>8313</v>
      </c>
      <c r="R26" t="s">
        <v>8314</v>
      </c>
      <c r="S26" s="12">
        <f t="shared" si="2"/>
        <v>42229.486840277772</v>
      </c>
      <c r="T26" s="12">
        <f t="shared" si="3"/>
        <v>42262.48541666667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6">
        <f t="shared" si="0"/>
        <v>133.33333333333331</v>
      </c>
      <c r="P27" s="5">
        <f t="shared" si="1"/>
        <v>57.142857142857146</v>
      </c>
      <c r="Q27" t="s">
        <v>8313</v>
      </c>
      <c r="R27" t="s">
        <v>8314</v>
      </c>
      <c r="S27" s="12">
        <f t="shared" si="2"/>
        <v>42317.691678240742</v>
      </c>
      <c r="T27" s="12">
        <f t="shared" si="3"/>
        <v>42377.691678240742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6">
        <f t="shared" si="0"/>
        <v>155.20000000000002</v>
      </c>
      <c r="P28" s="5">
        <f t="shared" si="1"/>
        <v>102.10526315789474</v>
      </c>
      <c r="Q28" t="s">
        <v>8313</v>
      </c>
      <c r="R28" t="s">
        <v>8314</v>
      </c>
      <c r="S28" s="12">
        <f t="shared" si="2"/>
        <v>41828.182222222218</v>
      </c>
      <c r="T28" s="12">
        <f t="shared" si="3"/>
        <v>41868.182222222218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6">
        <f t="shared" si="0"/>
        <v>111.72500000000001</v>
      </c>
      <c r="P29" s="5">
        <f t="shared" si="1"/>
        <v>148.96666666666667</v>
      </c>
      <c r="Q29" t="s">
        <v>8313</v>
      </c>
      <c r="R29" t="s">
        <v>8314</v>
      </c>
      <c r="S29" s="12">
        <f t="shared" si="2"/>
        <v>41928.831400462957</v>
      </c>
      <c r="T29" s="12">
        <f t="shared" si="3"/>
        <v>41958.873067129629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6">
        <f t="shared" si="0"/>
        <v>100.35000000000001</v>
      </c>
      <c r="P30" s="5">
        <f t="shared" si="1"/>
        <v>169.6056338028169</v>
      </c>
      <c r="Q30" t="s">
        <v>8313</v>
      </c>
      <c r="R30" t="s">
        <v>8314</v>
      </c>
      <c r="S30" s="12">
        <f t="shared" si="2"/>
        <v>42324.630601851844</v>
      </c>
      <c r="T30" s="12">
        <f t="shared" si="3"/>
        <v>42354.630601851844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6">
        <f t="shared" si="0"/>
        <v>123.33333333333334</v>
      </c>
      <c r="P31" s="5">
        <f t="shared" si="1"/>
        <v>31.623931623931625</v>
      </c>
      <c r="Q31" t="s">
        <v>8313</v>
      </c>
      <c r="R31" t="s">
        <v>8314</v>
      </c>
      <c r="S31" s="12">
        <f t="shared" si="2"/>
        <v>41812.339907407404</v>
      </c>
      <c r="T31" s="12">
        <f t="shared" si="3"/>
        <v>41842.339907407404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6">
        <f t="shared" si="0"/>
        <v>101.29975</v>
      </c>
      <c r="P32" s="5">
        <f t="shared" si="1"/>
        <v>76.45264150943396</v>
      </c>
      <c r="Q32" t="s">
        <v>8313</v>
      </c>
      <c r="R32" t="s">
        <v>8314</v>
      </c>
      <c r="S32" s="12">
        <f t="shared" si="2"/>
        <v>41841.959664351853</v>
      </c>
      <c r="T32" s="12">
        <f t="shared" si="3"/>
        <v>41871.959664351853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6">
        <f t="shared" si="0"/>
        <v>100</v>
      </c>
      <c r="P33" s="5">
        <f t="shared" si="1"/>
        <v>13</v>
      </c>
      <c r="Q33" t="s">
        <v>8313</v>
      </c>
      <c r="R33" t="s">
        <v>8314</v>
      </c>
      <c r="S33" s="12">
        <f t="shared" si="2"/>
        <v>42376.458726851844</v>
      </c>
      <c r="T33" s="12">
        <f t="shared" si="3"/>
        <v>42394.458726851844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6">
        <f t="shared" si="0"/>
        <v>100.24604569420035</v>
      </c>
      <c r="P34" s="5">
        <f t="shared" si="1"/>
        <v>320.44943820224717</v>
      </c>
      <c r="Q34" t="s">
        <v>8313</v>
      </c>
      <c r="R34" t="s">
        <v>8314</v>
      </c>
      <c r="S34" s="12">
        <f t="shared" si="2"/>
        <v>42461.294178240736</v>
      </c>
      <c r="T34" s="12">
        <f t="shared" si="3"/>
        <v>42502.832638888889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6">
        <f t="shared" si="0"/>
        <v>102.0952380952381</v>
      </c>
      <c r="P35" s="5">
        <f t="shared" si="1"/>
        <v>83.75</v>
      </c>
      <c r="Q35" t="s">
        <v>8313</v>
      </c>
      <c r="R35" t="s">
        <v>8314</v>
      </c>
      <c r="S35" s="12">
        <f t="shared" si="2"/>
        <v>42286.327557870369</v>
      </c>
      <c r="T35" s="12">
        <f t="shared" si="3"/>
        <v>42316.36922453704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6">
        <f t="shared" si="0"/>
        <v>130.46153846153845</v>
      </c>
      <c r="P36" s="5">
        <f t="shared" si="1"/>
        <v>49.882352941176471</v>
      </c>
      <c r="Q36" t="s">
        <v>8313</v>
      </c>
      <c r="R36" t="s">
        <v>8314</v>
      </c>
      <c r="S36" s="12">
        <f t="shared" si="2"/>
        <v>41840.988437499997</v>
      </c>
      <c r="T36" s="12">
        <f t="shared" si="3"/>
        <v>41855.988437499997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6">
        <f t="shared" si="0"/>
        <v>166.5</v>
      </c>
      <c r="P37" s="5">
        <f t="shared" si="1"/>
        <v>59.464285714285715</v>
      </c>
      <c r="Q37" t="s">
        <v>8313</v>
      </c>
      <c r="R37" t="s">
        <v>8314</v>
      </c>
      <c r="S37" s="12">
        <f t="shared" si="2"/>
        <v>42097.958495370367</v>
      </c>
      <c r="T37" s="12">
        <f t="shared" si="3"/>
        <v>42121.666666666664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6">
        <f t="shared" si="0"/>
        <v>142.15</v>
      </c>
      <c r="P38" s="5">
        <f t="shared" si="1"/>
        <v>193.84090909090909</v>
      </c>
      <c r="Q38" t="s">
        <v>8313</v>
      </c>
      <c r="R38" t="s">
        <v>8314</v>
      </c>
      <c r="S38" s="12">
        <f t="shared" si="2"/>
        <v>42067.973668981482</v>
      </c>
      <c r="T38" s="12">
        <f t="shared" si="3"/>
        <v>42097.93200231481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6">
        <f t="shared" si="0"/>
        <v>183.44090909090909</v>
      </c>
      <c r="P39" s="5">
        <f t="shared" si="1"/>
        <v>159.51383399209487</v>
      </c>
      <c r="Q39" t="s">
        <v>8313</v>
      </c>
      <c r="R39" t="s">
        <v>8314</v>
      </c>
      <c r="S39" s="12">
        <f t="shared" si="2"/>
        <v>42032.359710648147</v>
      </c>
      <c r="T39" s="12">
        <f t="shared" si="3"/>
        <v>42062.359710648147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6">
        <f t="shared" si="0"/>
        <v>110.04</v>
      </c>
      <c r="P40" s="5">
        <f t="shared" si="1"/>
        <v>41.68181818181818</v>
      </c>
      <c r="Q40" t="s">
        <v>8313</v>
      </c>
      <c r="R40" t="s">
        <v>8314</v>
      </c>
      <c r="S40" s="12">
        <f t="shared" si="2"/>
        <v>41374.723888888882</v>
      </c>
      <c r="T40" s="12">
        <f t="shared" si="3"/>
        <v>41404.723888888882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6">
        <f t="shared" si="0"/>
        <v>130.98000000000002</v>
      </c>
      <c r="P41" s="5">
        <f t="shared" si="1"/>
        <v>150.89861751152074</v>
      </c>
      <c r="Q41" t="s">
        <v>8313</v>
      </c>
      <c r="R41" t="s">
        <v>8314</v>
      </c>
      <c r="S41" s="12">
        <f t="shared" si="2"/>
        <v>41753.713749999995</v>
      </c>
      <c r="T41" s="12">
        <f t="shared" si="3"/>
        <v>41784.624305555553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6">
        <f t="shared" si="0"/>
        <v>101.35000000000001</v>
      </c>
      <c r="P42" s="5">
        <f t="shared" si="1"/>
        <v>126.6875</v>
      </c>
      <c r="Q42" t="s">
        <v>8313</v>
      </c>
      <c r="R42" t="s">
        <v>8314</v>
      </c>
      <c r="S42" s="12">
        <f t="shared" si="2"/>
        <v>41788.880648148144</v>
      </c>
      <c r="T42" s="12">
        <f t="shared" si="3"/>
        <v>41808.833333333328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6">
        <f t="shared" si="0"/>
        <v>100</v>
      </c>
      <c r="P43" s="5">
        <f t="shared" si="1"/>
        <v>105.26315789473684</v>
      </c>
      <c r="Q43" t="s">
        <v>8313</v>
      </c>
      <c r="R43" t="s">
        <v>8314</v>
      </c>
      <c r="S43" s="12">
        <f t="shared" si="2"/>
        <v>41887.235578703701</v>
      </c>
      <c r="T43" s="12">
        <f t="shared" si="3"/>
        <v>41917.235578703701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6">
        <f t="shared" si="0"/>
        <v>141.85714285714286</v>
      </c>
      <c r="P44" s="5">
        <f t="shared" si="1"/>
        <v>117.51479289940828</v>
      </c>
      <c r="Q44" t="s">
        <v>8313</v>
      </c>
      <c r="R44" t="s">
        <v>8314</v>
      </c>
      <c r="S44" s="12">
        <f t="shared" si="2"/>
        <v>41971.305856481478</v>
      </c>
      <c r="T44" s="12">
        <f t="shared" si="3"/>
        <v>42001.305856481478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6">
        <f t="shared" si="0"/>
        <v>308.65999999999997</v>
      </c>
      <c r="P45" s="5">
        <f t="shared" si="1"/>
        <v>117.36121673003802</v>
      </c>
      <c r="Q45" t="s">
        <v>8313</v>
      </c>
      <c r="R45" t="s">
        <v>8314</v>
      </c>
      <c r="S45" s="12">
        <f t="shared" si="2"/>
        <v>41802.457013888888</v>
      </c>
      <c r="T45" s="12">
        <f t="shared" si="3"/>
        <v>41832.666666666664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6">
        <f t="shared" si="0"/>
        <v>100</v>
      </c>
      <c r="P46" s="5">
        <f t="shared" si="1"/>
        <v>133.33333333333334</v>
      </c>
      <c r="Q46" t="s">
        <v>8313</v>
      </c>
      <c r="R46" t="s">
        <v>8314</v>
      </c>
      <c r="S46" s="12">
        <f t="shared" si="2"/>
        <v>41873.765474537038</v>
      </c>
      <c r="T46" s="12">
        <f t="shared" si="3"/>
        <v>41918.765474537038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6">
        <f t="shared" si="0"/>
        <v>120</v>
      </c>
      <c r="P47" s="5">
        <f t="shared" si="1"/>
        <v>98.360655737704917</v>
      </c>
      <c r="Q47" t="s">
        <v>8313</v>
      </c>
      <c r="R47" t="s">
        <v>8314</v>
      </c>
      <c r="S47" s="12">
        <f t="shared" si="2"/>
        <v>42457.290590277778</v>
      </c>
      <c r="T47" s="12">
        <f t="shared" si="3"/>
        <v>42487.290590277778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6">
        <f t="shared" si="0"/>
        <v>104.16666666666667</v>
      </c>
      <c r="P48" s="5">
        <f t="shared" si="1"/>
        <v>194.44444444444446</v>
      </c>
      <c r="Q48" t="s">
        <v>8313</v>
      </c>
      <c r="R48" t="s">
        <v>8314</v>
      </c>
      <c r="S48" s="12">
        <f t="shared" si="2"/>
        <v>42323.631643518522</v>
      </c>
      <c r="T48" s="12">
        <f t="shared" si="3"/>
        <v>42353.631643518522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6">
        <f t="shared" si="0"/>
        <v>107.61100000000002</v>
      </c>
      <c r="P49" s="5">
        <f t="shared" si="1"/>
        <v>76.865000000000009</v>
      </c>
      <c r="Q49" t="s">
        <v>8313</v>
      </c>
      <c r="R49" t="s">
        <v>8314</v>
      </c>
      <c r="S49" s="12">
        <f t="shared" si="2"/>
        <v>41932.486192129625</v>
      </c>
      <c r="T49" s="12">
        <f t="shared" si="3"/>
        <v>41992.527858796289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6">
        <f t="shared" si="0"/>
        <v>107.94999999999999</v>
      </c>
      <c r="P50" s="5">
        <f t="shared" si="1"/>
        <v>56.815789473684212</v>
      </c>
      <c r="Q50" t="s">
        <v>8313</v>
      </c>
      <c r="R50" t="s">
        <v>8314</v>
      </c>
      <c r="S50" s="12">
        <f t="shared" si="2"/>
        <v>42033.183564814812</v>
      </c>
      <c r="T50" s="12">
        <f t="shared" si="3"/>
        <v>42064.166666666664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6">
        <f t="shared" si="0"/>
        <v>100</v>
      </c>
      <c r="P51" s="5">
        <f t="shared" si="1"/>
        <v>137.93103448275863</v>
      </c>
      <c r="Q51" t="s">
        <v>8313</v>
      </c>
      <c r="R51" t="s">
        <v>8314</v>
      </c>
      <c r="S51" s="12">
        <f t="shared" si="2"/>
        <v>42270.843113425923</v>
      </c>
      <c r="T51" s="12">
        <f t="shared" si="3"/>
        <v>42300.843113425923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6">
        <f t="shared" si="0"/>
        <v>100</v>
      </c>
      <c r="P52" s="5">
        <f t="shared" si="1"/>
        <v>27.272727272727273</v>
      </c>
      <c r="Q52" t="s">
        <v>8313</v>
      </c>
      <c r="R52" t="s">
        <v>8314</v>
      </c>
      <c r="S52" s="12">
        <f t="shared" si="2"/>
        <v>41995.419652777775</v>
      </c>
      <c r="T52" s="12">
        <f t="shared" si="3"/>
        <v>42034.374999999993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6">
        <f t="shared" si="0"/>
        <v>128.0181818181818</v>
      </c>
      <c r="P53" s="5">
        <f t="shared" si="1"/>
        <v>118.33613445378151</v>
      </c>
      <c r="Q53" t="s">
        <v>8313</v>
      </c>
      <c r="R53" t="s">
        <v>8314</v>
      </c>
      <c r="S53" s="12">
        <f t="shared" si="2"/>
        <v>42196.595335648148</v>
      </c>
      <c r="T53" s="12">
        <f t="shared" si="3"/>
        <v>42226.595335648148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6">
        <f t="shared" si="0"/>
        <v>116.21</v>
      </c>
      <c r="P54" s="5">
        <f t="shared" si="1"/>
        <v>223.48076923076923</v>
      </c>
      <c r="Q54" t="s">
        <v>8313</v>
      </c>
      <c r="R54" t="s">
        <v>8314</v>
      </c>
      <c r="S54" s="12">
        <f t="shared" si="2"/>
        <v>41807.368587962963</v>
      </c>
      <c r="T54" s="12">
        <f t="shared" si="3"/>
        <v>41837.368587962963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6">
        <f t="shared" si="0"/>
        <v>109.63333333333334</v>
      </c>
      <c r="P55" s="5">
        <f t="shared" si="1"/>
        <v>28.111111111111111</v>
      </c>
      <c r="Q55" t="s">
        <v>8313</v>
      </c>
      <c r="R55" t="s">
        <v>8314</v>
      </c>
      <c r="S55" s="12">
        <f t="shared" si="2"/>
        <v>41719.215798611105</v>
      </c>
      <c r="T55" s="12">
        <f t="shared" si="3"/>
        <v>41733.583333333328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6">
        <f t="shared" si="0"/>
        <v>101</v>
      </c>
      <c r="P56" s="5">
        <f t="shared" si="1"/>
        <v>194.23076923076923</v>
      </c>
      <c r="Q56" t="s">
        <v>8313</v>
      </c>
      <c r="R56" t="s">
        <v>8314</v>
      </c>
      <c r="S56" s="12">
        <f t="shared" si="2"/>
        <v>42333.379872685182</v>
      </c>
      <c r="T56" s="12">
        <f t="shared" si="3"/>
        <v>42363.379872685182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6">
        <f t="shared" si="0"/>
        <v>128.95348837209301</v>
      </c>
      <c r="P57" s="5">
        <f t="shared" si="1"/>
        <v>128.95348837209303</v>
      </c>
      <c r="Q57" t="s">
        <v>8313</v>
      </c>
      <c r="R57" t="s">
        <v>8314</v>
      </c>
      <c r="S57" s="12">
        <f t="shared" si="2"/>
        <v>42496.635601851849</v>
      </c>
      <c r="T57" s="12">
        <f t="shared" si="3"/>
        <v>42517.635601851849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6">
        <f t="shared" si="0"/>
        <v>107.26249999999999</v>
      </c>
      <c r="P58" s="5">
        <f t="shared" si="1"/>
        <v>49.316091954022987</v>
      </c>
      <c r="Q58" t="s">
        <v>8313</v>
      </c>
      <c r="R58" t="s">
        <v>8314</v>
      </c>
      <c r="S58" s="12">
        <f t="shared" si="2"/>
        <v>42149.215555555551</v>
      </c>
      <c r="T58" s="12">
        <f t="shared" si="3"/>
        <v>42163.333333333336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6">
        <f t="shared" si="0"/>
        <v>101.89999999999999</v>
      </c>
      <c r="P59" s="5">
        <f t="shared" si="1"/>
        <v>221.52173913043478</v>
      </c>
      <c r="Q59" t="s">
        <v>8313</v>
      </c>
      <c r="R59" t="s">
        <v>8314</v>
      </c>
      <c r="S59" s="12">
        <f t="shared" si="2"/>
        <v>42089.499560185184</v>
      </c>
      <c r="T59" s="12">
        <f t="shared" si="3"/>
        <v>42119.499560185184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6">
        <f t="shared" si="0"/>
        <v>102.91</v>
      </c>
      <c r="P60" s="5">
        <f t="shared" si="1"/>
        <v>137.21333333333334</v>
      </c>
      <c r="Q60" t="s">
        <v>8313</v>
      </c>
      <c r="R60" t="s">
        <v>8314</v>
      </c>
      <c r="S60" s="12">
        <f t="shared" si="2"/>
        <v>41932.411712962959</v>
      </c>
      <c r="T60" s="12">
        <f t="shared" si="3"/>
        <v>41962.453379629624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6">
        <f t="shared" si="0"/>
        <v>100.12570000000001</v>
      </c>
      <c r="P61" s="5">
        <f t="shared" si="1"/>
        <v>606.82242424242418</v>
      </c>
      <c r="Q61" t="s">
        <v>8313</v>
      </c>
      <c r="R61" t="s">
        <v>8314</v>
      </c>
      <c r="S61" s="12">
        <f t="shared" si="2"/>
        <v>42229.902500000004</v>
      </c>
      <c r="T61" s="12">
        <f t="shared" si="3"/>
        <v>42261.541666666664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6">
        <f t="shared" si="0"/>
        <v>103.29622222222221</v>
      </c>
      <c r="P62" s="5">
        <f t="shared" si="1"/>
        <v>43.040092592592593</v>
      </c>
      <c r="Q62" t="s">
        <v>8313</v>
      </c>
      <c r="R62" t="s">
        <v>8315</v>
      </c>
      <c r="S62" s="12">
        <f t="shared" si="2"/>
        <v>41701.568483796291</v>
      </c>
      <c r="T62" s="12">
        <f t="shared" si="3"/>
        <v>41720.666666666664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6">
        <f t="shared" si="0"/>
        <v>148.30000000000001</v>
      </c>
      <c r="P63" s="5">
        <f t="shared" si="1"/>
        <v>322.39130434782606</v>
      </c>
      <c r="Q63" t="s">
        <v>8313</v>
      </c>
      <c r="R63" t="s">
        <v>8315</v>
      </c>
      <c r="S63" s="12">
        <f t="shared" si="2"/>
        <v>41409.480983796297</v>
      </c>
      <c r="T63" s="12">
        <f t="shared" si="3"/>
        <v>41431.480983796297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6">
        <f t="shared" si="0"/>
        <v>154.73333333333332</v>
      </c>
      <c r="P64" s="5">
        <f t="shared" si="1"/>
        <v>96.708333333333329</v>
      </c>
      <c r="Q64" t="s">
        <v>8313</v>
      </c>
      <c r="R64" t="s">
        <v>8315</v>
      </c>
      <c r="S64" s="12">
        <f t="shared" si="2"/>
        <v>41311.466180555552</v>
      </c>
      <c r="T64" s="12">
        <f t="shared" si="3"/>
        <v>41336.466180555552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6">
        <f t="shared" si="0"/>
        <v>113.51849999999999</v>
      </c>
      <c r="P65" s="5">
        <f t="shared" si="1"/>
        <v>35.474531249999998</v>
      </c>
      <c r="Q65" t="s">
        <v>8313</v>
      </c>
      <c r="R65" t="s">
        <v>8315</v>
      </c>
      <c r="S65" s="12">
        <f t="shared" si="2"/>
        <v>41612.578854166662</v>
      </c>
      <c r="T65" s="12">
        <f t="shared" si="3"/>
        <v>41635.874305555553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6">
        <f t="shared" si="0"/>
        <v>173.33333333333334</v>
      </c>
      <c r="P66" s="5">
        <f t="shared" si="1"/>
        <v>86.666666666666671</v>
      </c>
      <c r="Q66" t="s">
        <v>8313</v>
      </c>
      <c r="R66" t="s">
        <v>8315</v>
      </c>
      <c r="S66" s="12">
        <f t="shared" si="2"/>
        <v>41432.684965277775</v>
      </c>
      <c r="T66" s="12">
        <f t="shared" si="3"/>
        <v>41462.684965277775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6">
        <f t="shared" ref="O67:O130" si="4">(E67/D67)*100</f>
        <v>107.52857142857141</v>
      </c>
      <c r="P67" s="5">
        <f t="shared" ref="P67:P130" si="5">E67/L67</f>
        <v>132.05263157894737</v>
      </c>
      <c r="Q67" t="s">
        <v>8313</v>
      </c>
      <c r="R67" t="s">
        <v>8315</v>
      </c>
      <c r="S67" s="12">
        <f t="shared" ref="S67:S130" si="6">(((J67/60)/60)/24)+DATE(1970,1,1)+(-8/24)</f>
        <v>41835.487893518519</v>
      </c>
      <c r="T67" s="12">
        <f t="shared" ref="T67:T130" si="7">(((I67/60)/60)/24)+DATE(1970,1,1)+(-8/24)</f>
        <v>41861.915972222218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6">
        <f t="shared" si="4"/>
        <v>118.6</v>
      </c>
      <c r="P68" s="5">
        <f t="shared" si="5"/>
        <v>91.230769230769226</v>
      </c>
      <c r="Q68" t="s">
        <v>8313</v>
      </c>
      <c r="R68" t="s">
        <v>8315</v>
      </c>
      <c r="S68" s="12">
        <f t="shared" si="6"/>
        <v>42539.516435185178</v>
      </c>
      <c r="T68" s="12">
        <f t="shared" si="7"/>
        <v>42569.516435185178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6">
        <f t="shared" si="4"/>
        <v>116.25000000000001</v>
      </c>
      <c r="P69" s="5">
        <f t="shared" si="5"/>
        <v>116.25</v>
      </c>
      <c r="Q69" t="s">
        <v>8313</v>
      </c>
      <c r="R69" t="s">
        <v>8315</v>
      </c>
      <c r="S69" s="12">
        <f t="shared" si="6"/>
        <v>41075.250046296293</v>
      </c>
      <c r="T69" s="12">
        <f t="shared" si="7"/>
        <v>41105.250046296293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6">
        <f t="shared" si="4"/>
        <v>127.16666666666667</v>
      </c>
      <c r="P70" s="5">
        <f t="shared" si="5"/>
        <v>21.194444444444443</v>
      </c>
      <c r="Q70" t="s">
        <v>8313</v>
      </c>
      <c r="R70" t="s">
        <v>8315</v>
      </c>
      <c r="S70" s="12">
        <f t="shared" si="6"/>
        <v>41663.23600694444</v>
      </c>
      <c r="T70" s="12">
        <f t="shared" si="7"/>
        <v>41693.23600694444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6">
        <f t="shared" si="4"/>
        <v>110.9423</v>
      </c>
      <c r="P71" s="5">
        <f t="shared" si="5"/>
        <v>62.327134831460668</v>
      </c>
      <c r="Q71" t="s">
        <v>8313</v>
      </c>
      <c r="R71" t="s">
        <v>8315</v>
      </c>
      <c r="S71" s="12">
        <f t="shared" si="6"/>
        <v>40785.854456018518</v>
      </c>
      <c r="T71" s="12">
        <f t="shared" si="7"/>
        <v>40817.957638888889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6">
        <f t="shared" si="4"/>
        <v>127.2</v>
      </c>
      <c r="P72" s="5">
        <f t="shared" si="5"/>
        <v>37.411764705882355</v>
      </c>
      <c r="Q72" t="s">
        <v>8313</v>
      </c>
      <c r="R72" t="s">
        <v>8315</v>
      </c>
      <c r="S72" s="12">
        <f t="shared" si="6"/>
        <v>40730.563020833331</v>
      </c>
      <c r="T72" s="12">
        <f t="shared" si="7"/>
        <v>40790.563020833331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6">
        <f t="shared" si="4"/>
        <v>123.94444444444443</v>
      </c>
      <c r="P73" s="5">
        <f t="shared" si="5"/>
        <v>69.71875</v>
      </c>
      <c r="Q73" t="s">
        <v>8313</v>
      </c>
      <c r="R73" t="s">
        <v>8315</v>
      </c>
      <c r="S73" s="12">
        <f t="shared" si="6"/>
        <v>40996.938159722216</v>
      </c>
      <c r="T73" s="12">
        <f t="shared" si="7"/>
        <v>41056.938159722216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6">
        <f t="shared" si="4"/>
        <v>108.40909090909091</v>
      </c>
      <c r="P74" s="5">
        <f t="shared" si="5"/>
        <v>58.170731707317074</v>
      </c>
      <c r="Q74" t="s">
        <v>8313</v>
      </c>
      <c r="R74" t="s">
        <v>8315</v>
      </c>
      <c r="S74" s="12">
        <f t="shared" si="6"/>
        <v>41207.676863425921</v>
      </c>
      <c r="T74" s="12">
        <f t="shared" si="7"/>
        <v>41227.666666666664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6">
        <f t="shared" si="4"/>
        <v>100</v>
      </c>
      <c r="P75" s="5">
        <f t="shared" si="5"/>
        <v>50</v>
      </c>
      <c r="Q75" t="s">
        <v>8313</v>
      </c>
      <c r="R75" t="s">
        <v>8315</v>
      </c>
      <c r="S75" s="12">
        <f t="shared" si="6"/>
        <v>40587.423425925925</v>
      </c>
      <c r="T75" s="12">
        <f t="shared" si="7"/>
        <v>40665.832638888889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6">
        <f t="shared" si="4"/>
        <v>112.93199999999999</v>
      </c>
      <c r="P76" s="5">
        <f t="shared" si="5"/>
        <v>19.471034482758618</v>
      </c>
      <c r="Q76" t="s">
        <v>8313</v>
      </c>
      <c r="R76" t="s">
        <v>8315</v>
      </c>
      <c r="S76" s="12">
        <f t="shared" si="6"/>
        <v>42360.153877314813</v>
      </c>
      <c r="T76" s="12">
        <f t="shared" si="7"/>
        <v>42390.153877314813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6">
        <f t="shared" si="4"/>
        <v>115.42857142857143</v>
      </c>
      <c r="P77" s="5">
        <f t="shared" si="5"/>
        <v>85.957446808510639</v>
      </c>
      <c r="Q77" t="s">
        <v>8313</v>
      </c>
      <c r="R77" t="s">
        <v>8315</v>
      </c>
      <c r="S77" s="12">
        <f t="shared" si="6"/>
        <v>41356.875833333332</v>
      </c>
      <c r="T77" s="12">
        <f t="shared" si="7"/>
        <v>41386.875833333332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6">
        <f t="shared" si="4"/>
        <v>153.33333333333334</v>
      </c>
      <c r="P78" s="5">
        <f t="shared" si="5"/>
        <v>30.666666666666668</v>
      </c>
      <c r="Q78" t="s">
        <v>8313</v>
      </c>
      <c r="R78" t="s">
        <v>8315</v>
      </c>
      <c r="S78" s="12">
        <f t="shared" si="6"/>
        <v>40844.358310185184</v>
      </c>
      <c r="T78" s="12">
        <f t="shared" si="7"/>
        <v>40904.399976851848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6">
        <f t="shared" si="4"/>
        <v>392.5</v>
      </c>
      <c r="P79" s="5">
        <f t="shared" si="5"/>
        <v>60.384615384615387</v>
      </c>
      <c r="Q79" t="s">
        <v>8313</v>
      </c>
      <c r="R79" t="s">
        <v>8315</v>
      </c>
      <c r="S79" s="12">
        <f t="shared" si="6"/>
        <v>40996.811539351853</v>
      </c>
      <c r="T79" s="12">
        <f t="shared" si="7"/>
        <v>41049.790972222218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6">
        <f t="shared" si="4"/>
        <v>2702</v>
      </c>
      <c r="P80" s="5">
        <f t="shared" si="5"/>
        <v>38.6</v>
      </c>
      <c r="Q80" t="s">
        <v>8313</v>
      </c>
      <c r="R80" t="s">
        <v>8315</v>
      </c>
      <c r="S80" s="12">
        <f t="shared" si="6"/>
        <v>42604.397233796299</v>
      </c>
      <c r="T80" s="12">
        <f t="shared" si="7"/>
        <v>42614.397233796299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6">
        <f t="shared" si="4"/>
        <v>127</v>
      </c>
      <c r="P81" s="5">
        <f t="shared" si="5"/>
        <v>40.268292682926827</v>
      </c>
      <c r="Q81" t="s">
        <v>8313</v>
      </c>
      <c r="R81" t="s">
        <v>8315</v>
      </c>
      <c r="S81" s="12">
        <f t="shared" si="6"/>
        <v>41724.443206018514</v>
      </c>
      <c r="T81" s="12">
        <f t="shared" si="7"/>
        <v>41754.443206018514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6">
        <f t="shared" si="4"/>
        <v>107.25</v>
      </c>
      <c r="P82" s="5">
        <f t="shared" si="5"/>
        <v>273.82978723404256</v>
      </c>
      <c r="Q82" t="s">
        <v>8313</v>
      </c>
      <c r="R82" t="s">
        <v>8315</v>
      </c>
      <c r="S82" s="12">
        <f t="shared" si="6"/>
        <v>41582.750648148147</v>
      </c>
      <c r="T82" s="12">
        <f t="shared" si="7"/>
        <v>41617.750648148147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6">
        <f t="shared" si="4"/>
        <v>198</v>
      </c>
      <c r="P83" s="5">
        <f t="shared" si="5"/>
        <v>53.035714285714285</v>
      </c>
      <c r="Q83" t="s">
        <v>8313</v>
      </c>
      <c r="R83" t="s">
        <v>8315</v>
      </c>
      <c r="S83" s="12">
        <f t="shared" si="6"/>
        <v>41099.825543981482</v>
      </c>
      <c r="T83" s="12">
        <f t="shared" si="7"/>
        <v>41103.79305555555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6">
        <f t="shared" si="4"/>
        <v>100.01249999999999</v>
      </c>
      <c r="P84" s="5">
        <f t="shared" si="5"/>
        <v>40.005000000000003</v>
      </c>
      <c r="Q84" t="s">
        <v>8313</v>
      </c>
      <c r="R84" t="s">
        <v>8315</v>
      </c>
      <c r="S84" s="12">
        <f t="shared" si="6"/>
        <v>40795.486817129626</v>
      </c>
      <c r="T84" s="12">
        <f t="shared" si="7"/>
        <v>40825.486817129626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6">
        <f t="shared" si="4"/>
        <v>102.49999999999999</v>
      </c>
      <c r="P85" s="5">
        <f t="shared" si="5"/>
        <v>15.76923076923077</v>
      </c>
      <c r="Q85" t="s">
        <v>8313</v>
      </c>
      <c r="R85" t="s">
        <v>8315</v>
      </c>
      <c r="S85" s="12">
        <f t="shared" si="6"/>
        <v>42042.282280092586</v>
      </c>
      <c r="T85" s="12">
        <f t="shared" si="7"/>
        <v>42057.145833333336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6">
        <f t="shared" si="4"/>
        <v>100</v>
      </c>
      <c r="P86" s="5">
        <f t="shared" si="5"/>
        <v>71.428571428571431</v>
      </c>
      <c r="Q86" t="s">
        <v>8313</v>
      </c>
      <c r="R86" t="s">
        <v>8315</v>
      </c>
      <c r="S86" s="12">
        <f t="shared" si="6"/>
        <v>40648.42460648148</v>
      </c>
      <c r="T86" s="12">
        <f t="shared" si="7"/>
        <v>40678.42460648148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6">
        <f t="shared" si="4"/>
        <v>125.49999999999999</v>
      </c>
      <c r="P87" s="5">
        <f t="shared" si="5"/>
        <v>71.714285714285708</v>
      </c>
      <c r="Q87" t="s">
        <v>8313</v>
      </c>
      <c r="R87" t="s">
        <v>8315</v>
      </c>
      <c r="S87" s="12">
        <f t="shared" si="6"/>
        <v>40778.792094907403</v>
      </c>
      <c r="T87" s="12">
        <f t="shared" si="7"/>
        <v>40808.792094907403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6">
        <f t="shared" si="4"/>
        <v>106.46666666666667</v>
      </c>
      <c r="P88" s="5">
        <f t="shared" si="5"/>
        <v>375.76470588235293</v>
      </c>
      <c r="Q88" t="s">
        <v>8313</v>
      </c>
      <c r="R88" t="s">
        <v>8315</v>
      </c>
      <c r="S88" s="12">
        <f t="shared" si="6"/>
        <v>42291.222743055558</v>
      </c>
      <c r="T88" s="12">
        <f t="shared" si="7"/>
        <v>42365.264409722215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6">
        <f t="shared" si="4"/>
        <v>104.60000000000001</v>
      </c>
      <c r="P89" s="5">
        <f t="shared" si="5"/>
        <v>104.6</v>
      </c>
      <c r="Q89" t="s">
        <v>8313</v>
      </c>
      <c r="R89" t="s">
        <v>8315</v>
      </c>
      <c r="S89" s="12">
        <f t="shared" si="6"/>
        <v>40322.206053240734</v>
      </c>
      <c r="T89" s="12">
        <f t="shared" si="7"/>
        <v>40331.736805555556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6">
        <f t="shared" si="4"/>
        <v>102.85714285714285</v>
      </c>
      <c r="P90" s="5">
        <f t="shared" si="5"/>
        <v>60</v>
      </c>
      <c r="Q90" t="s">
        <v>8313</v>
      </c>
      <c r="R90" t="s">
        <v>8315</v>
      </c>
      <c r="S90" s="12">
        <f t="shared" si="6"/>
        <v>41786.325590277775</v>
      </c>
      <c r="T90" s="12">
        <f t="shared" si="7"/>
        <v>41812.325590277775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6">
        <f t="shared" si="4"/>
        <v>115.06666666666668</v>
      </c>
      <c r="P91" s="5">
        <f t="shared" si="5"/>
        <v>123.28571428571429</v>
      </c>
      <c r="Q91" t="s">
        <v>8313</v>
      </c>
      <c r="R91" t="s">
        <v>8315</v>
      </c>
      <c r="S91" s="12">
        <f t="shared" si="6"/>
        <v>41402.418888888889</v>
      </c>
      <c r="T91" s="12">
        <f t="shared" si="7"/>
        <v>41427.418888888889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6">
        <f t="shared" si="4"/>
        <v>100.4</v>
      </c>
      <c r="P92" s="5">
        <f t="shared" si="5"/>
        <v>31.375</v>
      </c>
      <c r="Q92" t="s">
        <v>8313</v>
      </c>
      <c r="R92" t="s">
        <v>8315</v>
      </c>
      <c r="S92" s="12">
        <f t="shared" si="6"/>
        <v>40705.964108796295</v>
      </c>
      <c r="T92" s="12">
        <f t="shared" si="7"/>
        <v>40735.964108796295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6">
        <f t="shared" si="4"/>
        <v>120</v>
      </c>
      <c r="P93" s="5">
        <f t="shared" si="5"/>
        <v>78.260869565217391</v>
      </c>
      <c r="Q93" t="s">
        <v>8313</v>
      </c>
      <c r="R93" t="s">
        <v>8315</v>
      </c>
      <c r="S93" s="12">
        <f t="shared" si="6"/>
        <v>40619.069027777776</v>
      </c>
      <c r="T93" s="12">
        <f t="shared" si="7"/>
        <v>40680.069027777776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6">
        <f t="shared" si="4"/>
        <v>105.2</v>
      </c>
      <c r="P94" s="5">
        <f t="shared" si="5"/>
        <v>122.32558139534883</v>
      </c>
      <c r="Q94" t="s">
        <v>8313</v>
      </c>
      <c r="R94" t="s">
        <v>8315</v>
      </c>
      <c r="S94" s="12">
        <f t="shared" si="6"/>
        <v>42720.865543981483</v>
      </c>
      <c r="T94" s="12">
        <f t="shared" si="7"/>
        <v>42766.999999999993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6">
        <f t="shared" si="4"/>
        <v>110.60000000000001</v>
      </c>
      <c r="P95" s="5">
        <f t="shared" si="5"/>
        <v>73.733333333333334</v>
      </c>
      <c r="Q95" t="s">
        <v>8313</v>
      </c>
      <c r="R95" t="s">
        <v>8315</v>
      </c>
      <c r="S95" s="12">
        <f t="shared" si="6"/>
        <v>41065.524733796294</v>
      </c>
      <c r="T95" s="12">
        <f t="shared" si="7"/>
        <v>41093.541666666664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6">
        <f t="shared" si="4"/>
        <v>104</v>
      </c>
      <c r="P96" s="5">
        <f t="shared" si="5"/>
        <v>21.666666666666668</v>
      </c>
      <c r="Q96" t="s">
        <v>8313</v>
      </c>
      <c r="R96" t="s">
        <v>8315</v>
      </c>
      <c r="S96" s="12">
        <f t="shared" si="6"/>
        <v>41716.384513888886</v>
      </c>
      <c r="T96" s="12">
        <f t="shared" si="7"/>
        <v>41736.384513888886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6">
        <f t="shared" si="4"/>
        <v>131.42857142857142</v>
      </c>
      <c r="P97" s="5">
        <f t="shared" si="5"/>
        <v>21.904761904761905</v>
      </c>
      <c r="Q97" t="s">
        <v>8313</v>
      </c>
      <c r="R97" t="s">
        <v>8315</v>
      </c>
      <c r="S97" s="12">
        <f t="shared" si="6"/>
        <v>40934.671770833331</v>
      </c>
      <c r="T97" s="12">
        <f t="shared" si="7"/>
        <v>40964.671770833331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6">
        <f t="shared" si="4"/>
        <v>114.66666666666667</v>
      </c>
      <c r="P98" s="5">
        <f t="shared" si="5"/>
        <v>50.588235294117645</v>
      </c>
      <c r="Q98" t="s">
        <v>8313</v>
      </c>
      <c r="R98" t="s">
        <v>8315</v>
      </c>
      <c r="S98" s="12">
        <f t="shared" si="6"/>
        <v>40324.32917824074</v>
      </c>
      <c r="T98" s="12">
        <f t="shared" si="7"/>
        <v>40390.791666666664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6">
        <f t="shared" si="4"/>
        <v>106.25</v>
      </c>
      <c r="P99" s="5">
        <f t="shared" si="5"/>
        <v>53.125</v>
      </c>
      <c r="Q99" t="s">
        <v>8313</v>
      </c>
      <c r="R99" t="s">
        <v>8315</v>
      </c>
      <c r="S99" s="12">
        <f t="shared" si="6"/>
        <v>40705.801874999997</v>
      </c>
      <c r="T99" s="12">
        <f t="shared" si="7"/>
        <v>40735.801874999997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6">
        <f t="shared" si="4"/>
        <v>106.25</v>
      </c>
      <c r="P100" s="5">
        <f t="shared" si="5"/>
        <v>56.666666666666664</v>
      </c>
      <c r="Q100" t="s">
        <v>8313</v>
      </c>
      <c r="R100" t="s">
        <v>8315</v>
      </c>
      <c r="S100" s="12">
        <f t="shared" si="6"/>
        <v>41214.461504629624</v>
      </c>
      <c r="T100" s="12">
        <f t="shared" si="7"/>
        <v>41250.645833333328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6">
        <f t="shared" si="4"/>
        <v>106.01933333333334</v>
      </c>
      <c r="P101" s="5">
        <f t="shared" si="5"/>
        <v>40.776666666666664</v>
      </c>
      <c r="Q101" t="s">
        <v>8313</v>
      </c>
      <c r="R101" t="s">
        <v>8315</v>
      </c>
      <c r="S101" s="12">
        <f t="shared" si="6"/>
        <v>41631.569432870368</v>
      </c>
      <c r="T101" s="12">
        <f t="shared" si="7"/>
        <v>41661.569432870368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6">
        <f t="shared" si="4"/>
        <v>100</v>
      </c>
      <c r="P102" s="5">
        <f t="shared" si="5"/>
        <v>192.30769230769232</v>
      </c>
      <c r="Q102" t="s">
        <v>8313</v>
      </c>
      <c r="R102" t="s">
        <v>8315</v>
      </c>
      <c r="S102" s="12">
        <f t="shared" si="6"/>
        <v>41197.419976851852</v>
      </c>
      <c r="T102" s="12">
        <f t="shared" si="7"/>
        <v>41217.461643518516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6">
        <f t="shared" si="4"/>
        <v>100</v>
      </c>
      <c r="P103" s="5">
        <f t="shared" si="5"/>
        <v>100</v>
      </c>
      <c r="Q103" t="s">
        <v>8313</v>
      </c>
      <c r="R103" t="s">
        <v>8315</v>
      </c>
      <c r="S103" s="12">
        <f t="shared" si="6"/>
        <v>41274.443402777775</v>
      </c>
      <c r="T103" s="12">
        <f t="shared" si="7"/>
        <v>41298.443402777775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6">
        <f t="shared" si="4"/>
        <v>127.75000000000001</v>
      </c>
      <c r="P104" s="5">
        <f t="shared" si="5"/>
        <v>117.92307692307692</v>
      </c>
      <c r="Q104" t="s">
        <v>8313</v>
      </c>
      <c r="R104" t="s">
        <v>8315</v>
      </c>
      <c r="S104" s="12">
        <f t="shared" si="6"/>
        <v>40504.797835648147</v>
      </c>
      <c r="T104" s="12">
        <f t="shared" si="7"/>
        <v>40534.797835648147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6">
        <f t="shared" si="4"/>
        <v>105.15384615384616</v>
      </c>
      <c r="P105" s="5">
        <f t="shared" si="5"/>
        <v>27.897959183673468</v>
      </c>
      <c r="Q105" t="s">
        <v>8313</v>
      </c>
      <c r="R105" t="s">
        <v>8315</v>
      </c>
      <c r="S105" s="12">
        <f t="shared" si="6"/>
        <v>41682.472569444442</v>
      </c>
      <c r="T105" s="12">
        <f t="shared" si="7"/>
        <v>41705.472569444442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6">
        <f t="shared" si="4"/>
        <v>120</v>
      </c>
      <c r="P106" s="5">
        <f t="shared" si="5"/>
        <v>60</v>
      </c>
      <c r="Q106" t="s">
        <v>8313</v>
      </c>
      <c r="R106" t="s">
        <v>8315</v>
      </c>
      <c r="S106" s="12">
        <f t="shared" si="6"/>
        <v>40612.361874999995</v>
      </c>
      <c r="T106" s="12">
        <f t="shared" si="7"/>
        <v>40635.708333333328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6">
        <f t="shared" si="4"/>
        <v>107.40909090909089</v>
      </c>
      <c r="P107" s="5">
        <f t="shared" si="5"/>
        <v>39.383333333333333</v>
      </c>
      <c r="Q107" t="s">
        <v>8313</v>
      </c>
      <c r="R107" t="s">
        <v>8315</v>
      </c>
      <c r="S107" s="12">
        <f t="shared" si="6"/>
        <v>42485.391435185178</v>
      </c>
      <c r="T107" s="12">
        <f t="shared" si="7"/>
        <v>42503.666666666664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6">
        <f t="shared" si="4"/>
        <v>100.49999999999999</v>
      </c>
      <c r="P108" s="5">
        <f t="shared" si="5"/>
        <v>186.11111111111111</v>
      </c>
      <c r="Q108" t="s">
        <v>8313</v>
      </c>
      <c r="R108" t="s">
        <v>8315</v>
      </c>
      <c r="S108" s="12">
        <f t="shared" si="6"/>
        <v>40987.443298611113</v>
      </c>
      <c r="T108" s="12">
        <f t="shared" si="7"/>
        <v>41001.443298611113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6">
        <f t="shared" si="4"/>
        <v>102.46666666666667</v>
      </c>
      <c r="P109" s="5">
        <f t="shared" si="5"/>
        <v>111.37681159420291</v>
      </c>
      <c r="Q109" t="s">
        <v>8313</v>
      </c>
      <c r="R109" t="s">
        <v>8315</v>
      </c>
      <c r="S109" s="12">
        <f t="shared" si="6"/>
        <v>40635.649155092593</v>
      </c>
      <c r="T109" s="12">
        <f t="shared" si="7"/>
        <v>40657.649155092593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6">
        <f t="shared" si="4"/>
        <v>246.66666666666669</v>
      </c>
      <c r="P110" s="5">
        <f t="shared" si="5"/>
        <v>78.723404255319153</v>
      </c>
      <c r="Q110" t="s">
        <v>8313</v>
      </c>
      <c r="R110" t="s">
        <v>8315</v>
      </c>
      <c r="S110" s="12">
        <f t="shared" si="6"/>
        <v>41365.279745370368</v>
      </c>
      <c r="T110" s="12">
        <f t="shared" si="7"/>
        <v>41425.279745370368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6">
        <f t="shared" si="4"/>
        <v>219.49999999999997</v>
      </c>
      <c r="P111" s="5">
        <f t="shared" si="5"/>
        <v>46.702127659574465</v>
      </c>
      <c r="Q111" t="s">
        <v>8313</v>
      </c>
      <c r="R111" t="s">
        <v>8315</v>
      </c>
      <c r="S111" s="12">
        <f t="shared" si="6"/>
        <v>40569.692476851851</v>
      </c>
      <c r="T111" s="12">
        <f t="shared" si="7"/>
        <v>40599.692476851851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6">
        <f t="shared" si="4"/>
        <v>130.76923076923077</v>
      </c>
      <c r="P112" s="5">
        <f t="shared" si="5"/>
        <v>65.384615384615387</v>
      </c>
      <c r="Q112" t="s">
        <v>8313</v>
      </c>
      <c r="R112" t="s">
        <v>8315</v>
      </c>
      <c r="S112" s="12">
        <f t="shared" si="6"/>
        <v>41557.616354166668</v>
      </c>
      <c r="T112" s="12">
        <f t="shared" si="7"/>
        <v>41591.915972222218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6">
        <f t="shared" si="4"/>
        <v>154.57142857142858</v>
      </c>
      <c r="P113" s="5">
        <f t="shared" si="5"/>
        <v>102.0754716981132</v>
      </c>
      <c r="Q113" t="s">
        <v>8313</v>
      </c>
      <c r="R113" t="s">
        <v>8315</v>
      </c>
      <c r="S113" s="12">
        <f t="shared" si="6"/>
        <v>42124.999849537031</v>
      </c>
      <c r="T113" s="12">
        <f t="shared" si="7"/>
        <v>42154.999849537031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6">
        <f t="shared" si="4"/>
        <v>104</v>
      </c>
      <c r="P114" s="5">
        <f t="shared" si="5"/>
        <v>64.197530864197532</v>
      </c>
      <c r="Q114" t="s">
        <v>8313</v>
      </c>
      <c r="R114" t="s">
        <v>8315</v>
      </c>
      <c r="S114" s="12">
        <f t="shared" si="6"/>
        <v>41717.709699074068</v>
      </c>
      <c r="T114" s="12">
        <f t="shared" si="7"/>
        <v>41741.75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6">
        <f t="shared" si="4"/>
        <v>141</v>
      </c>
      <c r="P115" s="5">
        <f t="shared" si="5"/>
        <v>90.384615384615387</v>
      </c>
      <c r="Q115" t="s">
        <v>8313</v>
      </c>
      <c r="R115" t="s">
        <v>8315</v>
      </c>
      <c r="S115" s="12">
        <f t="shared" si="6"/>
        <v>40753.425092592588</v>
      </c>
      <c r="T115" s="12">
        <f t="shared" si="7"/>
        <v>40761.291666666664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6">
        <f t="shared" si="4"/>
        <v>103.33333333333334</v>
      </c>
      <c r="P116" s="5">
        <f t="shared" si="5"/>
        <v>88.571428571428569</v>
      </c>
      <c r="Q116" t="s">
        <v>8313</v>
      </c>
      <c r="R116" t="s">
        <v>8315</v>
      </c>
      <c r="S116" s="12">
        <f t="shared" si="6"/>
        <v>40860.940833333334</v>
      </c>
      <c r="T116" s="12">
        <f t="shared" si="7"/>
        <v>40920.940833333334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6">
        <f t="shared" si="4"/>
        <v>140.44444444444443</v>
      </c>
      <c r="P117" s="5">
        <f t="shared" si="5"/>
        <v>28.727272727272727</v>
      </c>
      <c r="Q117" t="s">
        <v>8313</v>
      </c>
      <c r="R117" t="s">
        <v>8315</v>
      </c>
      <c r="S117" s="12">
        <f t="shared" si="6"/>
        <v>40918.405601851846</v>
      </c>
      <c r="T117" s="12">
        <f t="shared" si="7"/>
        <v>40943.405601851846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6">
        <f t="shared" si="4"/>
        <v>113.65714285714286</v>
      </c>
      <c r="P118" s="5">
        <f t="shared" si="5"/>
        <v>69.78947368421052</v>
      </c>
      <c r="Q118" t="s">
        <v>8313</v>
      </c>
      <c r="R118" t="s">
        <v>8315</v>
      </c>
      <c r="S118" s="12">
        <f t="shared" si="6"/>
        <v>40595.163831018515</v>
      </c>
      <c r="T118" s="12">
        <f t="shared" si="7"/>
        <v>40641.122164351851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6">
        <f t="shared" si="4"/>
        <v>100.49377777777779</v>
      </c>
      <c r="P119" s="5">
        <f t="shared" si="5"/>
        <v>167.48962962962963</v>
      </c>
      <c r="Q119" t="s">
        <v>8313</v>
      </c>
      <c r="R119" t="s">
        <v>8315</v>
      </c>
      <c r="S119" s="12">
        <f t="shared" si="6"/>
        <v>40248.501666666663</v>
      </c>
      <c r="T119" s="12">
        <f t="shared" si="7"/>
        <v>40338.458333333328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6">
        <f t="shared" si="4"/>
        <v>113.03159999999998</v>
      </c>
      <c r="P120" s="5">
        <f t="shared" si="5"/>
        <v>144.91230769230768</v>
      </c>
      <c r="Q120" t="s">
        <v>8313</v>
      </c>
      <c r="R120" t="s">
        <v>8315</v>
      </c>
      <c r="S120" s="12">
        <f t="shared" si="6"/>
        <v>40722.720324074071</v>
      </c>
      <c r="T120" s="12">
        <f t="shared" si="7"/>
        <v>40752.720324074071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6">
        <f t="shared" si="4"/>
        <v>104.55692307692308</v>
      </c>
      <c r="P121" s="5">
        <f t="shared" si="5"/>
        <v>91.840540540540545</v>
      </c>
      <c r="Q121" t="s">
        <v>8313</v>
      </c>
      <c r="R121" t="s">
        <v>8315</v>
      </c>
      <c r="S121" s="12">
        <f t="shared" si="6"/>
        <v>40738.735949074071</v>
      </c>
      <c r="T121" s="12">
        <f t="shared" si="7"/>
        <v>40768.625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6">
        <f t="shared" si="4"/>
        <v>1.4285714285714287E-2</v>
      </c>
      <c r="P122" s="5">
        <f t="shared" si="5"/>
        <v>10</v>
      </c>
      <c r="Q122" t="s">
        <v>8313</v>
      </c>
      <c r="R122" t="s">
        <v>8316</v>
      </c>
      <c r="S122" s="12">
        <f t="shared" si="6"/>
        <v>42615.716516203705</v>
      </c>
      <c r="T122" s="12">
        <f t="shared" si="7"/>
        <v>42645.716516203705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6">
        <f t="shared" si="4"/>
        <v>3.3333333333333333E-2</v>
      </c>
      <c r="P123" s="5">
        <f t="shared" si="5"/>
        <v>1</v>
      </c>
      <c r="Q123" t="s">
        <v>8313</v>
      </c>
      <c r="R123" t="s">
        <v>8316</v>
      </c>
      <c r="S123" s="12">
        <f t="shared" si="6"/>
        <v>42096.371643518512</v>
      </c>
      <c r="T123" s="12">
        <f t="shared" si="7"/>
        <v>42112.094444444439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6">
        <f t="shared" si="4"/>
        <v>0</v>
      </c>
      <c r="P124" s="5" t="e">
        <f t="shared" si="5"/>
        <v>#DIV/0!</v>
      </c>
      <c r="Q124" t="s">
        <v>8313</v>
      </c>
      <c r="R124" t="s">
        <v>8316</v>
      </c>
      <c r="S124" s="12">
        <f t="shared" si="6"/>
        <v>42593.098460648143</v>
      </c>
      <c r="T124" s="12">
        <f t="shared" si="7"/>
        <v>42653.098460648143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6">
        <f t="shared" si="4"/>
        <v>0.27454545454545454</v>
      </c>
      <c r="P125" s="5">
        <f t="shared" si="5"/>
        <v>25.166666666666668</v>
      </c>
      <c r="Q125" t="s">
        <v>8313</v>
      </c>
      <c r="R125" t="s">
        <v>8316</v>
      </c>
      <c r="S125" s="12">
        <f t="shared" si="6"/>
        <v>41904.448657407404</v>
      </c>
      <c r="T125" s="12">
        <f t="shared" si="7"/>
        <v>41940.583333333328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6">
        <f t="shared" si="4"/>
        <v>0</v>
      </c>
      <c r="P126" s="5" t="e">
        <f t="shared" si="5"/>
        <v>#DIV/0!</v>
      </c>
      <c r="Q126" t="s">
        <v>8313</v>
      </c>
      <c r="R126" t="s">
        <v>8316</v>
      </c>
      <c r="S126" s="12">
        <f t="shared" si="6"/>
        <v>42114.595393518517</v>
      </c>
      <c r="T126" s="12">
        <f t="shared" si="7"/>
        <v>42139.595393518517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6">
        <f t="shared" si="4"/>
        <v>14.000000000000002</v>
      </c>
      <c r="P127" s="5">
        <f t="shared" si="5"/>
        <v>11.666666666666666</v>
      </c>
      <c r="Q127" t="s">
        <v>8313</v>
      </c>
      <c r="R127" t="s">
        <v>8316</v>
      </c>
      <c r="S127" s="12">
        <f t="shared" si="6"/>
        <v>42709.66064814815</v>
      </c>
      <c r="T127" s="12">
        <f t="shared" si="7"/>
        <v>42769.66064814815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6">
        <f t="shared" si="4"/>
        <v>5.548</v>
      </c>
      <c r="P128" s="5">
        <f t="shared" si="5"/>
        <v>106.69230769230769</v>
      </c>
      <c r="Q128" t="s">
        <v>8313</v>
      </c>
      <c r="R128" t="s">
        <v>8316</v>
      </c>
      <c r="S128" s="12">
        <f t="shared" si="6"/>
        <v>42135.256215277775</v>
      </c>
      <c r="T128" s="12">
        <f t="shared" si="7"/>
        <v>42165.749999999993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6">
        <f t="shared" si="4"/>
        <v>2.375</v>
      </c>
      <c r="P129" s="5">
        <f t="shared" si="5"/>
        <v>47.5</v>
      </c>
      <c r="Q129" t="s">
        <v>8313</v>
      </c>
      <c r="R129" t="s">
        <v>8316</v>
      </c>
      <c r="S129" s="12">
        <f t="shared" si="6"/>
        <v>42067.290983796294</v>
      </c>
      <c r="T129" s="12">
        <f t="shared" si="7"/>
        <v>42097.24931712963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6">
        <f t="shared" si="4"/>
        <v>1.867</v>
      </c>
      <c r="P130" s="5">
        <f t="shared" si="5"/>
        <v>311.16666666666669</v>
      </c>
      <c r="Q130" t="s">
        <v>8313</v>
      </c>
      <c r="R130" t="s">
        <v>8316</v>
      </c>
      <c r="S130" s="12">
        <f t="shared" si="6"/>
        <v>42627.894594907404</v>
      </c>
      <c r="T130" s="12">
        <f t="shared" si="7"/>
        <v>42662.894594907404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6">
        <f t="shared" ref="O131:O194" si="8">(E131/D131)*100</f>
        <v>0</v>
      </c>
      <c r="P131" s="5" t="e">
        <f t="shared" ref="P131:P194" si="9">E131/L131</f>
        <v>#DIV/0!</v>
      </c>
      <c r="Q131" t="s">
        <v>8313</v>
      </c>
      <c r="R131" t="s">
        <v>8316</v>
      </c>
      <c r="S131" s="12">
        <f t="shared" ref="S131:S194" si="10">(((J131/60)/60)/24)+DATE(1970,1,1)+(-8/24)</f>
        <v>41882.603969907403</v>
      </c>
      <c r="T131" s="12">
        <f t="shared" ref="T131:T194" si="11">(((I131/60)/60)/24)+DATE(1970,1,1)+(-8/24)</f>
        <v>41942.603969907403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6">
        <f t="shared" si="8"/>
        <v>0</v>
      </c>
      <c r="P132" s="5" t="e">
        <f t="shared" si="9"/>
        <v>#DIV/0!</v>
      </c>
      <c r="Q132" t="s">
        <v>8313</v>
      </c>
      <c r="R132" t="s">
        <v>8316</v>
      </c>
      <c r="S132" s="12">
        <f t="shared" si="10"/>
        <v>41778.582083333327</v>
      </c>
      <c r="T132" s="12">
        <f t="shared" si="11"/>
        <v>41806.511111111111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6">
        <f t="shared" si="8"/>
        <v>0</v>
      </c>
      <c r="P133" s="5" t="e">
        <f t="shared" si="9"/>
        <v>#DIV/0!</v>
      </c>
      <c r="Q133" t="s">
        <v>8313</v>
      </c>
      <c r="R133" t="s">
        <v>8316</v>
      </c>
      <c r="S133" s="12">
        <f t="shared" si="10"/>
        <v>42541.504178240742</v>
      </c>
      <c r="T133" s="12">
        <f t="shared" si="11"/>
        <v>42556.666666666664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6">
        <f t="shared" si="8"/>
        <v>9.5687499999999996</v>
      </c>
      <c r="P134" s="5">
        <f t="shared" si="9"/>
        <v>94.506172839506178</v>
      </c>
      <c r="Q134" t="s">
        <v>8313</v>
      </c>
      <c r="R134" t="s">
        <v>8316</v>
      </c>
      <c r="S134" s="12">
        <f t="shared" si="10"/>
        <v>41905.47924768518</v>
      </c>
      <c r="T134" s="12">
        <f t="shared" si="11"/>
        <v>41950.520914351851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6">
        <f t="shared" si="8"/>
        <v>0</v>
      </c>
      <c r="P135" s="5" t="e">
        <f t="shared" si="9"/>
        <v>#DIV/0!</v>
      </c>
      <c r="Q135" t="s">
        <v>8313</v>
      </c>
      <c r="R135" t="s">
        <v>8316</v>
      </c>
      <c r="S135" s="12">
        <f t="shared" si="10"/>
        <v>42491.474351851844</v>
      </c>
      <c r="T135" s="12">
        <f t="shared" si="11"/>
        <v>42521.396527777775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6">
        <f t="shared" si="8"/>
        <v>0</v>
      </c>
      <c r="P136" s="5" t="e">
        <f t="shared" si="9"/>
        <v>#DIV/0!</v>
      </c>
      <c r="Q136" t="s">
        <v>8313</v>
      </c>
      <c r="R136" t="s">
        <v>8316</v>
      </c>
      <c r="S136" s="12">
        <f t="shared" si="10"/>
        <v>42221.576597222222</v>
      </c>
      <c r="T136" s="12">
        <f t="shared" si="11"/>
        <v>42251.374999999993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6">
        <f t="shared" si="8"/>
        <v>13.433333333333334</v>
      </c>
      <c r="P137" s="5">
        <f t="shared" si="9"/>
        <v>80.599999999999994</v>
      </c>
      <c r="Q137" t="s">
        <v>8313</v>
      </c>
      <c r="R137" t="s">
        <v>8316</v>
      </c>
      <c r="S137" s="12">
        <f t="shared" si="10"/>
        <v>41788.048576388886</v>
      </c>
      <c r="T137" s="12">
        <f t="shared" si="11"/>
        <v>41821.458333333328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6">
        <f t="shared" si="8"/>
        <v>0</v>
      </c>
      <c r="P138" s="5" t="e">
        <f t="shared" si="9"/>
        <v>#DIV/0!</v>
      </c>
      <c r="Q138" t="s">
        <v>8313</v>
      </c>
      <c r="R138" t="s">
        <v>8316</v>
      </c>
      <c r="S138" s="12">
        <f t="shared" si="10"/>
        <v>42096.076782407406</v>
      </c>
      <c r="T138" s="12">
        <f t="shared" si="11"/>
        <v>42140.094444444439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6">
        <f t="shared" si="8"/>
        <v>0</v>
      </c>
      <c r="P139" s="5" t="e">
        <f t="shared" si="9"/>
        <v>#DIV/0!</v>
      </c>
      <c r="Q139" t="s">
        <v>8313</v>
      </c>
      <c r="R139" t="s">
        <v>8316</v>
      </c>
      <c r="S139" s="12">
        <f t="shared" si="10"/>
        <v>42239.240659722222</v>
      </c>
      <c r="T139" s="12">
        <f t="shared" si="11"/>
        <v>42289.240659722222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6">
        <f t="shared" si="8"/>
        <v>3.1413333333333333</v>
      </c>
      <c r="P140" s="5">
        <f t="shared" si="9"/>
        <v>81.241379310344826</v>
      </c>
      <c r="Q140" t="s">
        <v>8313</v>
      </c>
      <c r="R140" t="s">
        <v>8316</v>
      </c>
      <c r="S140" s="12">
        <f t="shared" si="10"/>
        <v>42185.924085648141</v>
      </c>
      <c r="T140" s="12">
        <f t="shared" si="11"/>
        <v>42216.874305555553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6">
        <f t="shared" si="8"/>
        <v>100</v>
      </c>
      <c r="P141" s="5">
        <f t="shared" si="9"/>
        <v>500</v>
      </c>
      <c r="Q141" t="s">
        <v>8313</v>
      </c>
      <c r="R141" t="s">
        <v>8316</v>
      </c>
      <c r="S141" s="12">
        <f t="shared" si="10"/>
        <v>42187.587638888886</v>
      </c>
      <c r="T141" s="12">
        <f t="shared" si="11"/>
        <v>42197.587638888886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6">
        <f t="shared" si="8"/>
        <v>0</v>
      </c>
      <c r="P142" s="5" t="e">
        <f t="shared" si="9"/>
        <v>#DIV/0!</v>
      </c>
      <c r="Q142" t="s">
        <v>8313</v>
      </c>
      <c r="R142" t="s">
        <v>8316</v>
      </c>
      <c r="S142" s="12">
        <f t="shared" si="10"/>
        <v>42052.864953703705</v>
      </c>
      <c r="T142" s="12">
        <f t="shared" si="11"/>
        <v>42082.823287037034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6">
        <f t="shared" si="8"/>
        <v>10.775</v>
      </c>
      <c r="P143" s="5">
        <f t="shared" si="9"/>
        <v>46.178571428571431</v>
      </c>
      <c r="Q143" t="s">
        <v>8313</v>
      </c>
      <c r="R143" t="s">
        <v>8316</v>
      </c>
      <c r="S143" s="12">
        <f t="shared" si="10"/>
        <v>42109.819710648146</v>
      </c>
      <c r="T143" s="12">
        <f t="shared" si="11"/>
        <v>42154.819710648146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6">
        <f t="shared" si="8"/>
        <v>0.33333333333333337</v>
      </c>
      <c r="P144" s="5">
        <f t="shared" si="9"/>
        <v>10</v>
      </c>
      <c r="Q144" t="s">
        <v>8313</v>
      </c>
      <c r="R144" t="s">
        <v>8316</v>
      </c>
      <c r="S144" s="12">
        <f t="shared" si="10"/>
        <v>41938.559930555552</v>
      </c>
      <c r="T144" s="12">
        <f t="shared" si="11"/>
        <v>41959.601597222216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6">
        <f t="shared" si="8"/>
        <v>0</v>
      </c>
      <c r="P145" s="5" t="e">
        <f t="shared" si="9"/>
        <v>#DIV/0!</v>
      </c>
      <c r="Q145" t="s">
        <v>8313</v>
      </c>
      <c r="R145" t="s">
        <v>8316</v>
      </c>
      <c r="S145" s="12">
        <f t="shared" si="10"/>
        <v>42558.730810185189</v>
      </c>
      <c r="T145" s="12">
        <f t="shared" si="11"/>
        <v>42615.913194444445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6">
        <f t="shared" si="8"/>
        <v>27.6</v>
      </c>
      <c r="P146" s="5">
        <f t="shared" si="9"/>
        <v>55.945945945945944</v>
      </c>
      <c r="Q146" t="s">
        <v>8313</v>
      </c>
      <c r="R146" t="s">
        <v>8316</v>
      </c>
      <c r="S146" s="12">
        <f t="shared" si="10"/>
        <v>42047.429074074076</v>
      </c>
      <c r="T146" s="12">
        <f t="shared" si="11"/>
        <v>42107.387407407405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6">
        <f t="shared" si="8"/>
        <v>7.5111111111111111</v>
      </c>
      <c r="P147" s="5">
        <f t="shared" si="9"/>
        <v>37.555555555555557</v>
      </c>
      <c r="Q147" t="s">
        <v>8313</v>
      </c>
      <c r="R147" t="s">
        <v>8316</v>
      </c>
      <c r="S147" s="12">
        <f t="shared" si="10"/>
        <v>42200.208935185183</v>
      </c>
      <c r="T147" s="12">
        <f t="shared" si="11"/>
        <v>42227.208935185183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6">
        <f t="shared" si="8"/>
        <v>0.57499999999999996</v>
      </c>
      <c r="P148" s="5">
        <f t="shared" si="9"/>
        <v>38.333333333333336</v>
      </c>
      <c r="Q148" t="s">
        <v>8313</v>
      </c>
      <c r="R148" t="s">
        <v>8316</v>
      </c>
      <c r="S148" s="12">
        <f t="shared" si="10"/>
        <v>42692.682847222219</v>
      </c>
      <c r="T148" s="12">
        <f t="shared" si="11"/>
        <v>42752.682847222219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6">
        <f t="shared" si="8"/>
        <v>0</v>
      </c>
      <c r="P149" s="5" t="e">
        <f t="shared" si="9"/>
        <v>#DIV/0!</v>
      </c>
      <c r="Q149" t="s">
        <v>8313</v>
      </c>
      <c r="R149" t="s">
        <v>8316</v>
      </c>
      <c r="S149" s="12">
        <f t="shared" si="10"/>
        <v>41969.434490740743</v>
      </c>
      <c r="T149" s="12">
        <f t="shared" si="11"/>
        <v>42012.429166666661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6">
        <f t="shared" si="8"/>
        <v>0.08</v>
      </c>
      <c r="P150" s="5">
        <f t="shared" si="9"/>
        <v>20</v>
      </c>
      <c r="Q150" t="s">
        <v>8313</v>
      </c>
      <c r="R150" t="s">
        <v>8316</v>
      </c>
      <c r="S150" s="12">
        <f t="shared" si="10"/>
        <v>42396.948333333326</v>
      </c>
      <c r="T150" s="12">
        <f t="shared" si="11"/>
        <v>42426.948333333326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6">
        <f t="shared" si="8"/>
        <v>0.91999999999999993</v>
      </c>
      <c r="P151" s="5">
        <f t="shared" si="9"/>
        <v>15.333333333333334</v>
      </c>
      <c r="Q151" t="s">
        <v>8313</v>
      </c>
      <c r="R151" t="s">
        <v>8316</v>
      </c>
      <c r="S151" s="12">
        <f t="shared" si="10"/>
        <v>41967.838773148142</v>
      </c>
      <c r="T151" s="12">
        <f t="shared" si="11"/>
        <v>41997.999999999993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6">
        <f t="shared" si="8"/>
        <v>23.163076923076922</v>
      </c>
      <c r="P152" s="5">
        <f t="shared" si="9"/>
        <v>449.43283582089555</v>
      </c>
      <c r="Q152" t="s">
        <v>8313</v>
      </c>
      <c r="R152" t="s">
        <v>8316</v>
      </c>
      <c r="S152" s="12">
        <f t="shared" si="10"/>
        <v>42089.82849537037</v>
      </c>
      <c r="T152" s="12">
        <f t="shared" si="11"/>
        <v>42149.82849537037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6">
        <f t="shared" si="8"/>
        <v>5.5999999999999994E-2</v>
      </c>
      <c r="P153" s="5">
        <f t="shared" si="9"/>
        <v>28</v>
      </c>
      <c r="Q153" t="s">
        <v>8313</v>
      </c>
      <c r="R153" t="s">
        <v>8316</v>
      </c>
      <c r="S153" s="12">
        <f t="shared" si="10"/>
        <v>42113.217488425922</v>
      </c>
      <c r="T153" s="12">
        <f t="shared" si="11"/>
        <v>42173.217488425922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6">
        <f t="shared" si="8"/>
        <v>7.8947368421052634E-3</v>
      </c>
      <c r="P154" s="5">
        <f t="shared" si="9"/>
        <v>15</v>
      </c>
      <c r="Q154" t="s">
        <v>8313</v>
      </c>
      <c r="R154" t="s">
        <v>8316</v>
      </c>
      <c r="S154" s="12">
        <f t="shared" si="10"/>
        <v>41874.744212962964</v>
      </c>
      <c r="T154" s="12">
        <f t="shared" si="11"/>
        <v>41904.744212962964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6">
        <f t="shared" si="8"/>
        <v>0.71799999999999997</v>
      </c>
      <c r="P155" s="5">
        <f t="shared" si="9"/>
        <v>35.9</v>
      </c>
      <c r="Q155" t="s">
        <v>8313</v>
      </c>
      <c r="R155" t="s">
        <v>8316</v>
      </c>
      <c r="S155" s="12">
        <f t="shared" si="10"/>
        <v>41933.252824074072</v>
      </c>
      <c r="T155" s="12">
        <f t="shared" si="11"/>
        <v>41975.294490740744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6">
        <f t="shared" si="8"/>
        <v>2.666666666666667</v>
      </c>
      <c r="P156" s="5">
        <f t="shared" si="9"/>
        <v>13.333333333333334</v>
      </c>
      <c r="Q156" t="s">
        <v>8313</v>
      </c>
      <c r="R156" t="s">
        <v>8316</v>
      </c>
      <c r="S156" s="12">
        <f t="shared" si="10"/>
        <v>42115.214062499996</v>
      </c>
      <c r="T156" s="12">
        <f t="shared" si="11"/>
        <v>42158.214062499996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6">
        <f t="shared" si="8"/>
        <v>6.0000000000000001E-3</v>
      </c>
      <c r="P157" s="5">
        <f t="shared" si="9"/>
        <v>20.25</v>
      </c>
      <c r="Q157" t="s">
        <v>8313</v>
      </c>
      <c r="R157" t="s">
        <v>8316</v>
      </c>
      <c r="S157" s="12">
        <f t="shared" si="10"/>
        <v>42168.226099537038</v>
      </c>
      <c r="T157" s="12">
        <f t="shared" si="11"/>
        <v>42208.226099537038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6">
        <f t="shared" si="8"/>
        <v>5.0999999999999996</v>
      </c>
      <c r="P158" s="5">
        <f t="shared" si="9"/>
        <v>119</v>
      </c>
      <c r="Q158" t="s">
        <v>8313</v>
      </c>
      <c r="R158" t="s">
        <v>8316</v>
      </c>
      <c r="S158" s="12">
        <f t="shared" si="10"/>
        <v>41793.791620370372</v>
      </c>
      <c r="T158" s="12">
        <f t="shared" si="11"/>
        <v>41853.791620370372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6">
        <f t="shared" si="8"/>
        <v>0.26711185308848079</v>
      </c>
      <c r="P159" s="5">
        <f t="shared" si="9"/>
        <v>4</v>
      </c>
      <c r="Q159" t="s">
        <v>8313</v>
      </c>
      <c r="R159" t="s">
        <v>8316</v>
      </c>
      <c r="S159" s="12">
        <f t="shared" si="10"/>
        <v>42396.578379629624</v>
      </c>
      <c r="T159" s="12">
        <f t="shared" si="11"/>
        <v>42426.578379629624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6">
        <f t="shared" si="8"/>
        <v>0</v>
      </c>
      <c r="P160" s="5" t="e">
        <f t="shared" si="9"/>
        <v>#DIV/0!</v>
      </c>
      <c r="Q160" t="s">
        <v>8313</v>
      </c>
      <c r="R160" t="s">
        <v>8316</v>
      </c>
      <c r="S160" s="12">
        <f t="shared" si="10"/>
        <v>41903.743379629625</v>
      </c>
      <c r="T160" s="12">
        <f t="shared" si="11"/>
        <v>41933.743379629625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6">
        <f t="shared" si="8"/>
        <v>2E-3</v>
      </c>
      <c r="P161" s="5">
        <f t="shared" si="9"/>
        <v>10</v>
      </c>
      <c r="Q161" t="s">
        <v>8313</v>
      </c>
      <c r="R161" t="s">
        <v>8316</v>
      </c>
      <c r="S161" s="12">
        <f t="shared" si="10"/>
        <v>42514.101215277777</v>
      </c>
      <c r="T161" s="12">
        <f t="shared" si="11"/>
        <v>42554.101215277777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6">
        <f t="shared" si="8"/>
        <v>0</v>
      </c>
      <c r="P162" s="5" t="e">
        <f t="shared" si="9"/>
        <v>#DIV/0!</v>
      </c>
      <c r="Q162" t="s">
        <v>8313</v>
      </c>
      <c r="R162" t="s">
        <v>8317</v>
      </c>
      <c r="S162" s="12">
        <f t="shared" si="10"/>
        <v>42171.579756944448</v>
      </c>
      <c r="T162" s="12">
        <f t="shared" si="11"/>
        <v>42231.579756944448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6">
        <f t="shared" si="8"/>
        <v>0.01</v>
      </c>
      <c r="P163" s="5">
        <f t="shared" si="9"/>
        <v>5</v>
      </c>
      <c r="Q163" t="s">
        <v>8313</v>
      </c>
      <c r="R163" t="s">
        <v>8317</v>
      </c>
      <c r="S163" s="12">
        <f t="shared" si="10"/>
        <v>41792.354108796295</v>
      </c>
      <c r="T163" s="12">
        <f t="shared" si="11"/>
        <v>41822.354108796295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6">
        <f t="shared" si="8"/>
        <v>15.535714285714286</v>
      </c>
      <c r="P164" s="5">
        <f t="shared" si="9"/>
        <v>43.5</v>
      </c>
      <c r="Q164" t="s">
        <v>8313</v>
      </c>
      <c r="R164" t="s">
        <v>8317</v>
      </c>
      <c r="S164" s="12">
        <f t="shared" si="10"/>
        <v>41834.79347222222</v>
      </c>
      <c r="T164" s="12">
        <f t="shared" si="11"/>
        <v>41867.654166666667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6">
        <f t="shared" si="8"/>
        <v>0</v>
      </c>
      <c r="P165" s="5" t="e">
        <f t="shared" si="9"/>
        <v>#DIV/0!</v>
      </c>
      <c r="Q165" t="s">
        <v>8313</v>
      </c>
      <c r="R165" t="s">
        <v>8317</v>
      </c>
      <c r="S165" s="12">
        <f t="shared" si="10"/>
        <v>42243.627939814811</v>
      </c>
      <c r="T165" s="12">
        <f t="shared" si="11"/>
        <v>42277.666666666664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6">
        <f t="shared" si="8"/>
        <v>0.53333333333333333</v>
      </c>
      <c r="P166" s="5">
        <f t="shared" si="9"/>
        <v>91.428571428571431</v>
      </c>
      <c r="Q166" t="s">
        <v>8313</v>
      </c>
      <c r="R166" t="s">
        <v>8317</v>
      </c>
      <c r="S166" s="12">
        <f t="shared" si="10"/>
        <v>41841.429409722223</v>
      </c>
      <c r="T166" s="12">
        <f t="shared" si="11"/>
        <v>41901.429409722223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6">
        <f t="shared" si="8"/>
        <v>0</v>
      </c>
      <c r="P167" s="5" t="e">
        <f t="shared" si="9"/>
        <v>#DIV/0!</v>
      </c>
      <c r="Q167" t="s">
        <v>8313</v>
      </c>
      <c r="R167" t="s">
        <v>8317</v>
      </c>
      <c r="S167" s="12">
        <f t="shared" si="10"/>
        <v>42351.325509259252</v>
      </c>
      <c r="T167" s="12">
        <f t="shared" si="11"/>
        <v>42381.325509259252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6">
        <f t="shared" si="8"/>
        <v>60</v>
      </c>
      <c r="P168" s="5">
        <f t="shared" si="9"/>
        <v>3000</v>
      </c>
      <c r="Q168" t="s">
        <v>8313</v>
      </c>
      <c r="R168" t="s">
        <v>8317</v>
      </c>
      <c r="S168" s="12">
        <f t="shared" si="10"/>
        <v>42720.742615740739</v>
      </c>
      <c r="T168" s="12">
        <f t="shared" si="11"/>
        <v>42750.742615740739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6">
        <f t="shared" si="8"/>
        <v>0.01</v>
      </c>
      <c r="P169" s="5">
        <f t="shared" si="9"/>
        <v>5.5</v>
      </c>
      <c r="Q169" t="s">
        <v>8313</v>
      </c>
      <c r="R169" t="s">
        <v>8317</v>
      </c>
      <c r="S169" s="12">
        <f t="shared" si="10"/>
        <v>42160.594155092585</v>
      </c>
      <c r="T169" s="12">
        <f t="shared" si="11"/>
        <v>42220.594155092585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6">
        <f t="shared" si="8"/>
        <v>4.0625</v>
      </c>
      <c r="P170" s="5">
        <f t="shared" si="9"/>
        <v>108.33333333333333</v>
      </c>
      <c r="Q170" t="s">
        <v>8313</v>
      </c>
      <c r="R170" t="s">
        <v>8317</v>
      </c>
      <c r="S170" s="12">
        <f t="shared" si="10"/>
        <v>42052.501967592594</v>
      </c>
      <c r="T170" s="12">
        <f t="shared" si="11"/>
        <v>42082.460300925923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6">
        <f t="shared" si="8"/>
        <v>22.400000000000002</v>
      </c>
      <c r="P171" s="5">
        <f t="shared" si="9"/>
        <v>56</v>
      </c>
      <c r="Q171" t="s">
        <v>8313</v>
      </c>
      <c r="R171" t="s">
        <v>8317</v>
      </c>
      <c r="S171" s="12">
        <f t="shared" si="10"/>
        <v>41900.171979166662</v>
      </c>
      <c r="T171" s="12">
        <f t="shared" si="11"/>
        <v>41930.171979166662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6">
        <f t="shared" si="8"/>
        <v>3.25</v>
      </c>
      <c r="P172" s="5">
        <f t="shared" si="9"/>
        <v>32.5</v>
      </c>
      <c r="Q172" t="s">
        <v>8313</v>
      </c>
      <c r="R172" t="s">
        <v>8317</v>
      </c>
      <c r="S172" s="12">
        <f t="shared" si="10"/>
        <v>42216.644479166665</v>
      </c>
      <c r="T172" s="12">
        <f t="shared" si="11"/>
        <v>42245.894444444442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6">
        <f t="shared" si="8"/>
        <v>2E-3</v>
      </c>
      <c r="P173" s="5">
        <f t="shared" si="9"/>
        <v>1</v>
      </c>
      <c r="Q173" t="s">
        <v>8313</v>
      </c>
      <c r="R173" t="s">
        <v>8317</v>
      </c>
      <c r="S173" s="12">
        <f t="shared" si="10"/>
        <v>42533.847384259258</v>
      </c>
      <c r="T173" s="12">
        <f t="shared" si="11"/>
        <v>42593.847384259258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6">
        <f t="shared" si="8"/>
        <v>0</v>
      </c>
      <c r="P174" s="5" t="e">
        <f t="shared" si="9"/>
        <v>#DIV/0!</v>
      </c>
      <c r="Q174" t="s">
        <v>8313</v>
      </c>
      <c r="R174" t="s">
        <v>8317</v>
      </c>
      <c r="S174" s="12">
        <f t="shared" si="10"/>
        <v>42047.061608796292</v>
      </c>
      <c r="T174" s="12">
        <f t="shared" si="11"/>
        <v>42082.01994212962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6">
        <f t="shared" si="8"/>
        <v>0</v>
      </c>
      <c r="P175" s="5" t="e">
        <f t="shared" si="9"/>
        <v>#DIV/0!</v>
      </c>
      <c r="Q175" t="s">
        <v>8313</v>
      </c>
      <c r="R175" t="s">
        <v>8317</v>
      </c>
      <c r="S175" s="12">
        <f t="shared" si="10"/>
        <v>42033.239675925921</v>
      </c>
      <c r="T175" s="12">
        <f t="shared" si="11"/>
        <v>42063.239675925921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6">
        <f t="shared" si="8"/>
        <v>0</v>
      </c>
      <c r="P176" s="5" t="e">
        <f t="shared" si="9"/>
        <v>#DIV/0!</v>
      </c>
      <c r="Q176" t="s">
        <v>8313</v>
      </c>
      <c r="R176" t="s">
        <v>8317</v>
      </c>
      <c r="S176" s="12">
        <f t="shared" si="10"/>
        <v>42072.42564814815</v>
      </c>
      <c r="T176" s="12">
        <f t="shared" si="11"/>
        <v>42132.42564814815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6">
        <f t="shared" si="8"/>
        <v>6.4850000000000003</v>
      </c>
      <c r="P177" s="5">
        <f t="shared" si="9"/>
        <v>49.884615384615387</v>
      </c>
      <c r="Q177" t="s">
        <v>8313</v>
      </c>
      <c r="R177" t="s">
        <v>8317</v>
      </c>
      <c r="S177" s="12">
        <f t="shared" si="10"/>
        <v>41855.444571759253</v>
      </c>
      <c r="T177" s="12">
        <f t="shared" si="11"/>
        <v>41880.444571759253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6">
        <f t="shared" si="8"/>
        <v>0</v>
      </c>
      <c r="P178" s="5" t="e">
        <f t="shared" si="9"/>
        <v>#DIV/0!</v>
      </c>
      <c r="Q178" t="s">
        <v>8313</v>
      </c>
      <c r="R178" t="s">
        <v>8317</v>
      </c>
      <c r="S178" s="12">
        <f t="shared" si="10"/>
        <v>42191.490729166668</v>
      </c>
      <c r="T178" s="12">
        <f t="shared" si="11"/>
        <v>42221.490729166668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6">
        <f t="shared" si="8"/>
        <v>40</v>
      </c>
      <c r="P179" s="5">
        <f t="shared" si="9"/>
        <v>25.714285714285715</v>
      </c>
      <c r="Q179" t="s">
        <v>8313</v>
      </c>
      <c r="R179" t="s">
        <v>8317</v>
      </c>
      <c r="S179" s="12">
        <f t="shared" si="10"/>
        <v>42069.714421296296</v>
      </c>
      <c r="T179" s="12">
        <f t="shared" si="11"/>
        <v>42086.672754629624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6">
        <f t="shared" si="8"/>
        <v>0</v>
      </c>
      <c r="P180" s="5" t="e">
        <f t="shared" si="9"/>
        <v>#DIV/0!</v>
      </c>
      <c r="Q180" t="s">
        <v>8313</v>
      </c>
      <c r="R180" t="s">
        <v>8317</v>
      </c>
      <c r="S180" s="12">
        <f t="shared" si="10"/>
        <v>42304.622048611105</v>
      </c>
      <c r="T180" s="12">
        <f t="shared" si="11"/>
        <v>42334.663715277777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6">
        <f t="shared" si="8"/>
        <v>20</v>
      </c>
      <c r="P181" s="5">
        <f t="shared" si="9"/>
        <v>100</v>
      </c>
      <c r="Q181" t="s">
        <v>8313</v>
      </c>
      <c r="R181" t="s">
        <v>8317</v>
      </c>
      <c r="S181" s="12">
        <f t="shared" si="10"/>
        <v>42402.747164351851</v>
      </c>
      <c r="T181" s="12">
        <f t="shared" si="11"/>
        <v>42432.747164351851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6">
        <f t="shared" si="8"/>
        <v>33.416666666666664</v>
      </c>
      <c r="P182" s="5">
        <f t="shared" si="9"/>
        <v>30.846153846153847</v>
      </c>
      <c r="Q182" t="s">
        <v>8313</v>
      </c>
      <c r="R182" t="s">
        <v>8317</v>
      </c>
      <c r="S182" s="12">
        <f t="shared" si="10"/>
        <v>42067.657905092587</v>
      </c>
      <c r="T182" s="12">
        <f t="shared" si="11"/>
        <v>42107.458333333336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6">
        <f t="shared" si="8"/>
        <v>21.092608822670172</v>
      </c>
      <c r="P183" s="5">
        <f t="shared" si="9"/>
        <v>180.5</v>
      </c>
      <c r="Q183" t="s">
        <v>8313</v>
      </c>
      <c r="R183" t="s">
        <v>8317</v>
      </c>
      <c r="S183" s="12">
        <f t="shared" si="10"/>
        <v>42147.408506944441</v>
      </c>
      <c r="T183" s="12">
        <f t="shared" si="11"/>
        <v>42177.408506944441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6">
        <f t="shared" si="8"/>
        <v>0</v>
      </c>
      <c r="P184" s="5" t="e">
        <f t="shared" si="9"/>
        <v>#DIV/0!</v>
      </c>
      <c r="Q184" t="s">
        <v>8313</v>
      </c>
      <c r="R184" t="s">
        <v>8317</v>
      </c>
      <c r="S184" s="12">
        <f t="shared" si="10"/>
        <v>42711.678611111107</v>
      </c>
      <c r="T184" s="12">
        <f t="shared" si="11"/>
        <v>42741.678611111107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6">
        <f t="shared" si="8"/>
        <v>35.856000000000002</v>
      </c>
      <c r="P185" s="5">
        <f t="shared" si="9"/>
        <v>373.5</v>
      </c>
      <c r="Q185" t="s">
        <v>8313</v>
      </c>
      <c r="R185" t="s">
        <v>8317</v>
      </c>
      <c r="S185" s="12">
        <f t="shared" si="10"/>
        <v>41939.476967592593</v>
      </c>
      <c r="T185" s="12">
        <f t="shared" si="11"/>
        <v>41969.518634259257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6">
        <f t="shared" si="8"/>
        <v>3.4000000000000004</v>
      </c>
      <c r="P186" s="5">
        <f t="shared" si="9"/>
        <v>25.5</v>
      </c>
      <c r="Q186" t="s">
        <v>8313</v>
      </c>
      <c r="R186" t="s">
        <v>8317</v>
      </c>
      <c r="S186" s="12">
        <f t="shared" si="10"/>
        <v>41825.45789351852</v>
      </c>
      <c r="T186" s="12">
        <f t="shared" si="11"/>
        <v>41882.832638888889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6">
        <f t="shared" si="8"/>
        <v>5.5</v>
      </c>
      <c r="P187" s="5">
        <f t="shared" si="9"/>
        <v>220</v>
      </c>
      <c r="Q187" t="s">
        <v>8313</v>
      </c>
      <c r="R187" t="s">
        <v>8317</v>
      </c>
      <c r="S187" s="12">
        <f t="shared" si="10"/>
        <v>42570.577997685185</v>
      </c>
      <c r="T187" s="12">
        <f t="shared" si="11"/>
        <v>42600.577997685185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6">
        <f t="shared" si="8"/>
        <v>0</v>
      </c>
      <c r="P188" s="5" t="e">
        <f t="shared" si="9"/>
        <v>#DIV/0!</v>
      </c>
      <c r="Q188" t="s">
        <v>8313</v>
      </c>
      <c r="R188" t="s">
        <v>8317</v>
      </c>
      <c r="S188" s="12">
        <f t="shared" si="10"/>
        <v>42767.479560185187</v>
      </c>
      <c r="T188" s="12">
        <f t="shared" si="11"/>
        <v>42797.499999999993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6">
        <f t="shared" si="8"/>
        <v>16</v>
      </c>
      <c r="P189" s="5">
        <f t="shared" si="9"/>
        <v>160</v>
      </c>
      <c r="Q189" t="s">
        <v>8313</v>
      </c>
      <c r="R189" t="s">
        <v>8317</v>
      </c>
      <c r="S189" s="12">
        <f t="shared" si="10"/>
        <v>42181.90112268518</v>
      </c>
      <c r="T189" s="12">
        <f t="shared" si="11"/>
        <v>42205.957638888889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6">
        <f t="shared" si="8"/>
        <v>0</v>
      </c>
      <c r="P190" s="5" t="e">
        <f t="shared" si="9"/>
        <v>#DIV/0!</v>
      </c>
      <c r="Q190" t="s">
        <v>8313</v>
      </c>
      <c r="R190" t="s">
        <v>8317</v>
      </c>
      <c r="S190" s="12">
        <f t="shared" si="10"/>
        <v>41856.849710648145</v>
      </c>
      <c r="T190" s="12">
        <f t="shared" si="11"/>
        <v>41886.849710648145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6">
        <f t="shared" si="8"/>
        <v>6.8999999999999992E-2</v>
      </c>
      <c r="P191" s="5">
        <f t="shared" si="9"/>
        <v>69</v>
      </c>
      <c r="Q191" t="s">
        <v>8313</v>
      </c>
      <c r="R191" t="s">
        <v>8317</v>
      </c>
      <c r="S191" s="12">
        <f t="shared" si="10"/>
        <v>42556.357372685183</v>
      </c>
      <c r="T191" s="12">
        <f t="shared" si="11"/>
        <v>42616.357372685183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6">
        <f t="shared" si="8"/>
        <v>0.41666666666666669</v>
      </c>
      <c r="P192" s="5">
        <f t="shared" si="9"/>
        <v>50</v>
      </c>
      <c r="Q192" t="s">
        <v>8313</v>
      </c>
      <c r="R192" t="s">
        <v>8317</v>
      </c>
      <c r="S192" s="12">
        <f t="shared" si="10"/>
        <v>42527.317662037036</v>
      </c>
      <c r="T192" s="12">
        <f t="shared" si="11"/>
        <v>42537.317662037036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6">
        <f t="shared" si="8"/>
        <v>5</v>
      </c>
      <c r="P193" s="5">
        <f t="shared" si="9"/>
        <v>83.333333333333329</v>
      </c>
      <c r="Q193" t="s">
        <v>8313</v>
      </c>
      <c r="R193" t="s">
        <v>8317</v>
      </c>
      <c r="S193" s="12">
        <f t="shared" si="10"/>
        <v>42239.108078703699</v>
      </c>
      <c r="T193" s="12">
        <f t="shared" si="11"/>
        <v>42279.108078703699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6">
        <f t="shared" si="8"/>
        <v>1.6999999999999999E-3</v>
      </c>
      <c r="P194" s="5">
        <f t="shared" si="9"/>
        <v>5.666666666666667</v>
      </c>
      <c r="Q194" t="s">
        <v>8313</v>
      </c>
      <c r="R194" t="s">
        <v>8317</v>
      </c>
      <c r="S194" s="12">
        <f t="shared" si="10"/>
        <v>41899.458703703705</v>
      </c>
      <c r="T194" s="12">
        <f t="shared" si="11"/>
        <v>41929.458703703705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6">
        <f t="shared" ref="O195:O258" si="12">(E195/D195)*100</f>
        <v>0</v>
      </c>
      <c r="P195" s="5" t="e">
        <f t="shared" ref="P195:P258" si="13">E195/L195</f>
        <v>#DIV/0!</v>
      </c>
      <c r="Q195" t="s">
        <v>8313</v>
      </c>
      <c r="R195" t="s">
        <v>8317</v>
      </c>
      <c r="S195" s="12">
        <f t="shared" ref="S195:S258" si="14">(((J195/60)/60)/24)+DATE(1970,1,1)+(-8/24)</f>
        <v>41911.601458333331</v>
      </c>
      <c r="T195" s="12">
        <f t="shared" ref="T195:T258" si="15">(((I195/60)/60)/24)+DATE(1970,1,1)+(-8/24)</f>
        <v>41971.643124999995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6">
        <f t="shared" si="12"/>
        <v>0.12</v>
      </c>
      <c r="P196" s="5">
        <f t="shared" si="13"/>
        <v>1</v>
      </c>
      <c r="Q196" t="s">
        <v>8313</v>
      </c>
      <c r="R196" t="s">
        <v>8317</v>
      </c>
      <c r="S196" s="12">
        <f t="shared" si="14"/>
        <v>42375.663553240738</v>
      </c>
      <c r="T196" s="12">
        <f t="shared" si="15"/>
        <v>42435.663553240738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6">
        <f t="shared" si="12"/>
        <v>0</v>
      </c>
      <c r="P197" s="5" t="e">
        <f t="shared" si="13"/>
        <v>#DIV/0!</v>
      </c>
      <c r="Q197" t="s">
        <v>8313</v>
      </c>
      <c r="R197" t="s">
        <v>8317</v>
      </c>
      <c r="S197" s="12">
        <f t="shared" si="14"/>
        <v>42135.337175925924</v>
      </c>
      <c r="T197" s="12">
        <f t="shared" si="15"/>
        <v>42195.337175925924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6">
        <f t="shared" si="12"/>
        <v>41.857142857142861</v>
      </c>
      <c r="P198" s="5">
        <f t="shared" si="13"/>
        <v>77.10526315789474</v>
      </c>
      <c r="Q198" t="s">
        <v>8313</v>
      </c>
      <c r="R198" t="s">
        <v>8317</v>
      </c>
      <c r="S198" s="12">
        <f t="shared" si="14"/>
        <v>42259.209467592591</v>
      </c>
      <c r="T198" s="12">
        <f t="shared" si="15"/>
        <v>42287.541666666664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6">
        <f t="shared" si="12"/>
        <v>10.48</v>
      </c>
      <c r="P199" s="5">
        <f t="shared" si="13"/>
        <v>32.75</v>
      </c>
      <c r="Q199" t="s">
        <v>8313</v>
      </c>
      <c r="R199" t="s">
        <v>8317</v>
      </c>
      <c r="S199" s="12">
        <f t="shared" si="14"/>
        <v>42741.515046296299</v>
      </c>
      <c r="T199" s="12">
        <f t="shared" si="15"/>
        <v>42783.541666666664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6">
        <f t="shared" si="12"/>
        <v>1.1159999999999999</v>
      </c>
      <c r="P200" s="5">
        <f t="shared" si="13"/>
        <v>46.5</v>
      </c>
      <c r="Q200" t="s">
        <v>8313</v>
      </c>
      <c r="R200" t="s">
        <v>8317</v>
      </c>
      <c r="S200" s="12">
        <f t="shared" si="14"/>
        <v>41887.050023148149</v>
      </c>
      <c r="T200" s="12">
        <f t="shared" si="15"/>
        <v>41917.050023148149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6">
        <f t="shared" si="12"/>
        <v>0</v>
      </c>
      <c r="P201" s="5" t="e">
        <f t="shared" si="13"/>
        <v>#DIV/0!</v>
      </c>
      <c r="Q201" t="s">
        <v>8313</v>
      </c>
      <c r="R201" t="s">
        <v>8317</v>
      </c>
      <c r="S201" s="12">
        <f t="shared" si="14"/>
        <v>42583.790532407402</v>
      </c>
      <c r="T201" s="12">
        <f t="shared" si="15"/>
        <v>42613.790532407402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6">
        <f t="shared" si="12"/>
        <v>26.192500000000003</v>
      </c>
      <c r="P202" s="5">
        <f t="shared" si="13"/>
        <v>87.308333333333337</v>
      </c>
      <c r="Q202" t="s">
        <v>8313</v>
      </c>
      <c r="R202" t="s">
        <v>8317</v>
      </c>
      <c r="S202" s="12">
        <f t="shared" si="14"/>
        <v>41866.750034722223</v>
      </c>
      <c r="T202" s="12">
        <f t="shared" si="15"/>
        <v>41896.750034722223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6">
        <f t="shared" si="12"/>
        <v>58.461538461538467</v>
      </c>
      <c r="P203" s="5">
        <f t="shared" si="13"/>
        <v>54.285714285714285</v>
      </c>
      <c r="Q203" t="s">
        <v>8313</v>
      </c>
      <c r="R203" t="s">
        <v>8317</v>
      </c>
      <c r="S203" s="12">
        <f t="shared" si="14"/>
        <v>42023.485289351847</v>
      </c>
      <c r="T203" s="12">
        <f t="shared" si="15"/>
        <v>42043.485289351847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6">
        <f t="shared" si="12"/>
        <v>0</v>
      </c>
      <c r="P204" s="5" t="e">
        <f t="shared" si="13"/>
        <v>#DIV/0!</v>
      </c>
      <c r="Q204" t="s">
        <v>8313</v>
      </c>
      <c r="R204" t="s">
        <v>8317</v>
      </c>
      <c r="S204" s="12">
        <f t="shared" si="14"/>
        <v>42255.594490740739</v>
      </c>
      <c r="T204" s="12">
        <f t="shared" si="15"/>
        <v>42285.540972222218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6">
        <f t="shared" si="12"/>
        <v>29.84</v>
      </c>
      <c r="P205" s="5">
        <f t="shared" si="13"/>
        <v>93.25</v>
      </c>
      <c r="Q205" t="s">
        <v>8313</v>
      </c>
      <c r="R205" t="s">
        <v>8317</v>
      </c>
      <c r="S205" s="12">
        <f t="shared" si="14"/>
        <v>41973.514629629623</v>
      </c>
      <c r="T205" s="12">
        <f t="shared" si="15"/>
        <v>42033.514629629623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6">
        <f t="shared" si="12"/>
        <v>50.721666666666664</v>
      </c>
      <c r="P206" s="5">
        <f t="shared" si="13"/>
        <v>117.68368136117556</v>
      </c>
      <c r="Q206" t="s">
        <v>8313</v>
      </c>
      <c r="R206" t="s">
        <v>8317</v>
      </c>
      <c r="S206" s="12">
        <f t="shared" si="14"/>
        <v>42556.250034722216</v>
      </c>
      <c r="T206" s="12">
        <f t="shared" si="15"/>
        <v>42586.250034722216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6">
        <f t="shared" si="12"/>
        <v>16.25</v>
      </c>
      <c r="P207" s="5">
        <f t="shared" si="13"/>
        <v>76.470588235294116</v>
      </c>
      <c r="Q207" t="s">
        <v>8313</v>
      </c>
      <c r="R207" t="s">
        <v>8317</v>
      </c>
      <c r="S207" s="12">
        <f t="shared" si="14"/>
        <v>42248.298865740733</v>
      </c>
      <c r="T207" s="12">
        <f t="shared" si="15"/>
        <v>42283.298865740733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6">
        <f t="shared" si="12"/>
        <v>0</v>
      </c>
      <c r="P208" s="5" t="e">
        <f t="shared" si="13"/>
        <v>#DIV/0!</v>
      </c>
      <c r="Q208" t="s">
        <v>8313</v>
      </c>
      <c r="R208" t="s">
        <v>8317</v>
      </c>
      <c r="S208" s="12">
        <f t="shared" si="14"/>
        <v>42566.67109953703</v>
      </c>
      <c r="T208" s="12">
        <f t="shared" si="15"/>
        <v>42587.67109953703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6">
        <f t="shared" si="12"/>
        <v>15.214285714285714</v>
      </c>
      <c r="P209" s="5">
        <f t="shared" si="13"/>
        <v>163.84615384615384</v>
      </c>
      <c r="Q209" t="s">
        <v>8313</v>
      </c>
      <c r="R209" t="s">
        <v>8317</v>
      </c>
      <c r="S209" s="12">
        <f t="shared" si="14"/>
        <v>41977.863865740735</v>
      </c>
      <c r="T209" s="12">
        <f t="shared" si="15"/>
        <v>42007.863865740735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6">
        <f t="shared" si="12"/>
        <v>0</v>
      </c>
      <c r="P210" s="5" t="e">
        <f t="shared" si="13"/>
        <v>#DIV/0!</v>
      </c>
      <c r="Q210" t="s">
        <v>8313</v>
      </c>
      <c r="R210" t="s">
        <v>8317</v>
      </c>
      <c r="S210" s="12">
        <f t="shared" si="14"/>
        <v>41959.03665509259</v>
      </c>
      <c r="T210" s="12">
        <f t="shared" si="15"/>
        <v>41989.03665509259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6">
        <f t="shared" si="12"/>
        <v>0</v>
      </c>
      <c r="P211" s="5" t="e">
        <f t="shared" si="13"/>
        <v>#DIV/0!</v>
      </c>
      <c r="Q211" t="s">
        <v>8313</v>
      </c>
      <c r="R211" t="s">
        <v>8317</v>
      </c>
      <c r="S211" s="12">
        <f t="shared" si="14"/>
        <v>42165.589525462965</v>
      </c>
      <c r="T211" s="12">
        <f t="shared" si="15"/>
        <v>42195.589525462965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6">
        <f t="shared" si="12"/>
        <v>25.25</v>
      </c>
      <c r="P212" s="5">
        <f t="shared" si="13"/>
        <v>91.818181818181813</v>
      </c>
      <c r="Q212" t="s">
        <v>8313</v>
      </c>
      <c r="R212" t="s">
        <v>8317</v>
      </c>
      <c r="S212" s="12">
        <f t="shared" si="14"/>
        <v>42248.731388888882</v>
      </c>
      <c r="T212" s="12">
        <f t="shared" si="15"/>
        <v>42277.874999999993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6">
        <f t="shared" si="12"/>
        <v>44.6</v>
      </c>
      <c r="P213" s="5">
        <f t="shared" si="13"/>
        <v>185.83333333333334</v>
      </c>
      <c r="Q213" t="s">
        <v>8313</v>
      </c>
      <c r="R213" t="s">
        <v>8317</v>
      </c>
      <c r="S213" s="12">
        <f t="shared" si="14"/>
        <v>42235.826585648152</v>
      </c>
      <c r="T213" s="12">
        <f t="shared" si="15"/>
        <v>42265.826585648152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6">
        <f t="shared" si="12"/>
        <v>1.5873015873015872E-2</v>
      </c>
      <c r="P214" s="5">
        <f t="shared" si="13"/>
        <v>1</v>
      </c>
      <c r="Q214" t="s">
        <v>8313</v>
      </c>
      <c r="R214" t="s">
        <v>8317</v>
      </c>
      <c r="S214" s="12">
        <f t="shared" si="14"/>
        <v>42416.547685185178</v>
      </c>
      <c r="T214" s="12">
        <f t="shared" si="15"/>
        <v>42476.506018518521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6">
        <f t="shared" si="12"/>
        <v>0.04</v>
      </c>
      <c r="P215" s="5">
        <f t="shared" si="13"/>
        <v>20</v>
      </c>
      <c r="Q215" t="s">
        <v>8313</v>
      </c>
      <c r="R215" t="s">
        <v>8317</v>
      </c>
      <c r="S215" s="12">
        <f t="shared" si="14"/>
        <v>42202.260960648149</v>
      </c>
      <c r="T215" s="12">
        <f t="shared" si="15"/>
        <v>42232.254641203697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6">
        <f t="shared" si="12"/>
        <v>8.0000000000000002E-3</v>
      </c>
      <c r="P216" s="5">
        <f t="shared" si="13"/>
        <v>1</v>
      </c>
      <c r="Q216" t="s">
        <v>8313</v>
      </c>
      <c r="R216" t="s">
        <v>8317</v>
      </c>
      <c r="S216" s="12">
        <f t="shared" si="14"/>
        <v>42009.307280092595</v>
      </c>
      <c r="T216" s="12">
        <f t="shared" si="15"/>
        <v>42069.307280092595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6">
        <f t="shared" si="12"/>
        <v>0.22727272727272727</v>
      </c>
      <c r="P217" s="5">
        <f t="shared" si="13"/>
        <v>10</v>
      </c>
      <c r="Q217" t="s">
        <v>8313</v>
      </c>
      <c r="R217" t="s">
        <v>8317</v>
      </c>
      <c r="S217" s="12">
        <f t="shared" si="14"/>
        <v>42374.896782407406</v>
      </c>
      <c r="T217" s="12">
        <f t="shared" si="15"/>
        <v>42417.665972222218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6">
        <f t="shared" si="12"/>
        <v>55.698440000000005</v>
      </c>
      <c r="P218" s="5">
        <f t="shared" si="13"/>
        <v>331.53833333333336</v>
      </c>
      <c r="Q218" t="s">
        <v>8313</v>
      </c>
      <c r="R218" t="s">
        <v>8317</v>
      </c>
      <c r="S218" s="12">
        <f t="shared" si="14"/>
        <v>42066.625428240739</v>
      </c>
      <c r="T218" s="12">
        <f t="shared" si="15"/>
        <v>42116.583761574067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6">
        <f t="shared" si="12"/>
        <v>11.943</v>
      </c>
      <c r="P219" s="5">
        <f t="shared" si="13"/>
        <v>314.28947368421052</v>
      </c>
      <c r="Q219" t="s">
        <v>8313</v>
      </c>
      <c r="R219" t="s">
        <v>8317</v>
      </c>
      <c r="S219" s="12">
        <f t="shared" si="14"/>
        <v>41970.307280092595</v>
      </c>
      <c r="T219" s="12">
        <f t="shared" si="15"/>
        <v>42001.307280092595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6">
        <f t="shared" si="12"/>
        <v>2</v>
      </c>
      <c r="P220" s="5">
        <f t="shared" si="13"/>
        <v>100</v>
      </c>
      <c r="Q220" t="s">
        <v>8313</v>
      </c>
      <c r="R220" t="s">
        <v>8317</v>
      </c>
      <c r="S220" s="12">
        <f t="shared" si="14"/>
        <v>42079.295011574075</v>
      </c>
      <c r="T220" s="12">
        <f t="shared" si="15"/>
        <v>42139.295011574075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6">
        <f t="shared" si="12"/>
        <v>17.630000000000003</v>
      </c>
      <c r="P221" s="5">
        <f t="shared" si="13"/>
        <v>115.98684210526316</v>
      </c>
      <c r="Q221" t="s">
        <v>8313</v>
      </c>
      <c r="R221" t="s">
        <v>8317</v>
      </c>
      <c r="S221" s="12">
        <f t="shared" si="14"/>
        <v>42428.993344907409</v>
      </c>
      <c r="T221" s="12">
        <f t="shared" si="15"/>
        <v>42460.957638888889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6">
        <f t="shared" si="12"/>
        <v>0.72</v>
      </c>
      <c r="P222" s="5">
        <f t="shared" si="13"/>
        <v>120</v>
      </c>
      <c r="Q222" t="s">
        <v>8313</v>
      </c>
      <c r="R222" t="s">
        <v>8317</v>
      </c>
      <c r="S222" s="12">
        <f t="shared" si="14"/>
        <v>42195.310532407406</v>
      </c>
      <c r="T222" s="12">
        <f t="shared" si="15"/>
        <v>42236.504166666658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6">
        <f t="shared" si="12"/>
        <v>0</v>
      </c>
      <c r="P223" s="5" t="e">
        <f t="shared" si="13"/>
        <v>#DIV/0!</v>
      </c>
      <c r="Q223" t="s">
        <v>8313</v>
      </c>
      <c r="R223" t="s">
        <v>8317</v>
      </c>
      <c r="S223" s="12">
        <f t="shared" si="14"/>
        <v>42031.504212962966</v>
      </c>
      <c r="T223" s="12">
        <f t="shared" si="15"/>
        <v>42091.462546296294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6">
        <f t="shared" si="12"/>
        <v>13</v>
      </c>
      <c r="P224" s="5">
        <f t="shared" si="13"/>
        <v>65</v>
      </c>
      <c r="Q224" t="s">
        <v>8313</v>
      </c>
      <c r="R224" t="s">
        <v>8317</v>
      </c>
      <c r="S224" s="12">
        <f t="shared" si="14"/>
        <v>42031.436550925922</v>
      </c>
      <c r="T224" s="12">
        <f t="shared" si="15"/>
        <v>42089.777083333327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6">
        <f t="shared" si="12"/>
        <v>0</v>
      </c>
      <c r="P225" s="5" t="e">
        <f t="shared" si="13"/>
        <v>#DIV/0!</v>
      </c>
      <c r="Q225" t="s">
        <v>8313</v>
      </c>
      <c r="R225" t="s">
        <v>8317</v>
      </c>
      <c r="S225" s="12">
        <f t="shared" si="14"/>
        <v>42481.714699074073</v>
      </c>
      <c r="T225" s="12">
        <f t="shared" si="15"/>
        <v>42511.711805555555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6">
        <f t="shared" si="12"/>
        <v>0</v>
      </c>
      <c r="P226" s="5" t="e">
        <f t="shared" si="13"/>
        <v>#DIV/0!</v>
      </c>
      <c r="Q226" t="s">
        <v>8313</v>
      </c>
      <c r="R226" t="s">
        <v>8317</v>
      </c>
      <c r="S226" s="12">
        <f t="shared" si="14"/>
        <v>42134.901921296296</v>
      </c>
      <c r="T226" s="12">
        <f t="shared" si="15"/>
        <v>42194.901921296296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6">
        <f t="shared" si="12"/>
        <v>0</v>
      </c>
      <c r="P227" s="5" t="e">
        <f t="shared" si="13"/>
        <v>#DIV/0!</v>
      </c>
      <c r="Q227" t="s">
        <v>8313</v>
      </c>
      <c r="R227" t="s">
        <v>8317</v>
      </c>
      <c r="S227" s="12">
        <f t="shared" si="14"/>
        <v>42438.627939814811</v>
      </c>
      <c r="T227" s="12">
        <f t="shared" si="15"/>
        <v>42468.586273148147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6">
        <f t="shared" si="12"/>
        <v>0.86206896551724133</v>
      </c>
      <c r="P228" s="5">
        <f t="shared" si="13"/>
        <v>125</v>
      </c>
      <c r="Q228" t="s">
        <v>8313</v>
      </c>
      <c r="R228" t="s">
        <v>8317</v>
      </c>
      <c r="S228" s="12">
        <f t="shared" si="14"/>
        <v>42106.332685185182</v>
      </c>
      <c r="T228" s="12">
        <f t="shared" si="15"/>
        <v>42155.061805555553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6">
        <f t="shared" si="12"/>
        <v>0</v>
      </c>
      <c r="P229" s="5" t="e">
        <f t="shared" si="13"/>
        <v>#DIV/0!</v>
      </c>
      <c r="Q229" t="s">
        <v>8313</v>
      </c>
      <c r="R229" t="s">
        <v>8317</v>
      </c>
      <c r="S229" s="12">
        <f t="shared" si="14"/>
        <v>42164.560659722221</v>
      </c>
      <c r="T229" s="12">
        <f t="shared" si="15"/>
        <v>42194.560659722221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6">
        <f t="shared" si="12"/>
        <v>0</v>
      </c>
      <c r="P230" s="5" t="e">
        <f t="shared" si="13"/>
        <v>#DIV/0!</v>
      </c>
      <c r="Q230" t="s">
        <v>8313</v>
      </c>
      <c r="R230" t="s">
        <v>8317</v>
      </c>
      <c r="S230" s="12">
        <f t="shared" si="14"/>
        <v>42096.353067129625</v>
      </c>
      <c r="T230" s="12">
        <f t="shared" si="15"/>
        <v>42156.353067129625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6">
        <f t="shared" si="12"/>
        <v>0</v>
      </c>
      <c r="P231" s="5" t="e">
        <f t="shared" si="13"/>
        <v>#DIV/0!</v>
      </c>
      <c r="Q231" t="s">
        <v>8313</v>
      </c>
      <c r="R231" t="s">
        <v>8317</v>
      </c>
      <c r="S231" s="12">
        <f t="shared" si="14"/>
        <v>42383.600659722222</v>
      </c>
      <c r="T231" s="12">
        <f t="shared" si="15"/>
        <v>42413.600659722222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6">
        <f t="shared" si="12"/>
        <v>0.4</v>
      </c>
      <c r="P232" s="5">
        <f t="shared" si="13"/>
        <v>30</v>
      </c>
      <c r="Q232" t="s">
        <v>8313</v>
      </c>
      <c r="R232" t="s">
        <v>8317</v>
      </c>
      <c r="S232" s="12">
        <f t="shared" si="14"/>
        <v>42129.443877314807</v>
      </c>
      <c r="T232" s="12">
        <f t="shared" si="15"/>
        <v>42159.443877314807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6">
        <f t="shared" si="12"/>
        <v>0</v>
      </c>
      <c r="P233" s="5" t="e">
        <f t="shared" si="13"/>
        <v>#DIV/0!</v>
      </c>
      <c r="Q233" t="s">
        <v>8313</v>
      </c>
      <c r="R233" t="s">
        <v>8317</v>
      </c>
      <c r="S233" s="12">
        <f t="shared" si="14"/>
        <v>42341.625590277778</v>
      </c>
      <c r="T233" s="12">
        <f t="shared" si="15"/>
        <v>42371.625590277778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6">
        <f t="shared" si="12"/>
        <v>2.75</v>
      </c>
      <c r="P234" s="5">
        <f t="shared" si="13"/>
        <v>15.714285714285714</v>
      </c>
      <c r="Q234" t="s">
        <v>8313</v>
      </c>
      <c r="R234" t="s">
        <v>8317</v>
      </c>
      <c r="S234" s="12">
        <f t="shared" si="14"/>
        <v>42032.492430555554</v>
      </c>
      <c r="T234" s="12">
        <f t="shared" si="15"/>
        <v>42062.492430555554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6">
        <f t="shared" si="12"/>
        <v>0</v>
      </c>
      <c r="P235" s="5" t="e">
        <f t="shared" si="13"/>
        <v>#DIV/0!</v>
      </c>
      <c r="Q235" t="s">
        <v>8313</v>
      </c>
      <c r="R235" t="s">
        <v>8317</v>
      </c>
      <c r="S235" s="12">
        <f t="shared" si="14"/>
        <v>42612.578379629624</v>
      </c>
      <c r="T235" s="12">
        <f t="shared" si="15"/>
        <v>42642.578379629624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6">
        <f t="shared" si="12"/>
        <v>40.1</v>
      </c>
      <c r="P236" s="5">
        <f t="shared" si="13"/>
        <v>80.2</v>
      </c>
      <c r="Q236" t="s">
        <v>8313</v>
      </c>
      <c r="R236" t="s">
        <v>8317</v>
      </c>
      <c r="S236" s="12">
        <f t="shared" si="14"/>
        <v>42135.70207175926</v>
      </c>
      <c r="T236" s="12">
        <f t="shared" si="15"/>
        <v>42175.70207175926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6">
        <f t="shared" si="12"/>
        <v>0</v>
      </c>
      <c r="P237" s="5" t="e">
        <f t="shared" si="13"/>
        <v>#DIV/0!</v>
      </c>
      <c r="Q237" t="s">
        <v>8313</v>
      </c>
      <c r="R237" t="s">
        <v>8317</v>
      </c>
      <c r="S237" s="12">
        <f t="shared" si="14"/>
        <v>42164.575196759259</v>
      </c>
      <c r="T237" s="12">
        <f t="shared" si="15"/>
        <v>42194.575196759259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6">
        <f t="shared" si="12"/>
        <v>0</v>
      </c>
      <c r="P238" s="5" t="e">
        <f t="shared" si="13"/>
        <v>#DIV/0!</v>
      </c>
      <c r="Q238" t="s">
        <v>8313</v>
      </c>
      <c r="R238" t="s">
        <v>8317</v>
      </c>
      <c r="S238" s="12">
        <f t="shared" si="14"/>
        <v>42320.751145833325</v>
      </c>
      <c r="T238" s="12">
        <f t="shared" si="15"/>
        <v>42373.666666666664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6">
        <f t="shared" si="12"/>
        <v>0.33333333333333337</v>
      </c>
      <c r="P239" s="5">
        <f t="shared" si="13"/>
        <v>50</v>
      </c>
      <c r="Q239" t="s">
        <v>8313</v>
      </c>
      <c r="R239" t="s">
        <v>8317</v>
      </c>
      <c r="S239" s="12">
        <f t="shared" si="14"/>
        <v>42377.243854166663</v>
      </c>
      <c r="T239" s="12">
        <f t="shared" si="15"/>
        <v>42437.243854166663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6">
        <f t="shared" si="12"/>
        <v>0</v>
      </c>
      <c r="P240" s="5" t="e">
        <f t="shared" si="13"/>
        <v>#DIV/0!</v>
      </c>
      <c r="Q240" t="s">
        <v>8313</v>
      </c>
      <c r="R240" t="s">
        <v>8317</v>
      </c>
      <c r="S240" s="12">
        <f t="shared" si="14"/>
        <v>42713.629166666658</v>
      </c>
      <c r="T240" s="12">
        <f t="shared" si="15"/>
        <v>42734.041666666664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6">
        <f t="shared" si="12"/>
        <v>25</v>
      </c>
      <c r="P241" s="5">
        <f t="shared" si="13"/>
        <v>50</v>
      </c>
      <c r="Q241" t="s">
        <v>8313</v>
      </c>
      <c r="R241" t="s">
        <v>8317</v>
      </c>
      <c r="S241" s="12">
        <f t="shared" si="14"/>
        <v>42296.776967592588</v>
      </c>
      <c r="T241" s="12">
        <f t="shared" si="15"/>
        <v>42316.166666666664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6">
        <f t="shared" si="12"/>
        <v>107.63413333333334</v>
      </c>
      <c r="P242" s="5">
        <f t="shared" si="13"/>
        <v>117.84759124087591</v>
      </c>
      <c r="Q242" t="s">
        <v>8313</v>
      </c>
      <c r="R242" t="s">
        <v>8318</v>
      </c>
      <c r="S242" s="12">
        <f t="shared" si="14"/>
        <v>41354.375127314815</v>
      </c>
      <c r="T242" s="12">
        <f t="shared" si="15"/>
        <v>41399.375127314815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6">
        <f t="shared" si="12"/>
        <v>112.63736263736264</v>
      </c>
      <c r="P243" s="5">
        <f t="shared" si="13"/>
        <v>109.04255319148936</v>
      </c>
      <c r="Q243" t="s">
        <v>8313</v>
      </c>
      <c r="R243" t="s">
        <v>8318</v>
      </c>
      <c r="S243" s="12">
        <f t="shared" si="14"/>
        <v>41949.364629629628</v>
      </c>
      <c r="T243" s="12">
        <f t="shared" si="15"/>
        <v>41994.364629629628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6">
        <f t="shared" si="12"/>
        <v>113.46153846153845</v>
      </c>
      <c r="P244" s="5">
        <f t="shared" si="13"/>
        <v>73.019801980198025</v>
      </c>
      <c r="Q244" t="s">
        <v>8313</v>
      </c>
      <c r="R244" t="s">
        <v>8318</v>
      </c>
      <c r="S244" s="12">
        <f t="shared" si="14"/>
        <v>40862.15960648148</v>
      </c>
      <c r="T244" s="12">
        <f t="shared" si="15"/>
        <v>40897.15960648148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6">
        <f t="shared" si="12"/>
        <v>102.592</v>
      </c>
      <c r="P245" s="5">
        <f t="shared" si="13"/>
        <v>78.195121951219505</v>
      </c>
      <c r="Q245" t="s">
        <v>8313</v>
      </c>
      <c r="R245" t="s">
        <v>8318</v>
      </c>
      <c r="S245" s="12">
        <f t="shared" si="14"/>
        <v>41661.714166666665</v>
      </c>
      <c r="T245" s="12">
        <f t="shared" si="15"/>
        <v>41691.714166666665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6">
        <f t="shared" si="12"/>
        <v>113.75714285714287</v>
      </c>
      <c r="P246" s="5">
        <f t="shared" si="13"/>
        <v>47.398809523809526</v>
      </c>
      <c r="Q246" t="s">
        <v>8313</v>
      </c>
      <c r="R246" t="s">
        <v>8318</v>
      </c>
      <c r="S246" s="12">
        <f t="shared" si="14"/>
        <v>40212.990266203698</v>
      </c>
      <c r="T246" s="12">
        <f t="shared" si="15"/>
        <v>40252.962499999994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6">
        <f t="shared" si="12"/>
        <v>103.71999999999998</v>
      </c>
      <c r="P247" s="5">
        <f t="shared" si="13"/>
        <v>54.020833333333336</v>
      </c>
      <c r="Q247" t="s">
        <v>8313</v>
      </c>
      <c r="R247" t="s">
        <v>8318</v>
      </c>
      <c r="S247" s="12">
        <f t="shared" si="14"/>
        <v>41106.719733796293</v>
      </c>
      <c r="T247" s="12">
        <f t="shared" si="15"/>
        <v>41136.719733796293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6">
        <f t="shared" si="12"/>
        <v>305.46000000000004</v>
      </c>
      <c r="P248" s="5">
        <f t="shared" si="13"/>
        <v>68.488789237668158</v>
      </c>
      <c r="Q248" t="s">
        <v>8313</v>
      </c>
      <c r="R248" t="s">
        <v>8318</v>
      </c>
      <c r="S248" s="12">
        <f t="shared" si="14"/>
        <v>40480.030150462961</v>
      </c>
      <c r="T248" s="12">
        <f t="shared" si="15"/>
        <v>40530.071817129625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6">
        <f t="shared" si="12"/>
        <v>134.1</v>
      </c>
      <c r="P249" s="5">
        <f t="shared" si="13"/>
        <v>108.14516129032258</v>
      </c>
      <c r="Q249" t="s">
        <v>8313</v>
      </c>
      <c r="R249" t="s">
        <v>8318</v>
      </c>
      <c r="S249" s="12">
        <f t="shared" si="14"/>
        <v>40430.270995370367</v>
      </c>
      <c r="T249" s="12">
        <f t="shared" si="15"/>
        <v>40466.818749999999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6">
        <f t="shared" si="12"/>
        <v>101.33294117647058</v>
      </c>
      <c r="P250" s="5">
        <f t="shared" si="13"/>
        <v>589.95205479452056</v>
      </c>
      <c r="Q250" t="s">
        <v>8313</v>
      </c>
      <c r="R250" t="s">
        <v>8318</v>
      </c>
      <c r="S250" s="12">
        <f t="shared" si="14"/>
        <v>40870.441076388888</v>
      </c>
      <c r="T250" s="12">
        <f t="shared" si="15"/>
        <v>40915.441076388888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6">
        <f t="shared" si="12"/>
        <v>112.92</v>
      </c>
      <c r="P251" s="5">
        <f t="shared" si="13"/>
        <v>48.051063829787232</v>
      </c>
      <c r="Q251" t="s">
        <v>8313</v>
      </c>
      <c r="R251" t="s">
        <v>8318</v>
      </c>
      <c r="S251" s="12">
        <f t="shared" si="14"/>
        <v>40332.590509259258</v>
      </c>
      <c r="T251" s="12">
        <f t="shared" si="15"/>
        <v>40412.402777777774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6">
        <f t="shared" si="12"/>
        <v>105.58333333333334</v>
      </c>
      <c r="P252" s="5">
        <f t="shared" si="13"/>
        <v>72.482837528604122</v>
      </c>
      <c r="Q252" t="s">
        <v>8313</v>
      </c>
      <c r="R252" t="s">
        <v>8318</v>
      </c>
      <c r="S252" s="12">
        <f t="shared" si="14"/>
        <v>41401.232534722221</v>
      </c>
      <c r="T252" s="12">
        <f t="shared" si="15"/>
        <v>41431.232534722221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6">
        <f t="shared" si="12"/>
        <v>125.57142857142858</v>
      </c>
      <c r="P253" s="5">
        <f t="shared" si="13"/>
        <v>57.077922077922075</v>
      </c>
      <c r="Q253" t="s">
        <v>8313</v>
      </c>
      <c r="R253" t="s">
        <v>8318</v>
      </c>
      <c r="S253" s="12">
        <f t="shared" si="14"/>
        <v>41013.454236111109</v>
      </c>
      <c r="T253" s="12">
        <f t="shared" si="15"/>
        <v>41045.458333333328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6">
        <f t="shared" si="12"/>
        <v>184.56</v>
      </c>
      <c r="P254" s="5">
        <f t="shared" si="13"/>
        <v>85.444444444444443</v>
      </c>
      <c r="Q254" t="s">
        <v>8313</v>
      </c>
      <c r="R254" t="s">
        <v>8318</v>
      </c>
      <c r="S254" s="12">
        <f t="shared" si="14"/>
        <v>40266.329375000001</v>
      </c>
      <c r="T254" s="12">
        <f t="shared" si="15"/>
        <v>40329.832638888889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6">
        <f t="shared" si="12"/>
        <v>100.73333333333335</v>
      </c>
      <c r="P255" s="5">
        <f t="shared" si="13"/>
        <v>215.85714285714286</v>
      </c>
      <c r="Q255" t="s">
        <v>8313</v>
      </c>
      <c r="R255" t="s">
        <v>8318</v>
      </c>
      <c r="S255" s="12">
        <f t="shared" si="14"/>
        <v>40924.31753472222</v>
      </c>
      <c r="T255" s="12">
        <f t="shared" si="15"/>
        <v>40954.31753472222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6">
        <f t="shared" si="12"/>
        <v>116.94725</v>
      </c>
      <c r="P256" s="5">
        <f t="shared" si="13"/>
        <v>89.38643312101911</v>
      </c>
      <c r="Q256" t="s">
        <v>8313</v>
      </c>
      <c r="R256" t="s">
        <v>8318</v>
      </c>
      <c r="S256" s="12">
        <f t="shared" si="14"/>
        <v>42263.619328703695</v>
      </c>
      <c r="T256" s="12">
        <f t="shared" si="15"/>
        <v>42293.749999999993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6">
        <f t="shared" si="12"/>
        <v>106.73325</v>
      </c>
      <c r="P257" s="5">
        <f t="shared" si="13"/>
        <v>45.418404255319146</v>
      </c>
      <c r="Q257" t="s">
        <v>8313</v>
      </c>
      <c r="R257" t="s">
        <v>8318</v>
      </c>
      <c r="S257" s="12">
        <f t="shared" si="14"/>
        <v>40588.193078703705</v>
      </c>
      <c r="T257" s="12">
        <f t="shared" si="15"/>
        <v>40618.151412037034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6">
        <f t="shared" si="12"/>
        <v>139.1</v>
      </c>
      <c r="P258" s="5">
        <f t="shared" si="13"/>
        <v>65.756363636363631</v>
      </c>
      <c r="Q258" t="s">
        <v>8313</v>
      </c>
      <c r="R258" t="s">
        <v>8318</v>
      </c>
      <c r="S258" s="12">
        <f t="shared" si="14"/>
        <v>41319.435960648145</v>
      </c>
      <c r="T258" s="12">
        <f t="shared" si="15"/>
        <v>41349.435960648145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6">
        <f t="shared" ref="O259:O322" si="16">(E259/D259)*100</f>
        <v>106.72648571428572</v>
      </c>
      <c r="P259" s="5">
        <f t="shared" ref="P259:P322" si="17">E259/L259</f>
        <v>66.70405357142856</v>
      </c>
      <c r="Q259" t="s">
        <v>8313</v>
      </c>
      <c r="R259" t="s">
        <v>8318</v>
      </c>
      <c r="S259" s="12">
        <f t="shared" ref="S259:S322" si="18">(((J259/60)/60)/24)+DATE(1970,1,1)+(-8/24)</f>
        <v>42479.293541666666</v>
      </c>
      <c r="T259" s="12">
        <f t="shared" ref="T259:T322" si="19">(((I259/60)/60)/24)+DATE(1970,1,1)+(-8/24)</f>
        <v>42509.293541666666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6">
        <f t="shared" si="16"/>
        <v>191.14</v>
      </c>
      <c r="P260" s="5">
        <f t="shared" si="17"/>
        <v>83.345930232558146</v>
      </c>
      <c r="Q260" t="s">
        <v>8313</v>
      </c>
      <c r="R260" t="s">
        <v>8318</v>
      </c>
      <c r="S260" s="12">
        <f t="shared" si="18"/>
        <v>40681.718356481477</v>
      </c>
      <c r="T260" s="12">
        <f t="shared" si="19"/>
        <v>40711.718356481477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6">
        <f t="shared" si="16"/>
        <v>131.93789333333334</v>
      </c>
      <c r="P261" s="5">
        <f t="shared" si="17"/>
        <v>105.04609341825902</v>
      </c>
      <c r="Q261" t="s">
        <v>8313</v>
      </c>
      <c r="R261" t="s">
        <v>8318</v>
      </c>
      <c r="S261" s="12">
        <f t="shared" si="18"/>
        <v>42072.404733796291</v>
      </c>
      <c r="T261" s="12">
        <f t="shared" si="19"/>
        <v>42102.404733796291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6">
        <f t="shared" si="16"/>
        <v>106.4</v>
      </c>
      <c r="P262" s="5">
        <f t="shared" si="17"/>
        <v>120.90909090909091</v>
      </c>
      <c r="Q262" t="s">
        <v>8313</v>
      </c>
      <c r="R262" t="s">
        <v>8318</v>
      </c>
      <c r="S262" s="12">
        <f t="shared" si="18"/>
        <v>40330.422210648147</v>
      </c>
      <c r="T262" s="12">
        <f t="shared" si="19"/>
        <v>40376.082638888889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6">
        <f t="shared" si="16"/>
        <v>107.4</v>
      </c>
      <c r="P263" s="5">
        <f t="shared" si="17"/>
        <v>97.63636363636364</v>
      </c>
      <c r="Q263" t="s">
        <v>8313</v>
      </c>
      <c r="R263" t="s">
        <v>8318</v>
      </c>
      <c r="S263" s="12">
        <f t="shared" si="18"/>
        <v>41017.552129629628</v>
      </c>
      <c r="T263" s="12">
        <f t="shared" si="19"/>
        <v>41067.288194444445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6">
        <f t="shared" si="16"/>
        <v>240</v>
      </c>
      <c r="P264" s="5">
        <f t="shared" si="17"/>
        <v>41.379310344827587</v>
      </c>
      <c r="Q264" t="s">
        <v>8313</v>
      </c>
      <c r="R264" t="s">
        <v>8318</v>
      </c>
      <c r="S264" s="12">
        <f t="shared" si="18"/>
        <v>40554.914675925924</v>
      </c>
      <c r="T264" s="12">
        <f t="shared" si="19"/>
        <v>40599.914675925924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6">
        <f t="shared" si="16"/>
        <v>118.08108</v>
      </c>
      <c r="P265" s="5">
        <f t="shared" si="17"/>
        <v>30.654485981308412</v>
      </c>
      <c r="Q265" t="s">
        <v>8313</v>
      </c>
      <c r="R265" t="s">
        <v>8318</v>
      </c>
      <c r="S265" s="12">
        <f t="shared" si="18"/>
        <v>41149.621458333328</v>
      </c>
      <c r="T265" s="12">
        <f t="shared" si="19"/>
        <v>41179.621458333328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6">
        <f t="shared" si="16"/>
        <v>118.19999999999999</v>
      </c>
      <c r="P266" s="5">
        <f t="shared" si="17"/>
        <v>64.945054945054949</v>
      </c>
      <c r="Q266" t="s">
        <v>8313</v>
      </c>
      <c r="R266" t="s">
        <v>8318</v>
      </c>
      <c r="S266" s="12">
        <f t="shared" si="18"/>
        <v>41010.286979166667</v>
      </c>
      <c r="T266" s="12">
        <f t="shared" si="19"/>
        <v>41040.286979166667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6">
        <f t="shared" si="16"/>
        <v>111.1</v>
      </c>
      <c r="P267" s="5">
        <f t="shared" si="17"/>
        <v>95.775862068965523</v>
      </c>
      <c r="Q267" t="s">
        <v>8313</v>
      </c>
      <c r="R267" t="s">
        <v>8318</v>
      </c>
      <c r="S267" s="12">
        <f t="shared" si="18"/>
        <v>40266.912384259253</v>
      </c>
      <c r="T267" s="12">
        <f t="shared" si="19"/>
        <v>40308.511111111111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6">
        <f t="shared" si="16"/>
        <v>145.5</v>
      </c>
      <c r="P268" s="5">
        <f t="shared" si="17"/>
        <v>40.416666666666664</v>
      </c>
      <c r="Q268" t="s">
        <v>8313</v>
      </c>
      <c r="R268" t="s">
        <v>8318</v>
      </c>
      <c r="S268" s="12">
        <f t="shared" si="18"/>
        <v>40204.841516203705</v>
      </c>
      <c r="T268" s="12">
        <f t="shared" si="19"/>
        <v>40290.82708333333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6">
        <f t="shared" si="16"/>
        <v>131.62883248730967</v>
      </c>
      <c r="P269" s="5">
        <f t="shared" si="17"/>
        <v>78.578424242424248</v>
      </c>
      <c r="Q269" t="s">
        <v>8313</v>
      </c>
      <c r="R269" t="s">
        <v>8318</v>
      </c>
      <c r="S269" s="12">
        <f t="shared" si="18"/>
        <v>41785.119201388887</v>
      </c>
      <c r="T269" s="12">
        <f t="shared" si="19"/>
        <v>41815.119201388887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6">
        <f t="shared" si="16"/>
        <v>111.4</v>
      </c>
      <c r="P270" s="5">
        <f t="shared" si="17"/>
        <v>50.18018018018018</v>
      </c>
      <c r="Q270" t="s">
        <v>8313</v>
      </c>
      <c r="R270" t="s">
        <v>8318</v>
      </c>
      <c r="S270" s="12">
        <f t="shared" si="18"/>
        <v>40808.819189814814</v>
      </c>
      <c r="T270" s="12">
        <f t="shared" si="19"/>
        <v>40853.860856481479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6">
        <f t="shared" si="16"/>
        <v>147.23376999999999</v>
      </c>
      <c r="P271" s="5">
        <f t="shared" si="17"/>
        <v>92.251735588972423</v>
      </c>
      <c r="Q271" t="s">
        <v>8313</v>
      </c>
      <c r="R271" t="s">
        <v>8318</v>
      </c>
      <c r="S271" s="12">
        <f t="shared" si="18"/>
        <v>42757.863680555551</v>
      </c>
      <c r="T271" s="12">
        <f t="shared" si="19"/>
        <v>42787.863680555551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6">
        <f t="shared" si="16"/>
        <v>152.60869565217391</v>
      </c>
      <c r="P272" s="5">
        <f t="shared" si="17"/>
        <v>57.540983606557376</v>
      </c>
      <c r="Q272" t="s">
        <v>8313</v>
      </c>
      <c r="R272" t="s">
        <v>8318</v>
      </c>
      <c r="S272" s="12">
        <f t="shared" si="18"/>
        <v>40637.533217592587</v>
      </c>
      <c r="T272" s="12">
        <f t="shared" si="19"/>
        <v>40687.833333333328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6">
        <f t="shared" si="16"/>
        <v>104.67999999999999</v>
      </c>
      <c r="P273" s="5">
        <f t="shared" si="17"/>
        <v>109.42160278745645</v>
      </c>
      <c r="Q273" t="s">
        <v>8313</v>
      </c>
      <c r="R273" t="s">
        <v>8318</v>
      </c>
      <c r="S273" s="12">
        <f t="shared" si="18"/>
        <v>41611.766909722224</v>
      </c>
      <c r="T273" s="12">
        <f t="shared" si="19"/>
        <v>41641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6">
        <f t="shared" si="16"/>
        <v>177.43366666666668</v>
      </c>
      <c r="P274" s="5">
        <f t="shared" si="17"/>
        <v>81.892461538461546</v>
      </c>
      <c r="Q274" t="s">
        <v>8313</v>
      </c>
      <c r="R274" t="s">
        <v>8318</v>
      </c>
      <c r="S274" s="12">
        <f t="shared" si="18"/>
        <v>40235.567025462959</v>
      </c>
      <c r="T274" s="12">
        <f t="shared" si="19"/>
        <v>40296.450694444444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6">
        <f t="shared" si="16"/>
        <v>107.7758</v>
      </c>
      <c r="P275" s="5">
        <f t="shared" si="17"/>
        <v>45.667711864406776</v>
      </c>
      <c r="Q275" t="s">
        <v>8313</v>
      </c>
      <c r="R275" t="s">
        <v>8318</v>
      </c>
      <c r="S275" s="12">
        <f t="shared" si="18"/>
        <v>40697.16511574074</v>
      </c>
      <c r="T275" s="12">
        <f t="shared" si="19"/>
        <v>40727.16511574074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6">
        <f t="shared" si="16"/>
        <v>156</v>
      </c>
      <c r="P276" s="5">
        <f t="shared" si="17"/>
        <v>55.221238938053098</v>
      </c>
      <c r="Q276" t="s">
        <v>8313</v>
      </c>
      <c r="R276" t="s">
        <v>8318</v>
      </c>
      <c r="S276" s="12">
        <f t="shared" si="18"/>
        <v>40969.579039351847</v>
      </c>
      <c r="T276" s="12">
        <f t="shared" si="19"/>
        <v>41003.957638888889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6">
        <f t="shared" si="16"/>
        <v>108.395</v>
      </c>
      <c r="P277" s="5">
        <f t="shared" si="17"/>
        <v>65.298192771084331</v>
      </c>
      <c r="Q277" t="s">
        <v>8313</v>
      </c>
      <c r="R277" t="s">
        <v>8318</v>
      </c>
      <c r="S277" s="12">
        <f t="shared" si="18"/>
        <v>41192.698680555557</v>
      </c>
      <c r="T277" s="12">
        <f t="shared" si="19"/>
        <v>41222.740347222221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6">
        <f t="shared" si="16"/>
        <v>147.6</v>
      </c>
      <c r="P278" s="5">
        <f t="shared" si="17"/>
        <v>95.225806451612897</v>
      </c>
      <c r="Q278" t="s">
        <v>8313</v>
      </c>
      <c r="R278" t="s">
        <v>8318</v>
      </c>
      <c r="S278" s="12">
        <f t="shared" si="18"/>
        <v>40966.74854166666</v>
      </c>
      <c r="T278" s="12">
        <f t="shared" si="19"/>
        <v>41026.706874999996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6">
        <f t="shared" si="16"/>
        <v>110.38153846153847</v>
      </c>
      <c r="P279" s="5">
        <f t="shared" si="17"/>
        <v>75.444794952681391</v>
      </c>
      <c r="Q279" t="s">
        <v>8313</v>
      </c>
      <c r="R279" t="s">
        <v>8318</v>
      </c>
      <c r="S279" s="12">
        <f t="shared" si="18"/>
        <v>42117.55809027778</v>
      </c>
      <c r="T279" s="12">
        <f t="shared" si="19"/>
        <v>42147.55809027778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6">
        <f t="shared" si="16"/>
        <v>150.34814814814814</v>
      </c>
      <c r="P280" s="5">
        <f t="shared" si="17"/>
        <v>97.816867469879512</v>
      </c>
      <c r="Q280" t="s">
        <v>8313</v>
      </c>
      <c r="R280" t="s">
        <v>8318</v>
      </c>
      <c r="S280" s="12">
        <f t="shared" si="18"/>
        <v>41163.707627314812</v>
      </c>
      <c r="T280" s="12">
        <f t="shared" si="19"/>
        <v>41193.707627314812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6">
        <f t="shared" si="16"/>
        <v>157.31829411764707</v>
      </c>
      <c r="P281" s="5">
        <f t="shared" si="17"/>
        <v>87.685606557377056</v>
      </c>
      <c r="Q281" t="s">
        <v>8313</v>
      </c>
      <c r="R281" t="s">
        <v>8318</v>
      </c>
      <c r="S281" s="12">
        <f t="shared" si="18"/>
        <v>42758.910833333335</v>
      </c>
      <c r="T281" s="12">
        <f t="shared" si="19"/>
        <v>42792.750694444439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6">
        <f t="shared" si="16"/>
        <v>156.14400000000001</v>
      </c>
      <c r="P282" s="5">
        <f t="shared" si="17"/>
        <v>54.748948106591868</v>
      </c>
      <c r="Q282" t="s">
        <v>8313</v>
      </c>
      <c r="R282" t="s">
        <v>8318</v>
      </c>
      <c r="S282" s="12">
        <f t="shared" si="18"/>
        <v>41744.257349537031</v>
      </c>
      <c r="T282" s="12">
        <f t="shared" si="19"/>
        <v>41789.257349537031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6">
        <f t="shared" si="16"/>
        <v>120.58763636363636</v>
      </c>
      <c r="P283" s="5">
        <f t="shared" si="17"/>
        <v>83.953417721518989</v>
      </c>
      <c r="Q283" t="s">
        <v>8313</v>
      </c>
      <c r="R283" t="s">
        <v>8318</v>
      </c>
      <c r="S283" s="12">
        <f t="shared" si="18"/>
        <v>39949.830011574071</v>
      </c>
      <c r="T283" s="12">
        <f t="shared" si="19"/>
        <v>40035.476388888885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6">
        <f t="shared" si="16"/>
        <v>101.18888888888888</v>
      </c>
      <c r="P284" s="5">
        <f t="shared" si="17"/>
        <v>254.38547486033519</v>
      </c>
      <c r="Q284" t="s">
        <v>8313</v>
      </c>
      <c r="R284" t="s">
        <v>8318</v>
      </c>
      <c r="S284" s="12">
        <f t="shared" si="18"/>
        <v>40194.586712962962</v>
      </c>
      <c r="T284" s="12">
        <f t="shared" si="19"/>
        <v>40231.583333333328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6">
        <f t="shared" si="16"/>
        <v>114.27249999999999</v>
      </c>
      <c r="P285" s="5">
        <f t="shared" si="17"/>
        <v>101.8269801980198</v>
      </c>
      <c r="Q285" t="s">
        <v>8313</v>
      </c>
      <c r="R285" t="s">
        <v>8318</v>
      </c>
      <c r="S285" s="12">
        <f t="shared" si="18"/>
        <v>40675.376666666663</v>
      </c>
      <c r="T285" s="12">
        <f t="shared" si="19"/>
        <v>40694.874305555553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6">
        <f t="shared" si="16"/>
        <v>104.62615</v>
      </c>
      <c r="P286" s="5">
        <f t="shared" si="17"/>
        <v>55.066394736842106</v>
      </c>
      <c r="Q286" t="s">
        <v>8313</v>
      </c>
      <c r="R286" t="s">
        <v>8318</v>
      </c>
      <c r="S286" s="12">
        <f t="shared" si="18"/>
        <v>40904.404861111107</v>
      </c>
      <c r="T286" s="12">
        <f t="shared" si="19"/>
        <v>40929.404861111107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6">
        <f t="shared" si="16"/>
        <v>228.82507142857142</v>
      </c>
      <c r="P287" s="5">
        <f t="shared" si="17"/>
        <v>56.901438721136763</v>
      </c>
      <c r="Q287" t="s">
        <v>8313</v>
      </c>
      <c r="R287" t="s">
        <v>8318</v>
      </c>
      <c r="S287" s="12">
        <f t="shared" si="18"/>
        <v>41506.422777777778</v>
      </c>
      <c r="T287" s="12">
        <f t="shared" si="19"/>
        <v>41536.422777777778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6">
        <f t="shared" si="16"/>
        <v>109.15333333333332</v>
      </c>
      <c r="P288" s="5">
        <f t="shared" si="17"/>
        <v>121.28148148148148</v>
      </c>
      <c r="Q288" t="s">
        <v>8313</v>
      </c>
      <c r="R288" t="s">
        <v>8318</v>
      </c>
      <c r="S288" s="12">
        <f t="shared" si="18"/>
        <v>41313.48291666666</v>
      </c>
      <c r="T288" s="12">
        <f t="shared" si="19"/>
        <v>41358.441249999996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6">
        <f t="shared" si="16"/>
        <v>176.29999999999998</v>
      </c>
      <c r="P289" s="5">
        <f t="shared" si="17"/>
        <v>91.189655172413794</v>
      </c>
      <c r="Q289" t="s">
        <v>8313</v>
      </c>
      <c r="R289" t="s">
        <v>8318</v>
      </c>
      <c r="S289" s="12">
        <f t="shared" si="18"/>
        <v>41183.944652777776</v>
      </c>
      <c r="T289" s="12">
        <f t="shared" si="19"/>
        <v>41214.833333333328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6">
        <f t="shared" si="16"/>
        <v>103.21061999999999</v>
      </c>
      <c r="P290" s="5">
        <f t="shared" si="17"/>
        <v>115.44812080536913</v>
      </c>
      <c r="Q290" t="s">
        <v>8313</v>
      </c>
      <c r="R290" t="s">
        <v>8318</v>
      </c>
      <c r="S290" s="12">
        <f t="shared" si="18"/>
        <v>41050.835567129623</v>
      </c>
      <c r="T290" s="12">
        <f t="shared" si="19"/>
        <v>41085.835567129623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6">
        <f t="shared" si="16"/>
        <v>104.82000000000001</v>
      </c>
      <c r="P291" s="5">
        <f t="shared" si="17"/>
        <v>67.771551724137936</v>
      </c>
      <c r="Q291" t="s">
        <v>8313</v>
      </c>
      <c r="R291" t="s">
        <v>8318</v>
      </c>
      <c r="S291" s="12">
        <f t="shared" si="18"/>
        <v>41550.123078703698</v>
      </c>
      <c r="T291" s="12">
        <f t="shared" si="19"/>
        <v>41580.123078703698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6">
        <f t="shared" si="16"/>
        <v>106.68444444444445</v>
      </c>
      <c r="P292" s="5">
        <f t="shared" si="17"/>
        <v>28.576190476190476</v>
      </c>
      <c r="Q292" t="s">
        <v>8313</v>
      </c>
      <c r="R292" t="s">
        <v>8318</v>
      </c>
      <c r="S292" s="12">
        <f t="shared" si="18"/>
        <v>40526.035844907405</v>
      </c>
      <c r="T292" s="12">
        <f t="shared" si="19"/>
        <v>40575.999305555553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6">
        <f t="shared" si="16"/>
        <v>120.02</v>
      </c>
      <c r="P293" s="5">
        <f t="shared" si="17"/>
        <v>46.8828125</v>
      </c>
      <c r="Q293" t="s">
        <v>8313</v>
      </c>
      <c r="R293" t="s">
        <v>8318</v>
      </c>
      <c r="S293" s="12">
        <f t="shared" si="18"/>
        <v>41376.435717592591</v>
      </c>
      <c r="T293" s="12">
        <f t="shared" si="19"/>
        <v>41394.667361111111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6">
        <f t="shared" si="16"/>
        <v>101.50693333333334</v>
      </c>
      <c r="P294" s="5">
        <f t="shared" si="17"/>
        <v>154.42231237322514</v>
      </c>
      <c r="Q294" t="s">
        <v>8313</v>
      </c>
      <c r="R294" t="s">
        <v>8318</v>
      </c>
      <c r="S294" s="12">
        <f t="shared" si="18"/>
        <v>40812.469895833332</v>
      </c>
      <c r="T294" s="12">
        <f t="shared" si="19"/>
        <v>40844.832638888889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6">
        <f t="shared" si="16"/>
        <v>101.38461538461539</v>
      </c>
      <c r="P295" s="5">
        <f t="shared" si="17"/>
        <v>201.22137404580153</v>
      </c>
      <c r="Q295" t="s">
        <v>8313</v>
      </c>
      <c r="R295" t="s">
        <v>8318</v>
      </c>
      <c r="S295" s="12">
        <f t="shared" si="18"/>
        <v>41719.334652777776</v>
      </c>
      <c r="T295" s="12">
        <f t="shared" si="19"/>
        <v>41749.334652777776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6">
        <f t="shared" si="16"/>
        <v>100</v>
      </c>
      <c r="P296" s="5">
        <f t="shared" si="17"/>
        <v>100</v>
      </c>
      <c r="Q296" t="s">
        <v>8313</v>
      </c>
      <c r="R296" t="s">
        <v>8318</v>
      </c>
      <c r="S296" s="12">
        <f t="shared" si="18"/>
        <v>40342.751087962963</v>
      </c>
      <c r="T296" s="12">
        <f t="shared" si="19"/>
        <v>40378.333333333328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6">
        <f t="shared" si="16"/>
        <v>133.10911999999999</v>
      </c>
      <c r="P297" s="5">
        <f t="shared" si="17"/>
        <v>100.08204511278196</v>
      </c>
      <c r="Q297" t="s">
        <v>8313</v>
      </c>
      <c r="R297" t="s">
        <v>8318</v>
      </c>
      <c r="S297" s="12">
        <f t="shared" si="18"/>
        <v>41518.671400462961</v>
      </c>
      <c r="T297" s="12">
        <f t="shared" si="19"/>
        <v>41578.666666666664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6">
        <f t="shared" si="16"/>
        <v>118.72620000000001</v>
      </c>
      <c r="P298" s="5">
        <f t="shared" si="17"/>
        <v>230.08953488372092</v>
      </c>
      <c r="Q298" t="s">
        <v>8313</v>
      </c>
      <c r="R298" t="s">
        <v>8318</v>
      </c>
      <c r="S298" s="12">
        <f t="shared" si="18"/>
        <v>41134.142164351848</v>
      </c>
      <c r="T298" s="12">
        <f t="shared" si="19"/>
        <v>41159.142164351848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6">
        <f t="shared" si="16"/>
        <v>100.64</v>
      </c>
      <c r="P299" s="5">
        <f t="shared" si="17"/>
        <v>141.74647887323943</v>
      </c>
      <c r="Q299" t="s">
        <v>8313</v>
      </c>
      <c r="R299" t="s">
        <v>8318</v>
      </c>
      <c r="S299" s="12">
        <f t="shared" si="18"/>
        <v>42089.394687500004</v>
      </c>
      <c r="T299" s="12">
        <f t="shared" si="19"/>
        <v>42124.832638888889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6">
        <f t="shared" si="16"/>
        <v>108.93241269841269</v>
      </c>
      <c r="P300" s="5">
        <f t="shared" si="17"/>
        <v>56.344351395730705</v>
      </c>
      <c r="Q300" t="s">
        <v>8313</v>
      </c>
      <c r="R300" t="s">
        <v>8318</v>
      </c>
      <c r="S300" s="12">
        <f t="shared" si="18"/>
        <v>41709.130185185182</v>
      </c>
      <c r="T300" s="12">
        <f t="shared" si="19"/>
        <v>41768.541666666664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6">
        <f t="shared" si="16"/>
        <v>178.95250000000001</v>
      </c>
      <c r="P301" s="5">
        <f t="shared" si="17"/>
        <v>73.341188524590166</v>
      </c>
      <c r="Q301" t="s">
        <v>8313</v>
      </c>
      <c r="R301" t="s">
        <v>8318</v>
      </c>
      <c r="S301" s="12">
        <f t="shared" si="18"/>
        <v>40468.891898148147</v>
      </c>
      <c r="T301" s="12">
        <f t="shared" si="19"/>
        <v>40498.933564814812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6">
        <f t="shared" si="16"/>
        <v>101.72264</v>
      </c>
      <c r="P302" s="5">
        <f t="shared" si="17"/>
        <v>85.337785234899329</v>
      </c>
      <c r="Q302" t="s">
        <v>8313</v>
      </c>
      <c r="R302" t="s">
        <v>8318</v>
      </c>
      <c r="S302" s="12">
        <f t="shared" si="18"/>
        <v>40626.626597222217</v>
      </c>
      <c r="T302" s="12">
        <f t="shared" si="19"/>
        <v>40657.626597222217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6">
        <f t="shared" si="16"/>
        <v>118.73499999999999</v>
      </c>
      <c r="P303" s="5">
        <f t="shared" si="17"/>
        <v>61.496215139442228</v>
      </c>
      <c r="Q303" t="s">
        <v>8313</v>
      </c>
      <c r="R303" t="s">
        <v>8318</v>
      </c>
      <c r="S303" s="12">
        <f t="shared" si="18"/>
        <v>41312.404340277775</v>
      </c>
      <c r="T303" s="12">
        <f t="shared" si="19"/>
        <v>41352.362673611111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6">
        <f t="shared" si="16"/>
        <v>100.46</v>
      </c>
      <c r="P304" s="5">
        <f t="shared" si="17"/>
        <v>93.018518518518519</v>
      </c>
      <c r="Q304" t="s">
        <v>8313</v>
      </c>
      <c r="R304" t="s">
        <v>8318</v>
      </c>
      <c r="S304" s="12">
        <f t="shared" si="18"/>
        <v>40933.523587962962</v>
      </c>
      <c r="T304" s="12">
        <f t="shared" si="19"/>
        <v>40963.523587962962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6">
        <f t="shared" si="16"/>
        <v>137.46666666666667</v>
      </c>
      <c r="P305" s="5">
        <f t="shared" si="17"/>
        <v>50.292682926829265</v>
      </c>
      <c r="Q305" t="s">
        <v>8313</v>
      </c>
      <c r="R305" t="s">
        <v>8318</v>
      </c>
      <c r="S305" s="12">
        <f t="shared" si="18"/>
        <v>41031.737800925926</v>
      </c>
      <c r="T305" s="12">
        <f t="shared" si="19"/>
        <v>41061.737800925926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6">
        <f t="shared" si="16"/>
        <v>231.64705882352939</v>
      </c>
      <c r="P306" s="5">
        <f t="shared" si="17"/>
        <v>106.43243243243244</v>
      </c>
      <c r="Q306" t="s">
        <v>8313</v>
      </c>
      <c r="R306" t="s">
        <v>8318</v>
      </c>
      <c r="S306" s="12">
        <f t="shared" si="18"/>
        <v>41113.76153935185</v>
      </c>
      <c r="T306" s="12">
        <f t="shared" si="19"/>
        <v>41152.75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6">
        <f t="shared" si="16"/>
        <v>130.33333333333331</v>
      </c>
      <c r="P307" s="5">
        <f t="shared" si="17"/>
        <v>51.719576719576722</v>
      </c>
      <c r="Q307" t="s">
        <v>8313</v>
      </c>
      <c r="R307" t="s">
        <v>8318</v>
      </c>
      <c r="S307" s="12">
        <f t="shared" si="18"/>
        <v>40948.296863425923</v>
      </c>
      <c r="T307" s="12">
        <f t="shared" si="19"/>
        <v>40978.296863425923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6">
        <f t="shared" si="16"/>
        <v>292.89999999999998</v>
      </c>
      <c r="P308" s="5">
        <f t="shared" si="17"/>
        <v>36.612499999999997</v>
      </c>
      <c r="Q308" t="s">
        <v>8313</v>
      </c>
      <c r="R308" t="s">
        <v>8318</v>
      </c>
      <c r="S308" s="12">
        <f t="shared" si="18"/>
        <v>41333.503854166665</v>
      </c>
      <c r="T308" s="12">
        <f t="shared" si="19"/>
        <v>41353.462187500001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6">
        <f t="shared" si="16"/>
        <v>111.31818181818183</v>
      </c>
      <c r="P309" s="5">
        <f t="shared" si="17"/>
        <v>42.517361111111114</v>
      </c>
      <c r="Q309" t="s">
        <v>8313</v>
      </c>
      <c r="R309" t="s">
        <v>8318</v>
      </c>
      <c r="S309" s="12">
        <f t="shared" si="18"/>
        <v>41282.611122685179</v>
      </c>
      <c r="T309" s="12">
        <f t="shared" si="19"/>
        <v>41312.611122685179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6">
        <f t="shared" si="16"/>
        <v>105.56666666666668</v>
      </c>
      <c r="P310" s="5">
        <f t="shared" si="17"/>
        <v>62.712871287128714</v>
      </c>
      <c r="Q310" t="s">
        <v>8313</v>
      </c>
      <c r="R310" t="s">
        <v>8318</v>
      </c>
      <c r="S310" s="12">
        <f t="shared" si="18"/>
        <v>40567.361226851848</v>
      </c>
      <c r="T310" s="12">
        <f t="shared" si="19"/>
        <v>40612.361226851848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6">
        <f t="shared" si="16"/>
        <v>118.94444444444446</v>
      </c>
      <c r="P311" s="5">
        <f t="shared" si="17"/>
        <v>89.957983193277315</v>
      </c>
      <c r="Q311" t="s">
        <v>8313</v>
      </c>
      <c r="R311" t="s">
        <v>8318</v>
      </c>
      <c r="S311" s="12">
        <f t="shared" si="18"/>
        <v>41134.418217592589</v>
      </c>
      <c r="T311" s="12">
        <f t="shared" si="19"/>
        <v>41155.418217592589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6">
        <f t="shared" si="16"/>
        <v>104.129</v>
      </c>
      <c r="P312" s="5">
        <f t="shared" si="17"/>
        <v>28.924722222222222</v>
      </c>
      <c r="Q312" t="s">
        <v>8313</v>
      </c>
      <c r="R312" t="s">
        <v>8318</v>
      </c>
      <c r="S312" s="12">
        <f t="shared" si="18"/>
        <v>40820.849803240737</v>
      </c>
      <c r="T312" s="12">
        <f t="shared" si="19"/>
        <v>40835.75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6">
        <f t="shared" si="16"/>
        <v>104.10165000000001</v>
      </c>
      <c r="P313" s="5">
        <f t="shared" si="17"/>
        <v>138.8022</v>
      </c>
      <c r="Q313" t="s">
        <v>8313</v>
      </c>
      <c r="R313" t="s">
        <v>8318</v>
      </c>
      <c r="S313" s="12">
        <f t="shared" si="18"/>
        <v>40867.886481481481</v>
      </c>
      <c r="T313" s="12">
        <f t="shared" si="19"/>
        <v>40908.999305555553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6">
        <f t="shared" si="16"/>
        <v>111.87499999999999</v>
      </c>
      <c r="P314" s="5">
        <f t="shared" si="17"/>
        <v>61.301369863013697</v>
      </c>
      <c r="Q314" t="s">
        <v>8313</v>
      </c>
      <c r="R314" t="s">
        <v>8318</v>
      </c>
      <c r="S314" s="12">
        <f t="shared" si="18"/>
        <v>41348.544351851851</v>
      </c>
      <c r="T314" s="12">
        <f t="shared" si="19"/>
        <v>41378.544351851851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6">
        <f t="shared" si="16"/>
        <v>104.73529411764706</v>
      </c>
      <c r="P315" s="5">
        <f t="shared" si="17"/>
        <v>80.202702702702709</v>
      </c>
      <c r="Q315" t="s">
        <v>8313</v>
      </c>
      <c r="R315" t="s">
        <v>8318</v>
      </c>
      <c r="S315" s="12">
        <f t="shared" si="18"/>
        <v>40356.894606481481</v>
      </c>
      <c r="T315" s="12">
        <f t="shared" si="19"/>
        <v>40401.332638888889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6">
        <f t="shared" si="16"/>
        <v>385.15000000000003</v>
      </c>
      <c r="P316" s="5">
        <f t="shared" si="17"/>
        <v>32.095833333333331</v>
      </c>
      <c r="Q316" t="s">
        <v>8313</v>
      </c>
      <c r="R316" t="s">
        <v>8318</v>
      </c>
      <c r="S316" s="12">
        <f t="shared" si="18"/>
        <v>41304.499861111108</v>
      </c>
      <c r="T316" s="12">
        <f t="shared" si="19"/>
        <v>41334.499861111108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6">
        <f t="shared" si="16"/>
        <v>101.248</v>
      </c>
      <c r="P317" s="5">
        <f t="shared" si="17"/>
        <v>200.88888888888889</v>
      </c>
      <c r="Q317" t="s">
        <v>8313</v>
      </c>
      <c r="R317" t="s">
        <v>8318</v>
      </c>
      <c r="S317" s="12">
        <f t="shared" si="18"/>
        <v>41113.439050925925</v>
      </c>
      <c r="T317" s="12">
        <f t="shared" si="19"/>
        <v>41143.439050925925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6">
        <f t="shared" si="16"/>
        <v>113.77333333333333</v>
      </c>
      <c r="P318" s="5">
        <f t="shared" si="17"/>
        <v>108.01265822784811</v>
      </c>
      <c r="Q318" t="s">
        <v>8313</v>
      </c>
      <c r="R318" t="s">
        <v>8318</v>
      </c>
      <c r="S318" s="12">
        <f t="shared" si="18"/>
        <v>41950.590243055551</v>
      </c>
      <c r="T318" s="12">
        <f t="shared" si="19"/>
        <v>41983.874305555553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6">
        <f t="shared" si="16"/>
        <v>100.80333333333333</v>
      </c>
      <c r="P319" s="5">
        <f t="shared" si="17"/>
        <v>95.699367088607602</v>
      </c>
      <c r="Q319" t="s">
        <v>8313</v>
      </c>
      <c r="R319" t="s">
        <v>8318</v>
      </c>
      <c r="S319" s="12">
        <f t="shared" si="18"/>
        <v>41589.343553240738</v>
      </c>
      <c r="T319" s="12">
        <f t="shared" si="19"/>
        <v>41619.343553240738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6">
        <f t="shared" si="16"/>
        <v>283.32</v>
      </c>
      <c r="P320" s="5">
        <f t="shared" si="17"/>
        <v>49.880281690140848</v>
      </c>
      <c r="Q320" t="s">
        <v>8313</v>
      </c>
      <c r="R320" t="s">
        <v>8318</v>
      </c>
      <c r="S320" s="12">
        <f t="shared" si="18"/>
        <v>41329.705451388887</v>
      </c>
      <c r="T320" s="12">
        <f t="shared" si="19"/>
        <v>41359.663784722223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6">
        <f t="shared" si="16"/>
        <v>112.68</v>
      </c>
      <c r="P321" s="5">
        <f t="shared" si="17"/>
        <v>110.47058823529412</v>
      </c>
      <c r="Q321" t="s">
        <v>8313</v>
      </c>
      <c r="R321" t="s">
        <v>8318</v>
      </c>
      <c r="S321" s="12">
        <f t="shared" si="18"/>
        <v>40123.504965277774</v>
      </c>
      <c r="T321" s="12">
        <f t="shared" si="19"/>
        <v>40210.999305555553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6">
        <f t="shared" si="16"/>
        <v>106.58000000000001</v>
      </c>
      <c r="P322" s="5">
        <f t="shared" si="17"/>
        <v>134.91139240506328</v>
      </c>
      <c r="Q322" t="s">
        <v>8313</v>
      </c>
      <c r="R322" t="s">
        <v>8318</v>
      </c>
      <c r="S322" s="12">
        <f t="shared" si="18"/>
        <v>42331.21797453703</v>
      </c>
      <c r="T322" s="12">
        <f t="shared" si="19"/>
        <v>42360.624999999993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6">
        <f t="shared" ref="O323:O386" si="20">(E323/D323)*100</f>
        <v>102.66285714285715</v>
      </c>
      <c r="P323" s="5">
        <f t="shared" ref="P323:P386" si="21">E323/L323</f>
        <v>106.62314540059347</v>
      </c>
      <c r="Q323" t="s">
        <v>8313</v>
      </c>
      <c r="R323" t="s">
        <v>8318</v>
      </c>
      <c r="S323" s="12">
        <f t="shared" ref="S323:S386" si="22">(((J323/60)/60)/24)+DATE(1970,1,1)+(-8/24)</f>
        <v>42647.113263888888</v>
      </c>
      <c r="T323" s="12">
        <f t="shared" ref="T323:T386" si="23">(((I323/60)/60)/24)+DATE(1970,1,1)+(-8/24)</f>
        <v>42682.15493055556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6">
        <f t="shared" si="20"/>
        <v>107.91200000000001</v>
      </c>
      <c r="P324" s="5">
        <f t="shared" si="21"/>
        <v>145.04301075268816</v>
      </c>
      <c r="Q324" t="s">
        <v>8313</v>
      </c>
      <c r="R324" t="s">
        <v>8318</v>
      </c>
      <c r="S324" s="12">
        <f t="shared" si="22"/>
        <v>42473.236666666664</v>
      </c>
      <c r="T324" s="12">
        <f t="shared" si="23"/>
        <v>42503.236666666664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6">
        <f t="shared" si="20"/>
        <v>123.07407407407408</v>
      </c>
      <c r="P325" s="5">
        <f t="shared" si="21"/>
        <v>114.58620689655173</v>
      </c>
      <c r="Q325" t="s">
        <v>8313</v>
      </c>
      <c r="R325" t="s">
        <v>8318</v>
      </c>
      <c r="S325" s="12">
        <f t="shared" si="22"/>
        <v>42696.988032407404</v>
      </c>
      <c r="T325" s="12">
        <f t="shared" si="23"/>
        <v>42724.999305555553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6">
        <f t="shared" si="20"/>
        <v>101.6</v>
      </c>
      <c r="P326" s="5">
        <f t="shared" si="21"/>
        <v>105.3170731707317</v>
      </c>
      <c r="Q326" t="s">
        <v>8313</v>
      </c>
      <c r="R326" t="s">
        <v>8318</v>
      </c>
      <c r="S326" s="12">
        <f t="shared" si="22"/>
        <v>42184.292916666665</v>
      </c>
      <c r="T326" s="12">
        <f t="shared" si="23"/>
        <v>42217.292916666665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6">
        <f t="shared" si="20"/>
        <v>104.396</v>
      </c>
      <c r="P327" s="5">
        <f t="shared" si="21"/>
        <v>70.921195652173907</v>
      </c>
      <c r="Q327" t="s">
        <v>8313</v>
      </c>
      <c r="R327" t="s">
        <v>8318</v>
      </c>
      <c r="S327" s="12">
        <f t="shared" si="22"/>
        <v>42688.854548611103</v>
      </c>
      <c r="T327" s="12">
        <f t="shared" si="23"/>
        <v>42723.854548611103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6">
        <f t="shared" si="20"/>
        <v>112.92973333333333</v>
      </c>
      <c r="P328" s="5">
        <f t="shared" si="21"/>
        <v>147.17167680278018</v>
      </c>
      <c r="Q328" t="s">
        <v>8313</v>
      </c>
      <c r="R328" t="s">
        <v>8318</v>
      </c>
      <c r="S328" s="12">
        <f t="shared" si="22"/>
        <v>42774.981550925928</v>
      </c>
      <c r="T328" s="12">
        <f t="shared" si="23"/>
        <v>42808.622916666667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6">
        <f t="shared" si="20"/>
        <v>136.4</v>
      </c>
      <c r="P329" s="5">
        <f t="shared" si="21"/>
        <v>160.47058823529412</v>
      </c>
      <c r="Q329" t="s">
        <v>8313</v>
      </c>
      <c r="R329" t="s">
        <v>8318</v>
      </c>
      <c r="S329" s="12">
        <f t="shared" si="22"/>
        <v>42057.901956018519</v>
      </c>
      <c r="T329" s="12">
        <f t="shared" si="23"/>
        <v>42084.999999999993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6">
        <f t="shared" si="20"/>
        <v>103.61439999999999</v>
      </c>
      <c r="P330" s="5">
        <f t="shared" si="21"/>
        <v>156.04578313253012</v>
      </c>
      <c r="Q330" t="s">
        <v>8313</v>
      </c>
      <c r="R330" t="s">
        <v>8318</v>
      </c>
      <c r="S330" s="12">
        <f t="shared" si="22"/>
        <v>42278.613287037035</v>
      </c>
      <c r="T330" s="12">
        <f t="shared" si="23"/>
        <v>42308.833333333336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6">
        <f t="shared" si="20"/>
        <v>105.5</v>
      </c>
      <c r="P331" s="5">
        <f t="shared" si="21"/>
        <v>63.17365269461078</v>
      </c>
      <c r="Q331" t="s">
        <v>8313</v>
      </c>
      <c r="R331" t="s">
        <v>8318</v>
      </c>
      <c r="S331" s="12">
        <f t="shared" si="22"/>
        <v>42291.133414351854</v>
      </c>
      <c r="T331" s="12">
        <f t="shared" si="23"/>
        <v>42314.833333333336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6">
        <f t="shared" si="20"/>
        <v>101.82857142857142</v>
      </c>
      <c r="P332" s="5">
        <f t="shared" si="21"/>
        <v>104.82352941176471</v>
      </c>
      <c r="Q332" t="s">
        <v>8313</v>
      </c>
      <c r="R332" t="s">
        <v>8318</v>
      </c>
      <c r="S332" s="12">
        <f t="shared" si="22"/>
        <v>41379.182442129626</v>
      </c>
      <c r="T332" s="12">
        <f t="shared" si="23"/>
        <v>41410.832638888889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6">
        <f t="shared" si="20"/>
        <v>106.60499999999999</v>
      </c>
      <c r="P333" s="5">
        <f t="shared" si="21"/>
        <v>97.356164383561648</v>
      </c>
      <c r="Q333" t="s">
        <v>8313</v>
      </c>
      <c r="R333" t="s">
        <v>8318</v>
      </c>
      <c r="S333" s="12">
        <f t="shared" si="22"/>
        <v>42507.248078703698</v>
      </c>
      <c r="T333" s="12">
        <f t="shared" si="23"/>
        <v>42538.248078703698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6">
        <f t="shared" si="20"/>
        <v>113.015</v>
      </c>
      <c r="P334" s="5">
        <f t="shared" si="21"/>
        <v>203.63063063063063</v>
      </c>
      <c r="Q334" t="s">
        <v>8313</v>
      </c>
      <c r="R334" t="s">
        <v>8318</v>
      </c>
      <c r="S334" s="12">
        <f t="shared" si="22"/>
        <v>42263.346956018511</v>
      </c>
      <c r="T334" s="12">
        <f t="shared" si="23"/>
        <v>42304.999999999993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6">
        <f t="shared" si="20"/>
        <v>125.22750000000001</v>
      </c>
      <c r="P335" s="5">
        <f t="shared" si="21"/>
        <v>188.31203007518798</v>
      </c>
      <c r="Q335" t="s">
        <v>8313</v>
      </c>
      <c r="R335" t="s">
        <v>8318</v>
      </c>
      <c r="S335" s="12">
        <f t="shared" si="22"/>
        <v>42437.303136574068</v>
      </c>
      <c r="T335" s="12">
        <f t="shared" si="23"/>
        <v>42467.261469907404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6">
        <f t="shared" si="20"/>
        <v>101.19</v>
      </c>
      <c r="P336" s="5">
        <f t="shared" si="21"/>
        <v>146.65217391304347</v>
      </c>
      <c r="Q336" t="s">
        <v>8313</v>
      </c>
      <c r="R336" t="s">
        <v>8318</v>
      </c>
      <c r="S336" s="12">
        <f t="shared" si="22"/>
        <v>42101.349039351851</v>
      </c>
      <c r="T336" s="12">
        <f t="shared" si="23"/>
        <v>42139.458333333336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6">
        <f t="shared" si="20"/>
        <v>102.76470588235294</v>
      </c>
      <c r="P337" s="5">
        <f t="shared" si="21"/>
        <v>109.1875</v>
      </c>
      <c r="Q337" t="s">
        <v>8313</v>
      </c>
      <c r="R337" t="s">
        <v>8318</v>
      </c>
      <c r="S337" s="12">
        <f t="shared" si="22"/>
        <v>42101.404108796291</v>
      </c>
      <c r="T337" s="12">
        <f t="shared" si="23"/>
        <v>42132.583333333336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6">
        <f t="shared" si="20"/>
        <v>116.83911999999998</v>
      </c>
      <c r="P338" s="5">
        <f t="shared" si="21"/>
        <v>59.249046653144013</v>
      </c>
      <c r="Q338" t="s">
        <v>8313</v>
      </c>
      <c r="R338" t="s">
        <v>8318</v>
      </c>
      <c r="S338" s="12">
        <f t="shared" si="22"/>
        <v>42291.262939814813</v>
      </c>
      <c r="T338" s="12">
        <f t="shared" si="23"/>
        <v>42321.304606481477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6">
        <f t="shared" si="20"/>
        <v>101.16833333333335</v>
      </c>
      <c r="P339" s="5">
        <f t="shared" si="21"/>
        <v>97.904838709677421</v>
      </c>
      <c r="Q339" t="s">
        <v>8313</v>
      </c>
      <c r="R339" t="s">
        <v>8318</v>
      </c>
      <c r="S339" s="12">
        <f t="shared" si="22"/>
        <v>42046.795231481483</v>
      </c>
      <c r="T339" s="12">
        <f t="shared" si="23"/>
        <v>42076.753564814811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6">
        <f t="shared" si="20"/>
        <v>110.13360000000002</v>
      </c>
      <c r="P340" s="5">
        <f t="shared" si="21"/>
        <v>70.000169491525426</v>
      </c>
      <c r="Q340" t="s">
        <v>8313</v>
      </c>
      <c r="R340" t="s">
        <v>8318</v>
      </c>
      <c r="S340" s="12">
        <f t="shared" si="22"/>
        <v>42559.422337962962</v>
      </c>
      <c r="T340" s="12">
        <f t="shared" si="23"/>
        <v>42615.708333333336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6">
        <f t="shared" si="20"/>
        <v>108.08333333333333</v>
      </c>
      <c r="P341" s="5">
        <f t="shared" si="21"/>
        <v>72.865168539325836</v>
      </c>
      <c r="Q341" t="s">
        <v>8313</v>
      </c>
      <c r="R341" t="s">
        <v>8318</v>
      </c>
      <c r="S341" s="12">
        <f t="shared" si="22"/>
        <v>42093.426712962959</v>
      </c>
      <c r="T341" s="12">
        <f t="shared" si="23"/>
        <v>42123.426712962959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6">
        <f t="shared" si="20"/>
        <v>125.02285714285715</v>
      </c>
      <c r="P342" s="5">
        <f t="shared" si="21"/>
        <v>146.34782608695653</v>
      </c>
      <c r="Q342" t="s">
        <v>8313</v>
      </c>
      <c r="R342" t="s">
        <v>8318</v>
      </c>
      <c r="S342" s="12">
        <f t="shared" si="22"/>
        <v>42772.335729166669</v>
      </c>
      <c r="T342" s="12">
        <f t="shared" si="23"/>
        <v>42802.541666666664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6">
        <f t="shared" si="20"/>
        <v>106.71428571428572</v>
      </c>
      <c r="P343" s="5">
        <f t="shared" si="21"/>
        <v>67.909090909090907</v>
      </c>
      <c r="Q343" t="s">
        <v>8313</v>
      </c>
      <c r="R343" t="s">
        <v>8318</v>
      </c>
      <c r="S343" s="12">
        <f t="shared" si="22"/>
        <v>41894.546273148146</v>
      </c>
      <c r="T343" s="12">
        <f t="shared" si="23"/>
        <v>41912.832638888889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6">
        <f t="shared" si="20"/>
        <v>100.36639999999998</v>
      </c>
      <c r="P344" s="5">
        <f t="shared" si="21"/>
        <v>169.85083076923075</v>
      </c>
      <c r="Q344" t="s">
        <v>8313</v>
      </c>
      <c r="R344" t="s">
        <v>8318</v>
      </c>
      <c r="S344" s="12">
        <f t="shared" si="22"/>
        <v>42459.447511574072</v>
      </c>
      <c r="T344" s="12">
        <f t="shared" si="23"/>
        <v>42489.447511574072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6">
        <f t="shared" si="20"/>
        <v>102.02863333333335</v>
      </c>
      <c r="P345" s="5">
        <f t="shared" si="21"/>
        <v>58.413339694656486</v>
      </c>
      <c r="Q345" t="s">
        <v>8313</v>
      </c>
      <c r="R345" t="s">
        <v>8318</v>
      </c>
      <c r="S345" s="12">
        <f t="shared" si="22"/>
        <v>41926.404456018514</v>
      </c>
      <c r="T345" s="12">
        <f t="shared" si="23"/>
        <v>41956.791666666664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6">
        <f t="shared" si="20"/>
        <v>102.08358208955224</v>
      </c>
      <c r="P346" s="5">
        <f t="shared" si="21"/>
        <v>119.99298245614035</v>
      </c>
      <c r="Q346" t="s">
        <v>8313</v>
      </c>
      <c r="R346" t="s">
        <v>8318</v>
      </c>
      <c r="S346" s="12">
        <f t="shared" si="22"/>
        <v>42111.637662037036</v>
      </c>
      <c r="T346" s="12">
        <f t="shared" si="23"/>
        <v>42155.763888888883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6">
        <f t="shared" si="20"/>
        <v>123.27586206896552</v>
      </c>
      <c r="P347" s="5">
        <f t="shared" si="21"/>
        <v>99.860335195530723</v>
      </c>
      <c r="Q347" t="s">
        <v>8313</v>
      </c>
      <c r="R347" t="s">
        <v>8318</v>
      </c>
      <c r="S347" s="12">
        <f t="shared" si="22"/>
        <v>42114.610995370364</v>
      </c>
      <c r="T347" s="12">
        <f t="shared" si="23"/>
        <v>42144.610995370364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6">
        <f t="shared" si="20"/>
        <v>170.28880000000001</v>
      </c>
      <c r="P348" s="5">
        <f t="shared" si="21"/>
        <v>90.579148936170213</v>
      </c>
      <c r="Q348" t="s">
        <v>8313</v>
      </c>
      <c r="R348" t="s">
        <v>8318</v>
      </c>
      <c r="S348" s="12">
        <f t="shared" si="22"/>
        <v>42261.166909722226</v>
      </c>
      <c r="T348" s="12">
        <f t="shared" si="23"/>
        <v>42291.166909722226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6">
        <f t="shared" si="20"/>
        <v>111.59049999999999</v>
      </c>
      <c r="P349" s="5">
        <f t="shared" si="21"/>
        <v>117.77361477572559</v>
      </c>
      <c r="Q349" t="s">
        <v>8313</v>
      </c>
      <c r="R349" t="s">
        <v>8318</v>
      </c>
      <c r="S349" s="12">
        <f t="shared" si="22"/>
        <v>42292.162141203698</v>
      </c>
      <c r="T349" s="12">
        <f t="shared" si="23"/>
        <v>42322.20380787037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6">
        <f t="shared" si="20"/>
        <v>103</v>
      </c>
      <c r="P350" s="5">
        <f t="shared" si="21"/>
        <v>86.554621848739501</v>
      </c>
      <c r="Q350" t="s">
        <v>8313</v>
      </c>
      <c r="R350" t="s">
        <v>8318</v>
      </c>
      <c r="S350" s="12">
        <f t="shared" si="22"/>
        <v>42207.253657407404</v>
      </c>
      <c r="T350" s="12">
        <f t="shared" si="23"/>
        <v>42237.253657407404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6">
        <f t="shared" si="20"/>
        <v>106.63570159857905</v>
      </c>
      <c r="P351" s="5">
        <f t="shared" si="21"/>
        <v>71.899281437125751</v>
      </c>
      <c r="Q351" t="s">
        <v>8313</v>
      </c>
      <c r="R351" t="s">
        <v>8318</v>
      </c>
      <c r="S351" s="12">
        <f t="shared" si="22"/>
        <v>42760.165601851848</v>
      </c>
      <c r="T351" s="12">
        <f t="shared" si="23"/>
        <v>42790.165601851848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6">
        <f t="shared" si="20"/>
        <v>114.75999999999999</v>
      </c>
      <c r="P352" s="5">
        <f t="shared" si="21"/>
        <v>129.81900452488688</v>
      </c>
      <c r="Q352" t="s">
        <v>8313</v>
      </c>
      <c r="R352" t="s">
        <v>8318</v>
      </c>
      <c r="S352" s="12">
        <f t="shared" si="22"/>
        <v>42585.732743055552</v>
      </c>
      <c r="T352" s="12">
        <f t="shared" si="23"/>
        <v>42623.832638888889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6">
        <f t="shared" si="20"/>
        <v>127.34117647058822</v>
      </c>
      <c r="P353" s="5">
        <f t="shared" si="21"/>
        <v>44.912863070539416</v>
      </c>
      <c r="Q353" t="s">
        <v>8313</v>
      </c>
      <c r="R353" t="s">
        <v>8318</v>
      </c>
      <c r="S353" s="12">
        <f t="shared" si="22"/>
        <v>42427.63141203703</v>
      </c>
      <c r="T353" s="12">
        <f t="shared" si="23"/>
        <v>42467.589745370373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6">
        <f t="shared" si="20"/>
        <v>116.56</v>
      </c>
      <c r="P354" s="5">
        <f t="shared" si="21"/>
        <v>40.755244755244753</v>
      </c>
      <c r="Q354" t="s">
        <v>8313</v>
      </c>
      <c r="R354" t="s">
        <v>8318</v>
      </c>
      <c r="S354" s="12">
        <f t="shared" si="22"/>
        <v>41889.834120370368</v>
      </c>
      <c r="T354" s="12">
        <f t="shared" si="23"/>
        <v>41919.834120370368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6">
        <f t="shared" si="20"/>
        <v>108.61819426615318</v>
      </c>
      <c r="P355" s="5">
        <f t="shared" si="21"/>
        <v>103.52394779771615</v>
      </c>
      <c r="Q355" t="s">
        <v>8313</v>
      </c>
      <c r="R355" t="s">
        <v>8318</v>
      </c>
      <c r="S355" s="12">
        <f t="shared" si="22"/>
        <v>42297.458553240744</v>
      </c>
      <c r="T355" s="12">
        <f t="shared" si="23"/>
        <v>42327.500219907401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6">
        <f t="shared" si="20"/>
        <v>103.94285714285714</v>
      </c>
      <c r="P356" s="5">
        <f t="shared" si="21"/>
        <v>125.44827586206897</v>
      </c>
      <c r="Q356" t="s">
        <v>8313</v>
      </c>
      <c r="R356" t="s">
        <v>8318</v>
      </c>
      <c r="S356" s="12">
        <f t="shared" si="22"/>
        <v>42438.494456018518</v>
      </c>
      <c r="T356" s="12">
        <f t="shared" si="23"/>
        <v>42468.452789351846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6">
        <f t="shared" si="20"/>
        <v>116.25714285714285</v>
      </c>
      <c r="P357" s="5">
        <f t="shared" si="21"/>
        <v>246.60606060606059</v>
      </c>
      <c r="Q357" t="s">
        <v>8313</v>
      </c>
      <c r="R357" t="s">
        <v>8318</v>
      </c>
      <c r="S357" s="12">
        <f t="shared" si="22"/>
        <v>41942.9605787037</v>
      </c>
      <c r="T357" s="12">
        <f t="shared" si="23"/>
        <v>41974.002245370364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6">
        <f t="shared" si="20"/>
        <v>102.69239999999999</v>
      </c>
      <c r="P358" s="5">
        <f t="shared" si="21"/>
        <v>79.401340206185566</v>
      </c>
      <c r="Q358" t="s">
        <v>8313</v>
      </c>
      <c r="R358" t="s">
        <v>8318</v>
      </c>
      <c r="S358" s="12">
        <f t="shared" si="22"/>
        <v>42415.469826388886</v>
      </c>
      <c r="T358" s="12">
        <f t="shared" si="23"/>
        <v>42445.428159722222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6">
        <f t="shared" si="20"/>
        <v>174</v>
      </c>
      <c r="P359" s="5">
        <f t="shared" si="21"/>
        <v>86.138613861386133</v>
      </c>
      <c r="Q359" t="s">
        <v>8313</v>
      </c>
      <c r="R359" t="s">
        <v>8318</v>
      </c>
      <c r="S359" s="12">
        <f t="shared" si="22"/>
        <v>42077.88885416666</v>
      </c>
      <c r="T359" s="12">
        <f t="shared" si="23"/>
        <v>42117.88885416666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6">
        <f t="shared" si="20"/>
        <v>103.08800000000001</v>
      </c>
      <c r="P360" s="5">
        <f t="shared" si="21"/>
        <v>193.04868913857678</v>
      </c>
      <c r="Q360" t="s">
        <v>8313</v>
      </c>
      <c r="R360" t="s">
        <v>8318</v>
      </c>
      <c r="S360" s="12">
        <f t="shared" si="22"/>
        <v>42507.526863425919</v>
      </c>
      <c r="T360" s="12">
        <f t="shared" si="23"/>
        <v>42536.291666666664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6">
        <f t="shared" si="20"/>
        <v>104.85537190082646</v>
      </c>
      <c r="P361" s="5">
        <f t="shared" si="21"/>
        <v>84.023178807947019</v>
      </c>
      <c r="Q361" t="s">
        <v>8313</v>
      </c>
      <c r="R361" t="s">
        <v>8318</v>
      </c>
      <c r="S361" s="12">
        <f t="shared" si="22"/>
        <v>41934.737152777772</v>
      </c>
      <c r="T361" s="12">
        <f t="shared" si="23"/>
        <v>41956.883333333331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6">
        <f t="shared" si="20"/>
        <v>101.375</v>
      </c>
      <c r="P362" s="5">
        <f t="shared" si="21"/>
        <v>139.82758620689654</v>
      </c>
      <c r="Q362" t="s">
        <v>8313</v>
      </c>
      <c r="R362" t="s">
        <v>8318</v>
      </c>
      <c r="S362" s="12">
        <f t="shared" si="22"/>
        <v>42163.564583333333</v>
      </c>
      <c r="T362" s="12">
        <f t="shared" si="23"/>
        <v>42207.799305555549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6">
        <f t="shared" si="20"/>
        <v>111.07699999999998</v>
      </c>
      <c r="P363" s="5">
        <f t="shared" si="21"/>
        <v>109.82189265536722</v>
      </c>
      <c r="Q363" t="s">
        <v>8313</v>
      </c>
      <c r="R363" t="s">
        <v>8318</v>
      </c>
      <c r="S363" s="12">
        <f t="shared" si="22"/>
        <v>41935.667893518512</v>
      </c>
      <c r="T363" s="12">
        <f t="shared" si="23"/>
        <v>41965.709560185183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6">
        <f t="shared" si="20"/>
        <v>124.15933781686496</v>
      </c>
      <c r="P364" s="5">
        <f t="shared" si="21"/>
        <v>139.53488372093022</v>
      </c>
      <c r="Q364" t="s">
        <v>8313</v>
      </c>
      <c r="R364" t="s">
        <v>8318</v>
      </c>
      <c r="S364" s="12">
        <f t="shared" si="22"/>
        <v>41836.877210648148</v>
      </c>
      <c r="T364" s="12">
        <f t="shared" si="23"/>
        <v>41858.666666666664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6">
        <f t="shared" si="20"/>
        <v>101.33333333333334</v>
      </c>
      <c r="P365" s="5">
        <f t="shared" si="21"/>
        <v>347.84615384615387</v>
      </c>
      <c r="Q365" t="s">
        <v>8313</v>
      </c>
      <c r="R365" t="s">
        <v>8318</v>
      </c>
      <c r="S365" s="12">
        <f t="shared" si="22"/>
        <v>40255.41129629629</v>
      </c>
      <c r="T365" s="12">
        <f t="shared" si="23"/>
        <v>40300.473611111105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6">
        <f t="shared" si="20"/>
        <v>110.16142857142856</v>
      </c>
      <c r="P366" s="5">
        <f t="shared" si="21"/>
        <v>68.24159292035398</v>
      </c>
      <c r="Q366" t="s">
        <v>8313</v>
      </c>
      <c r="R366" t="s">
        <v>8318</v>
      </c>
      <c r="S366" s="12">
        <f t="shared" si="22"/>
        <v>41780.526296296295</v>
      </c>
      <c r="T366" s="12">
        <f t="shared" si="23"/>
        <v>41810.832638888889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6">
        <f t="shared" si="20"/>
        <v>103.97333333333334</v>
      </c>
      <c r="P367" s="5">
        <f t="shared" si="21"/>
        <v>239.93846153846152</v>
      </c>
      <c r="Q367" t="s">
        <v>8313</v>
      </c>
      <c r="R367" t="s">
        <v>8318</v>
      </c>
      <c r="S367" s="12">
        <f t="shared" si="22"/>
        <v>41668.273136574069</v>
      </c>
      <c r="T367" s="12">
        <f t="shared" si="23"/>
        <v>41698.273136574069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6">
        <f t="shared" si="20"/>
        <v>101.31578947368421</v>
      </c>
      <c r="P368" s="5">
        <f t="shared" si="21"/>
        <v>287.31343283582089</v>
      </c>
      <c r="Q368" t="s">
        <v>8313</v>
      </c>
      <c r="R368" t="s">
        <v>8318</v>
      </c>
      <c r="S368" s="12">
        <f t="shared" si="22"/>
        <v>41019.459699074068</v>
      </c>
      <c r="T368" s="12">
        <f t="shared" si="23"/>
        <v>41049.459699074068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6">
        <f t="shared" si="20"/>
        <v>103.3501</v>
      </c>
      <c r="P369" s="5">
        <f t="shared" si="21"/>
        <v>86.84882352941176</v>
      </c>
      <c r="Q369" t="s">
        <v>8313</v>
      </c>
      <c r="R369" t="s">
        <v>8318</v>
      </c>
      <c r="S369" s="12">
        <f t="shared" si="22"/>
        <v>41355.243958333333</v>
      </c>
      <c r="T369" s="12">
        <f t="shared" si="23"/>
        <v>41394.874305555553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6">
        <f t="shared" si="20"/>
        <v>104.11200000000001</v>
      </c>
      <c r="P370" s="5">
        <f t="shared" si="21"/>
        <v>81.84905660377359</v>
      </c>
      <c r="Q370" t="s">
        <v>8313</v>
      </c>
      <c r="R370" t="s">
        <v>8318</v>
      </c>
      <c r="S370" s="12">
        <f t="shared" si="22"/>
        <v>42043.272245370368</v>
      </c>
      <c r="T370" s="12">
        <f t="shared" si="23"/>
        <v>42078.230578703697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6">
        <f t="shared" si="20"/>
        <v>110.15569230769231</v>
      </c>
      <c r="P371" s="5">
        <f t="shared" si="21"/>
        <v>42.874970059880241</v>
      </c>
      <c r="Q371" t="s">
        <v>8313</v>
      </c>
      <c r="R371" t="s">
        <v>8318</v>
      </c>
      <c r="S371" s="12">
        <f t="shared" si="22"/>
        <v>40893.2183912037</v>
      </c>
      <c r="T371" s="12">
        <f t="shared" si="23"/>
        <v>40923.2183912037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6">
        <f t="shared" si="20"/>
        <v>122.02</v>
      </c>
      <c r="P372" s="5">
        <f t="shared" si="21"/>
        <v>709.41860465116281</v>
      </c>
      <c r="Q372" t="s">
        <v>8313</v>
      </c>
      <c r="R372" t="s">
        <v>8318</v>
      </c>
      <c r="S372" s="12">
        <f t="shared" si="22"/>
        <v>42711.461805555555</v>
      </c>
      <c r="T372" s="12">
        <f t="shared" si="23"/>
        <v>42741.461805555555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6">
        <f t="shared" si="20"/>
        <v>114.16866666666667</v>
      </c>
      <c r="P373" s="5">
        <f t="shared" si="21"/>
        <v>161.25517890772127</v>
      </c>
      <c r="Q373" t="s">
        <v>8313</v>
      </c>
      <c r="R373" t="s">
        <v>8318</v>
      </c>
      <c r="S373" s="12">
        <f t="shared" si="22"/>
        <v>41261.434479166666</v>
      </c>
      <c r="T373" s="12">
        <f t="shared" si="23"/>
        <v>41306.434479166666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6">
        <f t="shared" si="20"/>
        <v>125.33333333333334</v>
      </c>
      <c r="P374" s="5">
        <f t="shared" si="21"/>
        <v>41.777777777777779</v>
      </c>
      <c r="Q374" t="s">
        <v>8313</v>
      </c>
      <c r="R374" t="s">
        <v>8318</v>
      </c>
      <c r="S374" s="12">
        <f t="shared" si="22"/>
        <v>42425.243564814817</v>
      </c>
      <c r="T374" s="12">
        <f t="shared" si="23"/>
        <v>42465.333333333336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6">
        <f t="shared" si="20"/>
        <v>106.66666666666667</v>
      </c>
      <c r="P375" s="5">
        <f t="shared" si="21"/>
        <v>89.887640449438209</v>
      </c>
      <c r="Q375" t="s">
        <v>8313</v>
      </c>
      <c r="R375" t="s">
        <v>8318</v>
      </c>
      <c r="S375" s="12">
        <f t="shared" si="22"/>
        <v>41078.578680555554</v>
      </c>
      <c r="T375" s="12">
        <f t="shared" si="23"/>
        <v>41108.578680555554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6">
        <f t="shared" si="20"/>
        <v>130.65</v>
      </c>
      <c r="P376" s="5">
        <f t="shared" si="21"/>
        <v>45.051724137931032</v>
      </c>
      <c r="Q376" t="s">
        <v>8313</v>
      </c>
      <c r="R376" t="s">
        <v>8318</v>
      </c>
      <c r="S376" s="12">
        <f t="shared" si="22"/>
        <v>40757.555914351848</v>
      </c>
      <c r="T376" s="12">
        <f t="shared" si="23"/>
        <v>40802.555914351848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6">
        <f t="shared" si="20"/>
        <v>120</v>
      </c>
      <c r="P377" s="5">
        <f t="shared" si="21"/>
        <v>42.857142857142854</v>
      </c>
      <c r="Q377" t="s">
        <v>8313</v>
      </c>
      <c r="R377" t="s">
        <v>8318</v>
      </c>
      <c r="S377" s="12">
        <f t="shared" si="22"/>
        <v>41657.65174768518</v>
      </c>
      <c r="T377" s="12">
        <f t="shared" si="23"/>
        <v>41699.387499999997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6">
        <f t="shared" si="20"/>
        <v>105.9591836734694</v>
      </c>
      <c r="P378" s="5">
        <f t="shared" si="21"/>
        <v>54.083333333333336</v>
      </c>
      <c r="Q378" t="s">
        <v>8313</v>
      </c>
      <c r="R378" t="s">
        <v>8318</v>
      </c>
      <c r="S378" s="12">
        <f t="shared" si="22"/>
        <v>42576.119398148141</v>
      </c>
      <c r="T378" s="12">
        <f t="shared" si="23"/>
        <v>42607.119398148141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6">
        <f t="shared" si="20"/>
        <v>114.39999999999999</v>
      </c>
      <c r="P379" s="5">
        <f t="shared" si="21"/>
        <v>103.21804511278195</v>
      </c>
      <c r="Q379" t="s">
        <v>8313</v>
      </c>
      <c r="R379" t="s">
        <v>8318</v>
      </c>
      <c r="S379" s="12">
        <f t="shared" si="22"/>
        <v>42291.917453703696</v>
      </c>
      <c r="T379" s="12">
        <f t="shared" si="23"/>
        <v>42321.959027777775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6">
        <f t="shared" si="20"/>
        <v>111.76666666666665</v>
      </c>
      <c r="P380" s="5">
        <f t="shared" si="21"/>
        <v>40.397590361445786</v>
      </c>
      <c r="Q380" t="s">
        <v>8313</v>
      </c>
      <c r="R380" t="s">
        <v>8318</v>
      </c>
      <c r="S380" s="12">
        <f t="shared" si="22"/>
        <v>42370.238518518519</v>
      </c>
      <c r="T380" s="12">
        <f t="shared" si="23"/>
        <v>42394.661111111105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6">
        <f t="shared" si="20"/>
        <v>116.08000000000001</v>
      </c>
      <c r="P381" s="5">
        <f t="shared" si="21"/>
        <v>116.85906040268456</v>
      </c>
      <c r="Q381" t="s">
        <v>8313</v>
      </c>
      <c r="R381" t="s">
        <v>8318</v>
      </c>
      <c r="S381" s="12">
        <f t="shared" si="22"/>
        <v>40987.354999999996</v>
      </c>
      <c r="T381" s="12">
        <f t="shared" si="23"/>
        <v>41032.354999999996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6">
        <f t="shared" si="20"/>
        <v>141.5</v>
      </c>
      <c r="P382" s="5">
        <f t="shared" si="21"/>
        <v>115.51020408163265</v>
      </c>
      <c r="Q382" t="s">
        <v>8313</v>
      </c>
      <c r="R382" t="s">
        <v>8318</v>
      </c>
      <c r="S382" s="12">
        <f t="shared" si="22"/>
        <v>42367.386481481481</v>
      </c>
      <c r="T382" s="12">
        <f t="shared" si="23"/>
        <v>42392.386481481481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6">
        <f t="shared" si="20"/>
        <v>104.72999999999999</v>
      </c>
      <c r="P383" s="5">
        <f t="shared" si="21"/>
        <v>104.31274900398407</v>
      </c>
      <c r="Q383" t="s">
        <v>8313</v>
      </c>
      <c r="R383" t="s">
        <v>8318</v>
      </c>
      <c r="S383" s="12">
        <f t="shared" si="22"/>
        <v>41085.36478009259</v>
      </c>
      <c r="T383" s="12">
        <f t="shared" si="23"/>
        <v>41119.875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6">
        <f t="shared" si="20"/>
        <v>255.83333333333331</v>
      </c>
      <c r="P384" s="5">
        <f t="shared" si="21"/>
        <v>69.772727272727266</v>
      </c>
      <c r="Q384" t="s">
        <v>8313</v>
      </c>
      <c r="R384" t="s">
        <v>8318</v>
      </c>
      <c r="S384" s="12">
        <f t="shared" si="22"/>
        <v>41144.376157407409</v>
      </c>
      <c r="T384" s="12">
        <f t="shared" si="23"/>
        <v>41158.376157407409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6">
        <f t="shared" si="20"/>
        <v>206.70670670670671</v>
      </c>
      <c r="P385" s="5">
        <f t="shared" si="21"/>
        <v>43.020833333333336</v>
      </c>
      <c r="Q385" t="s">
        <v>8313</v>
      </c>
      <c r="R385" t="s">
        <v>8318</v>
      </c>
      <c r="S385" s="12">
        <f t="shared" si="22"/>
        <v>41754.78424768518</v>
      </c>
      <c r="T385" s="12">
        <f t="shared" si="23"/>
        <v>41777.78424768518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6">
        <f t="shared" si="20"/>
        <v>112.105</v>
      </c>
      <c r="P386" s="5">
        <f t="shared" si="21"/>
        <v>58.540469973890339</v>
      </c>
      <c r="Q386" t="s">
        <v>8313</v>
      </c>
      <c r="R386" t="s">
        <v>8318</v>
      </c>
      <c r="S386" s="12">
        <f t="shared" si="22"/>
        <v>41980.448460648149</v>
      </c>
      <c r="T386" s="12">
        <f t="shared" si="23"/>
        <v>42010.448460648149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6">
        <f t="shared" ref="O387:O450" si="24">(E387/D387)*100</f>
        <v>105.982</v>
      </c>
      <c r="P387" s="5">
        <f t="shared" ref="P387:P450" si="25">E387/L387</f>
        <v>111.79535864978902</v>
      </c>
      <c r="Q387" t="s">
        <v>8313</v>
      </c>
      <c r="R387" t="s">
        <v>8318</v>
      </c>
      <c r="S387" s="12">
        <f t="shared" ref="S387:S450" si="26">(((J387/60)/60)/24)+DATE(1970,1,1)+(-8/24)</f>
        <v>41934.251168981478</v>
      </c>
      <c r="T387" s="12">
        <f t="shared" ref="T387:T450" si="27">(((I387/60)/60)/24)+DATE(1970,1,1)+(-8/24)</f>
        <v>41964.29283564815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6">
        <f t="shared" si="24"/>
        <v>100.16666666666667</v>
      </c>
      <c r="P388" s="5">
        <f t="shared" si="25"/>
        <v>46.230769230769234</v>
      </c>
      <c r="Q388" t="s">
        <v>8313</v>
      </c>
      <c r="R388" t="s">
        <v>8318</v>
      </c>
      <c r="S388" s="12">
        <f t="shared" si="26"/>
        <v>42211.617951388886</v>
      </c>
      <c r="T388" s="12">
        <f t="shared" si="27"/>
        <v>42226.617951388886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6">
        <f t="shared" si="24"/>
        <v>213.98947368421051</v>
      </c>
      <c r="P389" s="5">
        <f t="shared" si="25"/>
        <v>144.69039145907473</v>
      </c>
      <c r="Q389" t="s">
        <v>8313</v>
      </c>
      <c r="R389" t="s">
        <v>8318</v>
      </c>
      <c r="S389" s="12">
        <f t="shared" si="26"/>
        <v>42200.343263888884</v>
      </c>
      <c r="T389" s="12">
        <f t="shared" si="27"/>
        <v>42230.916666666664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6">
        <f t="shared" si="24"/>
        <v>126.16000000000001</v>
      </c>
      <c r="P390" s="5">
        <f t="shared" si="25"/>
        <v>88.845070422535215</v>
      </c>
      <c r="Q390" t="s">
        <v>8313</v>
      </c>
      <c r="R390" t="s">
        <v>8318</v>
      </c>
      <c r="S390" s="12">
        <f t="shared" si="26"/>
        <v>42548.742824074077</v>
      </c>
      <c r="T390" s="12">
        <f t="shared" si="27"/>
        <v>42578.742824074077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6">
        <f t="shared" si="24"/>
        <v>181.53547058823528</v>
      </c>
      <c r="P391" s="5">
        <f t="shared" si="25"/>
        <v>81.75107284768211</v>
      </c>
      <c r="Q391" t="s">
        <v>8313</v>
      </c>
      <c r="R391" t="s">
        <v>8318</v>
      </c>
      <c r="S391" s="12">
        <f t="shared" si="26"/>
        <v>41673.729745370365</v>
      </c>
      <c r="T391" s="12">
        <f t="shared" si="27"/>
        <v>41705.624305555553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6">
        <f t="shared" si="24"/>
        <v>100</v>
      </c>
      <c r="P392" s="5">
        <f t="shared" si="25"/>
        <v>71.428571428571431</v>
      </c>
      <c r="Q392" t="s">
        <v>8313</v>
      </c>
      <c r="R392" t="s">
        <v>8318</v>
      </c>
      <c r="S392" s="12">
        <f t="shared" si="26"/>
        <v>42111.703379629624</v>
      </c>
      <c r="T392" s="12">
        <f t="shared" si="27"/>
        <v>42131.703379629624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6">
        <f t="shared" si="24"/>
        <v>100.61</v>
      </c>
      <c r="P393" s="5">
        <f t="shared" si="25"/>
        <v>104.25906735751295</v>
      </c>
      <c r="Q393" t="s">
        <v>8313</v>
      </c>
      <c r="R393" t="s">
        <v>8318</v>
      </c>
      <c r="S393" s="12">
        <f t="shared" si="26"/>
        <v>40864.708923611113</v>
      </c>
      <c r="T393" s="12">
        <f t="shared" si="27"/>
        <v>40894.707638888889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6">
        <f t="shared" si="24"/>
        <v>100.9027027027027</v>
      </c>
      <c r="P394" s="5">
        <f t="shared" si="25"/>
        <v>90.616504854368927</v>
      </c>
      <c r="Q394" t="s">
        <v>8313</v>
      </c>
      <c r="R394" t="s">
        <v>8318</v>
      </c>
      <c r="S394" s="12">
        <f t="shared" si="26"/>
        <v>40763.383923611109</v>
      </c>
      <c r="T394" s="12">
        <f t="shared" si="27"/>
        <v>40793.791666666664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6">
        <f t="shared" si="24"/>
        <v>110.446</v>
      </c>
      <c r="P395" s="5">
        <f t="shared" si="25"/>
        <v>157.33048433048432</v>
      </c>
      <c r="Q395" t="s">
        <v>8313</v>
      </c>
      <c r="R395" t="s">
        <v>8318</v>
      </c>
      <c r="S395" s="12">
        <f t="shared" si="26"/>
        <v>41526.375601851847</v>
      </c>
      <c r="T395" s="12">
        <f t="shared" si="27"/>
        <v>41557.375601851847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6">
        <f t="shared" si="24"/>
        <v>111.8936170212766</v>
      </c>
      <c r="P396" s="5">
        <f t="shared" si="25"/>
        <v>105.18</v>
      </c>
      <c r="Q396" t="s">
        <v>8313</v>
      </c>
      <c r="R396" t="s">
        <v>8318</v>
      </c>
      <c r="S396" s="12">
        <f t="shared" si="26"/>
        <v>42417.48474537037</v>
      </c>
      <c r="T396" s="12">
        <f t="shared" si="27"/>
        <v>42477.443078703705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6">
        <f t="shared" si="24"/>
        <v>108.04450000000001</v>
      </c>
      <c r="P397" s="5">
        <f t="shared" si="25"/>
        <v>58.719836956521746</v>
      </c>
      <c r="Q397" t="s">
        <v>8313</v>
      </c>
      <c r="R397" t="s">
        <v>8318</v>
      </c>
      <c r="S397" s="12">
        <f t="shared" si="26"/>
        <v>40990.575925925921</v>
      </c>
      <c r="T397" s="12">
        <f t="shared" si="27"/>
        <v>41026.563888888886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6">
        <f t="shared" si="24"/>
        <v>106.66666666666667</v>
      </c>
      <c r="P398" s="5">
        <f t="shared" si="25"/>
        <v>81.632653061224488</v>
      </c>
      <c r="Q398" t="s">
        <v>8313</v>
      </c>
      <c r="R398" t="s">
        <v>8318</v>
      </c>
      <c r="S398" s="12">
        <f t="shared" si="26"/>
        <v>41082.231550925921</v>
      </c>
      <c r="T398" s="12">
        <f t="shared" si="27"/>
        <v>41097.231550925921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6">
        <f t="shared" si="24"/>
        <v>103.90027322404372</v>
      </c>
      <c r="P399" s="5">
        <f t="shared" si="25"/>
        <v>56.460043668122275</v>
      </c>
      <c r="Q399" t="s">
        <v>8313</v>
      </c>
      <c r="R399" t="s">
        <v>8318</v>
      </c>
      <c r="S399" s="12">
        <f t="shared" si="26"/>
        <v>40379.443101851852</v>
      </c>
      <c r="T399" s="12">
        <f t="shared" si="27"/>
        <v>40421.822222222218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6">
        <f t="shared" si="24"/>
        <v>125.16000000000001</v>
      </c>
      <c r="P400" s="5">
        <f t="shared" si="25"/>
        <v>140.1044776119403</v>
      </c>
      <c r="Q400" t="s">
        <v>8313</v>
      </c>
      <c r="R400" t="s">
        <v>8318</v>
      </c>
      <c r="S400" s="12">
        <f t="shared" si="26"/>
        <v>42078.459791666661</v>
      </c>
      <c r="T400" s="12">
        <f t="shared" si="27"/>
        <v>42123.459791666661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6">
        <f t="shared" si="24"/>
        <v>106.80499999999999</v>
      </c>
      <c r="P401" s="5">
        <f t="shared" si="25"/>
        <v>224.85263157894738</v>
      </c>
      <c r="Q401" t="s">
        <v>8313</v>
      </c>
      <c r="R401" t="s">
        <v>8318</v>
      </c>
      <c r="S401" s="12">
        <f t="shared" si="26"/>
        <v>42687.542442129627</v>
      </c>
      <c r="T401" s="12">
        <f t="shared" si="27"/>
        <v>42718.166666666664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6">
        <f t="shared" si="24"/>
        <v>112.30249999999999</v>
      </c>
      <c r="P402" s="5">
        <f t="shared" si="25"/>
        <v>181.13306451612902</v>
      </c>
      <c r="Q402" t="s">
        <v>8313</v>
      </c>
      <c r="R402" t="s">
        <v>8318</v>
      </c>
      <c r="S402" s="12">
        <f t="shared" si="26"/>
        <v>41745.302627314813</v>
      </c>
      <c r="T402" s="12">
        <f t="shared" si="27"/>
        <v>41775.8125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6">
        <f t="shared" si="24"/>
        <v>103.812</v>
      </c>
      <c r="P403" s="5">
        <f t="shared" si="25"/>
        <v>711.04109589041093</v>
      </c>
      <c r="Q403" t="s">
        <v>8313</v>
      </c>
      <c r="R403" t="s">
        <v>8318</v>
      </c>
      <c r="S403" s="12">
        <f t="shared" si="26"/>
        <v>40732.508912037032</v>
      </c>
      <c r="T403" s="12">
        <f t="shared" si="27"/>
        <v>40762.508912037032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6">
        <f t="shared" si="24"/>
        <v>141.65</v>
      </c>
      <c r="P404" s="5">
        <f t="shared" si="25"/>
        <v>65.883720930232556</v>
      </c>
      <c r="Q404" t="s">
        <v>8313</v>
      </c>
      <c r="R404" t="s">
        <v>8318</v>
      </c>
      <c r="S404" s="12">
        <f t="shared" si="26"/>
        <v>42292.206215277773</v>
      </c>
      <c r="T404" s="12">
        <f t="shared" si="27"/>
        <v>42313.247881944444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6">
        <f t="shared" si="24"/>
        <v>105.25999999999999</v>
      </c>
      <c r="P405" s="5">
        <f t="shared" si="25"/>
        <v>75.185714285714283</v>
      </c>
      <c r="Q405" t="s">
        <v>8313</v>
      </c>
      <c r="R405" t="s">
        <v>8318</v>
      </c>
      <c r="S405" s="12">
        <f t="shared" si="26"/>
        <v>40717.977326388886</v>
      </c>
      <c r="T405" s="12">
        <f t="shared" si="27"/>
        <v>40764.963888888888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6">
        <f t="shared" si="24"/>
        <v>103.09142857142857</v>
      </c>
      <c r="P406" s="5">
        <f t="shared" si="25"/>
        <v>133.14391143911439</v>
      </c>
      <c r="Q406" t="s">
        <v>8313</v>
      </c>
      <c r="R406" t="s">
        <v>8318</v>
      </c>
      <c r="S406" s="12">
        <f t="shared" si="26"/>
        <v>41646.294699074075</v>
      </c>
      <c r="T406" s="12">
        <f t="shared" si="27"/>
        <v>41675.627777777772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6">
        <f t="shared" si="24"/>
        <v>107.65957446808511</v>
      </c>
      <c r="P407" s="5">
        <f t="shared" si="25"/>
        <v>55.2</v>
      </c>
      <c r="Q407" t="s">
        <v>8313</v>
      </c>
      <c r="R407" t="s">
        <v>8318</v>
      </c>
      <c r="S407" s="12">
        <f t="shared" si="26"/>
        <v>41673.751608796294</v>
      </c>
      <c r="T407" s="12">
        <f t="shared" si="27"/>
        <v>41703.751608796294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6">
        <f t="shared" si="24"/>
        <v>107.70464285714286</v>
      </c>
      <c r="P408" s="5">
        <f t="shared" si="25"/>
        <v>86.163714285714292</v>
      </c>
      <c r="Q408" t="s">
        <v>8313</v>
      </c>
      <c r="R408" t="s">
        <v>8318</v>
      </c>
      <c r="S408" s="12">
        <f t="shared" si="26"/>
        <v>40637.82913194444</v>
      </c>
      <c r="T408" s="12">
        <f t="shared" si="27"/>
        <v>40671.915972222218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6">
        <f t="shared" si="24"/>
        <v>101.55000000000001</v>
      </c>
      <c r="P409" s="5">
        <f t="shared" si="25"/>
        <v>92.318181818181813</v>
      </c>
      <c r="Q409" t="s">
        <v>8313</v>
      </c>
      <c r="R409" t="s">
        <v>8318</v>
      </c>
      <c r="S409" s="12">
        <f t="shared" si="26"/>
        <v>40806.537615740737</v>
      </c>
      <c r="T409" s="12">
        <f t="shared" si="27"/>
        <v>40866.579282407409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6">
        <f t="shared" si="24"/>
        <v>101.43766666666667</v>
      </c>
      <c r="P410" s="5">
        <f t="shared" si="25"/>
        <v>160.16473684210527</v>
      </c>
      <c r="Q410" t="s">
        <v>8313</v>
      </c>
      <c r="R410" t="s">
        <v>8318</v>
      </c>
      <c r="S410" s="12">
        <f t="shared" si="26"/>
        <v>41543.402662037035</v>
      </c>
      <c r="T410" s="12">
        <f t="shared" si="27"/>
        <v>41583.444328703699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6">
        <f t="shared" si="24"/>
        <v>136.80000000000001</v>
      </c>
      <c r="P411" s="5">
        <f t="shared" si="25"/>
        <v>45.6</v>
      </c>
      <c r="Q411" t="s">
        <v>8313</v>
      </c>
      <c r="R411" t="s">
        <v>8318</v>
      </c>
      <c r="S411" s="12">
        <f t="shared" si="26"/>
        <v>42543.529444444437</v>
      </c>
      <c r="T411" s="12">
        <f t="shared" si="27"/>
        <v>42573.529444444437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6">
        <f t="shared" si="24"/>
        <v>128.29999999999998</v>
      </c>
      <c r="P412" s="5">
        <f t="shared" si="25"/>
        <v>183.28571428571428</v>
      </c>
      <c r="Q412" t="s">
        <v>8313</v>
      </c>
      <c r="R412" t="s">
        <v>8318</v>
      </c>
      <c r="S412" s="12">
        <f t="shared" si="26"/>
        <v>42113.64811342593</v>
      </c>
      <c r="T412" s="12">
        <f t="shared" si="27"/>
        <v>42173.64811342593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6">
        <f t="shared" si="24"/>
        <v>101.05</v>
      </c>
      <c r="P413" s="5">
        <f t="shared" si="25"/>
        <v>125.78838174273859</v>
      </c>
      <c r="Q413" t="s">
        <v>8313</v>
      </c>
      <c r="R413" t="s">
        <v>8318</v>
      </c>
      <c r="S413" s="12">
        <f t="shared" si="26"/>
        <v>41597.842638888884</v>
      </c>
      <c r="T413" s="12">
        <f t="shared" si="27"/>
        <v>41629.875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6">
        <f t="shared" si="24"/>
        <v>126.84</v>
      </c>
      <c r="P414" s="5">
        <f t="shared" si="25"/>
        <v>57.654545454545456</v>
      </c>
      <c r="Q414" t="s">
        <v>8313</v>
      </c>
      <c r="R414" t="s">
        <v>8318</v>
      </c>
      <c r="S414" s="12">
        <f t="shared" si="26"/>
        <v>41099.409467592588</v>
      </c>
      <c r="T414" s="12">
        <f t="shared" si="27"/>
        <v>41115.409467592588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6">
        <f t="shared" si="24"/>
        <v>105.0859375</v>
      </c>
      <c r="P415" s="5">
        <f t="shared" si="25"/>
        <v>78.660818713450297</v>
      </c>
      <c r="Q415" t="s">
        <v>8313</v>
      </c>
      <c r="R415" t="s">
        <v>8318</v>
      </c>
      <c r="S415" s="12">
        <f t="shared" si="26"/>
        <v>41079.54410879629</v>
      </c>
      <c r="T415" s="12">
        <f t="shared" si="27"/>
        <v>41109.54410879629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6">
        <f t="shared" si="24"/>
        <v>102.85405405405406</v>
      </c>
      <c r="P416" s="5">
        <f t="shared" si="25"/>
        <v>91.480769230769226</v>
      </c>
      <c r="Q416" t="s">
        <v>8313</v>
      </c>
      <c r="R416" t="s">
        <v>8318</v>
      </c>
      <c r="S416" s="12">
        <f t="shared" si="26"/>
        <v>41528.72991898148</v>
      </c>
      <c r="T416" s="12">
        <f t="shared" si="27"/>
        <v>41558.72991898148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6">
        <f t="shared" si="24"/>
        <v>102.14714285714285</v>
      </c>
      <c r="P417" s="5">
        <f t="shared" si="25"/>
        <v>68.09809523809524</v>
      </c>
      <c r="Q417" t="s">
        <v>8313</v>
      </c>
      <c r="R417" t="s">
        <v>8318</v>
      </c>
      <c r="S417" s="12">
        <f t="shared" si="26"/>
        <v>41904.518541666665</v>
      </c>
      <c r="T417" s="12">
        <f t="shared" si="27"/>
        <v>41929.166666666664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6">
        <f t="shared" si="24"/>
        <v>120.21700000000001</v>
      </c>
      <c r="P418" s="5">
        <f t="shared" si="25"/>
        <v>48.086800000000004</v>
      </c>
      <c r="Q418" t="s">
        <v>8313</v>
      </c>
      <c r="R418" t="s">
        <v>8318</v>
      </c>
      <c r="S418" s="12">
        <f t="shared" si="26"/>
        <v>41648.062858796293</v>
      </c>
      <c r="T418" s="12">
        <f t="shared" si="27"/>
        <v>41678.062858796293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6">
        <f t="shared" si="24"/>
        <v>100.24761904761905</v>
      </c>
      <c r="P419" s="5">
        <f t="shared" si="25"/>
        <v>202.42307692307693</v>
      </c>
      <c r="Q419" t="s">
        <v>8313</v>
      </c>
      <c r="R419" t="s">
        <v>8318</v>
      </c>
      <c r="S419" s="12">
        <f t="shared" si="26"/>
        <v>41360.63726851852</v>
      </c>
      <c r="T419" s="12">
        <f t="shared" si="27"/>
        <v>41371.856249999997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6">
        <f t="shared" si="24"/>
        <v>100.63392857142857</v>
      </c>
      <c r="P420" s="5">
        <f t="shared" si="25"/>
        <v>216.75</v>
      </c>
      <c r="Q420" t="s">
        <v>8313</v>
      </c>
      <c r="R420" t="s">
        <v>8318</v>
      </c>
      <c r="S420" s="12">
        <f t="shared" si="26"/>
        <v>42177.94903935185</v>
      </c>
      <c r="T420" s="12">
        <f t="shared" si="27"/>
        <v>42207.94903935185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6">
        <f t="shared" si="24"/>
        <v>100.4375</v>
      </c>
      <c r="P421" s="5">
        <f t="shared" si="25"/>
        <v>110.06849315068493</v>
      </c>
      <c r="Q421" t="s">
        <v>8313</v>
      </c>
      <c r="R421" t="s">
        <v>8318</v>
      </c>
      <c r="S421" s="12">
        <f t="shared" si="26"/>
        <v>41394.509108796294</v>
      </c>
      <c r="T421" s="12">
        <f t="shared" si="27"/>
        <v>41454.509108796294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6">
        <f t="shared" si="24"/>
        <v>0.43939393939393934</v>
      </c>
      <c r="P422" s="5">
        <f t="shared" si="25"/>
        <v>4.833333333333333</v>
      </c>
      <c r="Q422" t="s">
        <v>8313</v>
      </c>
      <c r="R422" t="s">
        <v>8319</v>
      </c>
      <c r="S422" s="12">
        <f t="shared" si="26"/>
        <v>41681.903136574074</v>
      </c>
      <c r="T422" s="12">
        <f t="shared" si="27"/>
        <v>41711.861469907402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6">
        <f t="shared" si="24"/>
        <v>2.0066666666666668</v>
      </c>
      <c r="P423" s="5">
        <f t="shared" si="25"/>
        <v>50.166666666666664</v>
      </c>
      <c r="Q423" t="s">
        <v>8313</v>
      </c>
      <c r="R423" t="s">
        <v>8319</v>
      </c>
      <c r="S423" s="12">
        <f t="shared" si="26"/>
        <v>42177.158055555548</v>
      </c>
      <c r="T423" s="12">
        <f t="shared" si="27"/>
        <v>42237.158055555548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6">
        <f t="shared" si="24"/>
        <v>1.075</v>
      </c>
      <c r="P424" s="5">
        <f t="shared" si="25"/>
        <v>35.833333333333336</v>
      </c>
      <c r="Q424" t="s">
        <v>8313</v>
      </c>
      <c r="R424" t="s">
        <v>8319</v>
      </c>
      <c r="S424" s="12">
        <f t="shared" si="26"/>
        <v>41862.927048611105</v>
      </c>
      <c r="T424" s="12">
        <f t="shared" si="27"/>
        <v>41892.927048611105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6">
        <f t="shared" si="24"/>
        <v>0.76500000000000001</v>
      </c>
      <c r="P425" s="5">
        <f t="shared" si="25"/>
        <v>11.76923076923077</v>
      </c>
      <c r="Q425" t="s">
        <v>8313</v>
      </c>
      <c r="R425" t="s">
        <v>8319</v>
      </c>
      <c r="S425" s="12">
        <f t="shared" si="26"/>
        <v>41400.592939814815</v>
      </c>
      <c r="T425" s="12">
        <f t="shared" si="27"/>
        <v>41430.592939814815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6">
        <f t="shared" si="24"/>
        <v>6.7966666666666677</v>
      </c>
      <c r="P426" s="5">
        <f t="shared" si="25"/>
        <v>40.78</v>
      </c>
      <c r="Q426" t="s">
        <v>8313</v>
      </c>
      <c r="R426" t="s">
        <v>8319</v>
      </c>
      <c r="S426" s="12">
        <f t="shared" si="26"/>
        <v>40934.042812499996</v>
      </c>
      <c r="T426" s="12">
        <f t="shared" si="27"/>
        <v>40994.001145833332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6">
        <f t="shared" si="24"/>
        <v>1.2E-2</v>
      </c>
      <c r="P427" s="5">
        <f t="shared" si="25"/>
        <v>3</v>
      </c>
      <c r="Q427" t="s">
        <v>8313</v>
      </c>
      <c r="R427" t="s">
        <v>8319</v>
      </c>
      <c r="S427" s="12">
        <f t="shared" si="26"/>
        <v>42275.527824074066</v>
      </c>
      <c r="T427" s="12">
        <f t="shared" si="27"/>
        <v>42335.569490740738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6">
        <f t="shared" si="24"/>
        <v>1.3299999999999998</v>
      </c>
      <c r="P428" s="5">
        <f t="shared" si="25"/>
        <v>16.625</v>
      </c>
      <c r="Q428" t="s">
        <v>8313</v>
      </c>
      <c r="R428" t="s">
        <v>8319</v>
      </c>
      <c r="S428" s="12">
        <f t="shared" si="26"/>
        <v>42400.378634259258</v>
      </c>
      <c r="T428" s="12">
        <f t="shared" si="27"/>
        <v>42430.378634259258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6">
        <f t="shared" si="24"/>
        <v>0</v>
      </c>
      <c r="P429" s="5" t="e">
        <f t="shared" si="25"/>
        <v>#DIV/0!</v>
      </c>
      <c r="Q429" t="s">
        <v>8313</v>
      </c>
      <c r="R429" t="s">
        <v>8319</v>
      </c>
      <c r="S429" s="12">
        <f t="shared" si="26"/>
        <v>42285.575694444437</v>
      </c>
      <c r="T429" s="12">
        <f t="shared" si="27"/>
        <v>42299.457638888889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6">
        <f t="shared" si="24"/>
        <v>5.6333333333333329</v>
      </c>
      <c r="P430" s="5">
        <f t="shared" si="25"/>
        <v>52</v>
      </c>
      <c r="Q430" t="s">
        <v>8313</v>
      </c>
      <c r="R430" t="s">
        <v>8319</v>
      </c>
      <c r="S430" s="12">
        <f t="shared" si="26"/>
        <v>41778.433391203704</v>
      </c>
      <c r="T430" s="12">
        <f t="shared" si="27"/>
        <v>41806.583333333328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6">
        <f t="shared" si="24"/>
        <v>0</v>
      </c>
      <c r="P431" s="5" t="e">
        <f t="shared" si="25"/>
        <v>#DIV/0!</v>
      </c>
      <c r="Q431" t="s">
        <v>8313</v>
      </c>
      <c r="R431" t="s">
        <v>8319</v>
      </c>
      <c r="S431" s="12">
        <f t="shared" si="26"/>
        <v>40070.568078703705</v>
      </c>
      <c r="T431" s="12">
        <f t="shared" si="27"/>
        <v>40143.874305555553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6">
        <f t="shared" si="24"/>
        <v>2.4</v>
      </c>
      <c r="P432" s="5">
        <f t="shared" si="25"/>
        <v>4.8</v>
      </c>
      <c r="Q432" t="s">
        <v>8313</v>
      </c>
      <c r="R432" t="s">
        <v>8319</v>
      </c>
      <c r="S432" s="12">
        <f t="shared" si="26"/>
        <v>41512.773923611108</v>
      </c>
      <c r="T432" s="12">
        <f t="shared" si="27"/>
        <v>41527.773923611108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6">
        <f t="shared" si="24"/>
        <v>13.833333333333334</v>
      </c>
      <c r="P433" s="5">
        <f t="shared" si="25"/>
        <v>51.875</v>
      </c>
      <c r="Q433" t="s">
        <v>8313</v>
      </c>
      <c r="R433" t="s">
        <v>8319</v>
      </c>
      <c r="S433" s="12">
        <f t="shared" si="26"/>
        <v>42526.537997685176</v>
      </c>
      <c r="T433" s="12">
        <f t="shared" si="27"/>
        <v>42556.537997685176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6">
        <f t="shared" si="24"/>
        <v>9.5</v>
      </c>
      <c r="P434" s="5">
        <f t="shared" si="25"/>
        <v>71.25</v>
      </c>
      <c r="Q434" t="s">
        <v>8313</v>
      </c>
      <c r="R434" t="s">
        <v>8319</v>
      </c>
      <c r="S434" s="12">
        <f t="shared" si="26"/>
        <v>42238.39329861111</v>
      </c>
      <c r="T434" s="12">
        <f t="shared" si="27"/>
        <v>42298.39329861111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6">
        <f t="shared" si="24"/>
        <v>0</v>
      </c>
      <c r="P435" s="5" t="e">
        <f t="shared" si="25"/>
        <v>#DIV/0!</v>
      </c>
      <c r="Q435" t="s">
        <v>8313</v>
      </c>
      <c r="R435" t="s">
        <v>8319</v>
      </c>
      <c r="S435" s="12">
        <f t="shared" si="26"/>
        <v>42228.29655092593</v>
      </c>
      <c r="T435" s="12">
        <f t="shared" si="27"/>
        <v>42288.29655092593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6">
        <f t="shared" si="24"/>
        <v>5</v>
      </c>
      <c r="P436" s="5">
        <f t="shared" si="25"/>
        <v>62.5</v>
      </c>
      <c r="Q436" t="s">
        <v>8313</v>
      </c>
      <c r="R436" t="s">
        <v>8319</v>
      </c>
      <c r="S436" s="12">
        <f t="shared" si="26"/>
        <v>41576.501180555555</v>
      </c>
      <c r="T436" s="12">
        <f t="shared" si="27"/>
        <v>41609.542847222219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6">
        <f t="shared" si="24"/>
        <v>2.7272727272727275E-3</v>
      </c>
      <c r="P437" s="5">
        <f t="shared" si="25"/>
        <v>1</v>
      </c>
      <c r="Q437" t="s">
        <v>8313</v>
      </c>
      <c r="R437" t="s">
        <v>8319</v>
      </c>
      <c r="S437" s="12">
        <f t="shared" si="26"/>
        <v>41500.414120370369</v>
      </c>
      <c r="T437" s="12">
        <f t="shared" si="27"/>
        <v>41530.414120370369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6">
        <f t="shared" si="24"/>
        <v>0</v>
      </c>
      <c r="P438" s="5" t="e">
        <f t="shared" si="25"/>
        <v>#DIV/0!</v>
      </c>
      <c r="Q438" t="s">
        <v>8313</v>
      </c>
      <c r="R438" t="s">
        <v>8319</v>
      </c>
      <c r="S438" s="12">
        <f t="shared" si="26"/>
        <v>41456.029085648144</v>
      </c>
      <c r="T438" s="12">
        <f t="shared" si="27"/>
        <v>41486.029085648144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6">
        <f t="shared" si="24"/>
        <v>0</v>
      </c>
      <c r="P439" s="5" t="e">
        <f t="shared" si="25"/>
        <v>#DIV/0!</v>
      </c>
      <c r="Q439" t="s">
        <v>8313</v>
      </c>
      <c r="R439" t="s">
        <v>8319</v>
      </c>
      <c r="S439" s="12">
        <f t="shared" si="26"/>
        <v>42590.985254629624</v>
      </c>
      <c r="T439" s="12">
        <f t="shared" si="27"/>
        <v>42650.985254629624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6">
        <f t="shared" si="24"/>
        <v>9.379999999999999</v>
      </c>
      <c r="P440" s="5">
        <f t="shared" si="25"/>
        <v>170.54545454545453</v>
      </c>
      <c r="Q440" t="s">
        <v>8313</v>
      </c>
      <c r="R440" t="s">
        <v>8319</v>
      </c>
      <c r="S440" s="12">
        <f t="shared" si="26"/>
        <v>42295.927754629629</v>
      </c>
      <c r="T440" s="12">
        <f t="shared" si="27"/>
        <v>42325.969421296293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6">
        <f t="shared" si="24"/>
        <v>0</v>
      </c>
      <c r="P441" s="5" t="e">
        <f t="shared" si="25"/>
        <v>#DIV/0!</v>
      </c>
      <c r="Q441" t="s">
        <v>8313</v>
      </c>
      <c r="R441" t="s">
        <v>8319</v>
      </c>
      <c r="S441" s="12">
        <f t="shared" si="26"/>
        <v>41919.428449074068</v>
      </c>
      <c r="T441" s="12">
        <f t="shared" si="27"/>
        <v>41929.428449074068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6">
        <f t="shared" si="24"/>
        <v>0.1</v>
      </c>
      <c r="P442" s="5">
        <f t="shared" si="25"/>
        <v>5</v>
      </c>
      <c r="Q442" t="s">
        <v>8313</v>
      </c>
      <c r="R442" t="s">
        <v>8319</v>
      </c>
      <c r="S442" s="12">
        <f t="shared" si="26"/>
        <v>42423.652233796289</v>
      </c>
      <c r="T442" s="12">
        <f t="shared" si="27"/>
        <v>42453.610567129632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6">
        <f t="shared" si="24"/>
        <v>0</v>
      </c>
      <c r="P443" s="5" t="e">
        <f t="shared" si="25"/>
        <v>#DIV/0!</v>
      </c>
      <c r="Q443" t="s">
        <v>8313</v>
      </c>
      <c r="R443" t="s">
        <v>8319</v>
      </c>
      <c r="S443" s="12">
        <f t="shared" si="26"/>
        <v>41550.460601851846</v>
      </c>
      <c r="T443" s="12">
        <f t="shared" si="27"/>
        <v>41580.460601851846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6">
        <f t="shared" si="24"/>
        <v>39.358823529411765</v>
      </c>
      <c r="P444" s="5">
        <f t="shared" si="25"/>
        <v>393.58823529411762</v>
      </c>
      <c r="Q444" t="s">
        <v>8313</v>
      </c>
      <c r="R444" t="s">
        <v>8319</v>
      </c>
      <c r="S444" s="12">
        <f t="shared" si="26"/>
        <v>42024.555358796293</v>
      </c>
      <c r="T444" s="12">
        <f t="shared" si="27"/>
        <v>42054.555358796293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6">
        <f t="shared" si="24"/>
        <v>0.1</v>
      </c>
      <c r="P445" s="5">
        <f t="shared" si="25"/>
        <v>5</v>
      </c>
      <c r="Q445" t="s">
        <v>8313</v>
      </c>
      <c r="R445" t="s">
        <v>8319</v>
      </c>
      <c r="S445" s="12">
        <f t="shared" si="26"/>
        <v>41649.681724537033</v>
      </c>
      <c r="T445" s="12">
        <f t="shared" si="27"/>
        <v>41679.681724537033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6">
        <f t="shared" si="24"/>
        <v>5</v>
      </c>
      <c r="P446" s="5">
        <f t="shared" si="25"/>
        <v>50</v>
      </c>
      <c r="Q446" t="s">
        <v>8313</v>
      </c>
      <c r="R446" t="s">
        <v>8319</v>
      </c>
      <c r="S446" s="12">
        <f t="shared" si="26"/>
        <v>40894.57362268518</v>
      </c>
      <c r="T446" s="12">
        <f t="shared" si="27"/>
        <v>40954.57362268518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6">
        <f t="shared" si="24"/>
        <v>3.3333333333333335E-3</v>
      </c>
      <c r="P447" s="5">
        <f t="shared" si="25"/>
        <v>1</v>
      </c>
      <c r="Q447" t="s">
        <v>8313</v>
      </c>
      <c r="R447" t="s">
        <v>8319</v>
      </c>
      <c r="S447" s="12">
        <f t="shared" si="26"/>
        <v>42130.002025462956</v>
      </c>
      <c r="T447" s="12">
        <f t="shared" si="27"/>
        <v>42145.002025462956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6">
        <f t="shared" si="24"/>
        <v>7.2952380952380951</v>
      </c>
      <c r="P448" s="5">
        <f t="shared" si="25"/>
        <v>47.875</v>
      </c>
      <c r="Q448" t="s">
        <v>8313</v>
      </c>
      <c r="R448" t="s">
        <v>8319</v>
      </c>
      <c r="S448" s="12">
        <f t="shared" si="26"/>
        <v>42036.750231481477</v>
      </c>
      <c r="T448" s="12">
        <f t="shared" si="27"/>
        <v>42066.750231481477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6">
        <f t="shared" si="24"/>
        <v>1.6666666666666666E-2</v>
      </c>
      <c r="P449" s="5">
        <f t="shared" si="25"/>
        <v>5</v>
      </c>
      <c r="Q449" t="s">
        <v>8313</v>
      </c>
      <c r="R449" t="s">
        <v>8319</v>
      </c>
      <c r="S449" s="12">
        <f t="shared" si="26"/>
        <v>41331.22179398148</v>
      </c>
      <c r="T449" s="12">
        <f t="shared" si="27"/>
        <v>41356.180127314808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6">
        <f t="shared" si="24"/>
        <v>3.2804000000000002</v>
      </c>
      <c r="P450" s="5">
        <f t="shared" si="25"/>
        <v>20.502500000000001</v>
      </c>
      <c r="Q450" t="s">
        <v>8313</v>
      </c>
      <c r="R450" t="s">
        <v>8319</v>
      </c>
      <c r="S450" s="12">
        <f t="shared" si="26"/>
        <v>41753.424710648142</v>
      </c>
      <c r="T450" s="12">
        <f t="shared" si="27"/>
        <v>41773.424710648142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6">
        <f t="shared" ref="O451:O514" si="28">(E451/D451)*100</f>
        <v>2.25</v>
      </c>
      <c r="P451" s="5">
        <f t="shared" ref="P451:P514" si="29">E451/L451</f>
        <v>9</v>
      </c>
      <c r="Q451" t="s">
        <v>8313</v>
      </c>
      <c r="R451" t="s">
        <v>8319</v>
      </c>
      <c r="S451" s="12">
        <f t="shared" ref="S451:S514" si="30">(((J451/60)/60)/24)+DATE(1970,1,1)+(-8/24)</f>
        <v>41534.234780092593</v>
      </c>
      <c r="T451" s="12">
        <f t="shared" ref="T451:T514" si="31">(((I451/60)/60)/24)+DATE(1970,1,1)+(-8/24)</f>
        <v>41564.234780092593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6">
        <f t="shared" si="28"/>
        <v>0.79200000000000004</v>
      </c>
      <c r="P452" s="5">
        <f t="shared" si="29"/>
        <v>56.571428571428569</v>
      </c>
      <c r="Q452" t="s">
        <v>8313</v>
      </c>
      <c r="R452" t="s">
        <v>8319</v>
      </c>
      <c r="S452" s="12">
        <f t="shared" si="30"/>
        <v>41654.61342592592</v>
      </c>
      <c r="T452" s="12">
        <f t="shared" si="31"/>
        <v>41684.61342592592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6">
        <f t="shared" si="28"/>
        <v>0</v>
      </c>
      <c r="P453" s="5" t="e">
        <f t="shared" si="29"/>
        <v>#DIV/0!</v>
      </c>
      <c r="Q453" t="s">
        <v>8313</v>
      </c>
      <c r="R453" t="s">
        <v>8319</v>
      </c>
      <c r="S453" s="12">
        <f t="shared" si="30"/>
        <v>41634.381840277776</v>
      </c>
      <c r="T453" s="12">
        <f t="shared" si="31"/>
        <v>41664.381840277776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6">
        <f t="shared" si="28"/>
        <v>64</v>
      </c>
      <c r="P454" s="5">
        <f t="shared" si="29"/>
        <v>40</v>
      </c>
      <c r="Q454" t="s">
        <v>8313</v>
      </c>
      <c r="R454" t="s">
        <v>8319</v>
      </c>
      <c r="S454" s="12">
        <f t="shared" si="30"/>
        <v>42107.370543981473</v>
      </c>
      <c r="T454" s="12">
        <f t="shared" si="31"/>
        <v>42137.370543981473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6">
        <f t="shared" si="28"/>
        <v>2.7404479578392621E-2</v>
      </c>
      <c r="P455" s="5">
        <f t="shared" si="29"/>
        <v>13</v>
      </c>
      <c r="Q455" t="s">
        <v>8313</v>
      </c>
      <c r="R455" t="s">
        <v>8319</v>
      </c>
      <c r="S455" s="12">
        <f t="shared" si="30"/>
        <v>42038.491655092592</v>
      </c>
      <c r="T455" s="12">
        <f t="shared" si="31"/>
        <v>42054.491655092592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6">
        <f t="shared" si="28"/>
        <v>0.82000000000000006</v>
      </c>
      <c r="P456" s="5">
        <f t="shared" si="29"/>
        <v>16.399999999999999</v>
      </c>
      <c r="Q456" t="s">
        <v>8313</v>
      </c>
      <c r="R456" t="s">
        <v>8319</v>
      </c>
      <c r="S456" s="12">
        <f t="shared" si="30"/>
        <v>41938.383923611109</v>
      </c>
      <c r="T456" s="12">
        <f t="shared" si="31"/>
        <v>41969.218055555553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6">
        <f t="shared" si="28"/>
        <v>6.9230769230769221E-2</v>
      </c>
      <c r="P457" s="5">
        <f t="shared" si="29"/>
        <v>22.5</v>
      </c>
      <c r="Q457" t="s">
        <v>8313</v>
      </c>
      <c r="R457" t="s">
        <v>8319</v>
      </c>
      <c r="S457" s="12">
        <f t="shared" si="30"/>
        <v>40970.669236111105</v>
      </c>
      <c r="T457" s="12">
        <f t="shared" si="31"/>
        <v>41015.688194444439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6">
        <f t="shared" si="28"/>
        <v>0.68631863186318631</v>
      </c>
      <c r="P458" s="5">
        <f t="shared" si="29"/>
        <v>20.333333333333332</v>
      </c>
      <c r="Q458" t="s">
        <v>8313</v>
      </c>
      <c r="R458" t="s">
        <v>8319</v>
      </c>
      <c r="S458" s="12">
        <f t="shared" si="30"/>
        <v>41547.361122685179</v>
      </c>
      <c r="T458" s="12">
        <f t="shared" si="31"/>
        <v>41568.832638888889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6">
        <f t="shared" si="28"/>
        <v>0</v>
      </c>
      <c r="P459" s="5" t="e">
        <f t="shared" si="29"/>
        <v>#DIV/0!</v>
      </c>
      <c r="Q459" t="s">
        <v>8313</v>
      </c>
      <c r="R459" t="s">
        <v>8319</v>
      </c>
      <c r="S459" s="12">
        <f t="shared" si="30"/>
        <v>41837.434166666666</v>
      </c>
      <c r="T459" s="12">
        <f t="shared" si="31"/>
        <v>41867.434166666666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6">
        <f t="shared" si="28"/>
        <v>8.2100000000000009</v>
      </c>
      <c r="P460" s="5">
        <f t="shared" si="29"/>
        <v>16.755102040816325</v>
      </c>
      <c r="Q460" t="s">
        <v>8313</v>
      </c>
      <c r="R460" t="s">
        <v>8319</v>
      </c>
      <c r="S460" s="12">
        <f t="shared" si="30"/>
        <v>41378.366435185184</v>
      </c>
      <c r="T460" s="12">
        <f t="shared" si="31"/>
        <v>41408.366435185184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6">
        <f t="shared" si="28"/>
        <v>6.4102564102564097E-2</v>
      </c>
      <c r="P461" s="5">
        <f t="shared" si="29"/>
        <v>25</v>
      </c>
      <c r="Q461" t="s">
        <v>8313</v>
      </c>
      <c r="R461" t="s">
        <v>8319</v>
      </c>
      <c r="S461" s="12">
        <f t="shared" si="30"/>
        <v>40800.307025462964</v>
      </c>
      <c r="T461" s="12">
        <f t="shared" si="31"/>
        <v>40860.348692129628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6">
        <f t="shared" si="28"/>
        <v>0.29411764705882354</v>
      </c>
      <c r="P462" s="5">
        <f t="shared" si="29"/>
        <v>12.5</v>
      </c>
      <c r="Q462" t="s">
        <v>8313</v>
      </c>
      <c r="R462" t="s">
        <v>8319</v>
      </c>
      <c r="S462" s="12">
        <f t="shared" si="30"/>
        <v>41759.209201388883</v>
      </c>
      <c r="T462" s="12">
        <f t="shared" si="31"/>
        <v>41790.833333333328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6">
        <f t="shared" si="28"/>
        <v>0</v>
      </c>
      <c r="P463" s="5" t="e">
        <f t="shared" si="29"/>
        <v>#DIV/0!</v>
      </c>
      <c r="Q463" t="s">
        <v>8313</v>
      </c>
      <c r="R463" t="s">
        <v>8319</v>
      </c>
      <c r="S463" s="12">
        <f t="shared" si="30"/>
        <v>41407.513506944444</v>
      </c>
      <c r="T463" s="12">
        <f t="shared" si="31"/>
        <v>41427.513506944444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6">
        <f t="shared" si="28"/>
        <v>0</v>
      </c>
      <c r="P464" s="5" t="e">
        <f t="shared" si="29"/>
        <v>#DIV/0!</v>
      </c>
      <c r="Q464" t="s">
        <v>8313</v>
      </c>
      <c r="R464" t="s">
        <v>8319</v>
      </c>
      <c r="S464" s="12">
        <f t="shared" si="30"/>
        <v>40704.793298611112</v>
      </c>
      <c r="T464" s="12">
        <f t="shared" si="31"/>
        <v>40764.793298611112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6">
        <f t="shared" si="28"/>
        <v>2.2727272727272729</v>
      </c>
      <c r="P465" s="5">
        <f t="shared" si="29"/>
        <v>113.63636363636364</v>
      </c>
      <c r="Q465" t="s">
        <v>8313</v>
      </c>
      <c r="R465" t="s">
        <v>8319</v>
      </c>
      <c r="S465" s="12">
        <f t="shared" si="30"/>
        <v>40750.376770833333</v>
      </c>
      <c r="T465" s="12">
        <f t="shared" si="31"/>
        <v>40810.376770833333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6">
        <f t="shared" si="28"/>
        <v>9.9009900990099015E-2</v>
      </c>
      <c r="P466" s="5">
        <f t="shared" si="29"/>
        <v>1</v>
      </c>
      <c r="Q466" t="s">
        <v>8313</v>
      </c>
      <c r="R466" t="s">
        <v>8319</v>
      </c>
      <c r="S466" s="12">
        <f t="shared" si="30"/>
        <v>42488.515451388892</v>
      </c>
      <c r="T466" s="12">
        <f t="shared" si="31"/>
        <v>42508.515451388892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6">
        <f t="shared" si="28"/>
        <v>26.953125</v>
      </c>
      <c r="P467" s="5">
        <f t="shared" si="29"/>
        <v>17.25</v>
      </c>
      <c r="Q467" t="s">
        <v>8313</v>
      </c>
      <c r="R467" t="s">
        <v>8319</v>
      </c>
      <c r="S467" s="12">
        <f t="shared" si="30"/>
        <v>41800.786736111106</v>
      </c>
      <c r="T467" s="12">
        <f t="shared" si="31"/>
        <v>41816.786736111106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6">
        <f t="shared" si="28"/>
        <v>0.76</v>
      </c>
      <c r="P468" s="5">
        <f t="shared" si="29"/>
        <v>15.2</v>
      </c>
      <c r="Q468" t="s">
        <v>8313</v>
      </c>
      <c r="R468" t="s">
        <v>8319</v>
      </c>
      <c r="S468" s="12">
        <f t="shared" si="30"/>
        <v>41129.609537037039</v>
      </c>
      <c r="T468" s="12">
        <f t="shared" si="31"/>
        <v>41159.609537037039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6">
        <f t="shared" si="28"/>
        <v>21.574999999999999</v>
      </c>
      <c r="P469" s="5">
        <f t="shared" si="29"/>
        <v>110.64102564102564</v>
      </c>
      <c r="Q469" t="s">
        <v>8313</v>
      </c>
      <c r="R469" t="s">
        <v>8319</v>
      </c>
      <c r="S469" s="12">
        <f t="shared" si="30"/>
        <v>41135.346458333333</v>
      </c>
      <c r="T469" s="12">
        <f t="shared" si="31"/>
        <v>41180.346458333333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6">
        <f t="shared" si="28"/>
        <v>0</v>
      </c>
      <c r="P470" s="5" t="e">
        <f t="shared" si="29"/>
        <v>#DIV/0!</v>
      </c>
      <c r="Q470" t="s">
        <v>8313</v>
      </c>
      <c r="R470" t="s">
        <v>8319</v>
      </c>
      <c r="S470" s="12">
        <f t="shared" si="30"/>
        <v>41040.834293981476</v>
      </c>
      <c r="T470" s="12">
        <f t="shared" si="31"/>
        <v>41100.827141203699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6">
        <f t="shared" si="28"/>
        <v>0</v>
      </c>
      <c r="P471" s="5" t="e">
        <f t="shared" si="29"/>
        <v>#DIV/0!</v>
      </c>
      <c r="Q471" t="s">
        <v>8313</v>
      </c>
      <c r="R471" t="s">
        <v>8319</v>
      </c>
      <c r="S471" s="12">
        <f t="shared" si="30"/>
        <v>41827.656527777777</v>
      </c>
      <c r="T471" s="12">
        <f t="shared" si="31"/>
        <v>41887.656527777777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6">
        <f t="shared" si="28"/>
        <v>1.02</v>
      </c>
      <c r="P472" s="5">
        <f t="shared" si="29"/>
        <v>25.5</v>
      </c>
      <c r="Q472" t="s">
        <v>8313</v>
      </c>
      <c r="R472" t="s">
        <v>8319</v>
      </c>
      <c r="S472" s="12">
        <f t="shared" si="30"/>
        <v>41604.834363425922</v>
      </c>
      <c r="T472" s="12">
        <f t="shared" si="31"/>
        <v>41654.833333333328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6">
        <f t="shared" si="28"/>
        <v>11.892727272727273</v>
      </c>
      <c r="P473" s="5">
        <f t="shared" si="29"/>
        <v>38.476470588235294</v>
      </c>
      <c r="Q473" t="s">
        <v>8313</v>
      </c>
      <c r="R473" t="s">
        <v>8319</v>
      </c>
      <c r="S473" s="12">
        <f t="shared" si="30"/>
        <v>41703.388645833329</v>
      </c>
      <c r="T473" s="12">
        <f t="shared" si="31"/>
        <v>41748.346979166665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6">
        <f t="shared" si="28"/>
        <v>17.625</v>
      </c>
      <c r="P474" s="5">
        <f t="shared" si="29"/>
        <v>28.2</v>
      </c>
      <c r="Q474" t="s">
        <v>8313</v>
      </c>
      <c r="R474" t="s">
        <v>8319</v>
      </c>
      <c r="S474" s="12">
        <f t="shared" si="30"/>
        <v>41844.589328703703</v>
      </c>
      <c r="T474" s="12">
        <f t="shared" si="31"/>
        <v>41874.589328703703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6">
        <f t="shared" si="28"/>
        <v>2.87</v>
      </c>
      <c r="P475" s="5">
        <f t="shared" si="29"/>
        <v>61.5</v>
      </c>
      <c r="Q475" t="s">
        <v>8313</v>
      </c>
      <c r="R475" t="s">
        <v>8319</v>
      </c>
      <c r="S475" s="12">
        <f t="shared" si="30"/>
        <v>41869.364803240736</v>
      </c>
      <c r="T475" s="12">
        <f t="shared" si="31"/>
        <v>41899.364803240736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6">
        <f t="shared" si="28"/>
        <v>3.0303030303030304E-2</v>
      </c>
      <c r="P476" s="5">
        <f t="shared" si="29"/>
        <v>1</v>
      </c>
      <c r="Q476" t="s">
        <v>8313</v>
      </c>
      <c r="R476" t="s">
        <v>8319</v>
      </c>
      <c r="S476" s="12">
        <f t="shared" si="30"/>
        <v>42752.995706018519</v>
      </c>
      <c r="T476" s="12">
        <f t="shared" si="31"/>
        <v>42782.995706018519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6">
        <f t="shared" si="28"/>
        <v>0</v>
      </c>
      <c r="P477" s="5" t="e">
        <f t="shared" si="29"/>
        <v>#DIV/0!</v>
      </c>
      <c r="Q477" t="s">
        <v>8313</v>
      </c>
      <c r="R477" t="s">
        <v>8319</v>
      </c>
      <c r="S477" s="12">
        <f t="shared" si="30"/>
        <v>42099.752812500003</v>
      </c>
      <c r="T477" s="12">
        <f t="shared" si="31"/>
        <v>42129.752812500003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6">
        <f t="shared" si="28"/>
        <v>2.230268181818182</v>
      </c>
      <c r="P478" s="5">
        <f t="shared" si="29"/>
        <v>39.569274193548388</v>
      </c>
      <c r="Q478" t="s">
        <v>8313</v>
      </c>
      <c r="R478" t="s">
        <v>8319</v>
      </c>
      <c r="S478" s="12">
        <f t="shared" si="30"/>
        <v>41757.64167824074</v>
      </c>
      <c r="T478" s="12">
        <f t="shared" si="31"/>
        <v>41792.832638888889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6">
        <f t="shared" si="28"/>
        <v>0</v>
      </c>
      <c r="P479" s="5" t="e">
        <f t="shared" si="29"/>
        <v>#DIV/0!</v>
      </c>
      <c r="Q479" t="s">
        <v>8313</v>
      </c>
      <c r="R479" t="s">
        <v>8319</v>
      </c>
      <c r="S479" s="12">
        <f t="shared" si="30"/>
        <v>40987.501550925925</v>
      </c>
      <c r="T479" s="12">
        <f t="shared" si="31"/>
        <v>41047.501550925925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6">
        <f t="shared" si="28"/>
        <v>0</v>
      </c>
      <c r="P480" s="5" t="e">
        <f t="shared" si="29"/>
        <v>#DIV/0!</v>
      </c>
      <c r="Q480" t="s">
        <v>8313</v>
      </c>
      <c r="R480" t="s">
        <v>8319</v>
      </c>
      <c r="S480" s="12">
        <f t="shared" si="30"/>
        <v>42065.577650462961</v>
      </c>
      <c r="T480" s="12">
        <f t="shared" si="31"/>
        <v>42095.535983796297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6">
        <f t="shared" si="28"/>
        <v>32.56</v>
      </c>
      <c r="P481" s="5">
        <f t="shared" si="29"/>
        <v>88.8</v>
      </c>
      <c r="Q481" t="s">
        <v>8313</v>
      </c>
      <c r="R481" t="s">
        <v>8319</v>
      </c>
      <c r="S481" s="12">
        <f t="shared" si="30"/>
        <v>41904.074479166666</v>
      </c>
      <c r="T481" s="12">
        <f t="shared" si="31"/>
        <v>41964.11614583333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6">
        <f t="shared" si="28"/>
        <v>19.41</v>
      </c>
      <c r="P482" s="5">
        <f t="shared" si="29"/>
        <v>55.457142857142856</v>
      </c>
      <c r="Q482" t="s">
        <v>8313</v>
      </c>
      <c r="R482" t="s">
        <v>8319</v>
      </c>
      <c r="S482" s="12">
        <f t="shared" si="30"/>
        <v>41465.166840277772</v>
      </c>
      <c r="T482" s="12">
        <f t="shared" si="31"/>
        <v>41495.166840277772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6">
        <f t="shared" si="28"/>
        <v>6.1</v>
      </c>
      <c r="P483" s="5">
        <f t="shared" si="29"/>
        <v>87.142857142857139</v>
      </c>
      <c r="Q483" t="s">
        <v>8313</v>
      </c>
      <c r="R483" t="s">
        <v>8319</v>
      </c>
      <c r="S483" s="12">
        <f t="shared" si="30"/>
        <v>41162.33899305555</v>
      </c>
      <c r="T483" s="12">
        <f t="shared" si="31"/>
        <v>41192.33899305555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6">
        <f t="shared" si="28"/>
        <v>0.1</v>
      </c>
      <c r="P484" s="5">
        <f t="shared" si="29"/>
        <v>10</v>
      </c>
      <c r="Q484" t="s">
        <v>8313</v>
      </c>
      <c r="R484" t="s">
        <v>8319</v>
      </c>
      <c r="S484" s="12">
        <f t="shared" si="30"/>
        <v>42447.56354166667</v>
      </c>
      <c r="T484" s="12">
        <f t="shared" si="31"/>
        <v>42474.273611111108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6">
        <f t="shared" si="28"/>
        <v>50.2</v>
      </c>
      <c r="P485" s="5">
        <f t="shared" si="29"/>
        <v>51.224489795918366</v>
      </c>
      <c r="Q485" t="s">
        <v>8313</v>
      </c>
      <c r="R485" t="s">
        <v>8319</v>
      </c>
      <c r="S485" s="12">
        <f t="shared" si="30"/>
        <v>41242.864259259259</v>
      </c>
      <c r="T485" s="12">
        <f t="shared" si="31"/>
        <v>41302.864259259259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6">
        <f t="shared" si="28"/>
        <v>0.18625</v>
      </c>
      <c r="P486" s="5">
        <f t="shared" si="29"/>
        <v>13.545454545454545</v>
      </c>
      <c r="Q486" t="s">
        <v>8313</v>
      </c>
      <c r="R486" t="s">
        <v>8319</v>
      </c>
      <c r="S486" s="12">
        <f t="shared" si="30"/>
        <v>42272.606157407405</v>
      </c>
      <c r="T486" s="12">
        <f t="shared" si="31"/>
        <v>42313.647824074076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6">
        <f t="shared" si="28"/>
        <v>21.906971229845084</v>
      </c>
      <c r="P487" s="5">
        <f t="shared" si="29"/>
        <v>66.520080000000007</v>
      </c>
      <c r="Q487" t="s">
        <v>8313</v>
      </c>
      <c r="R487" t="s">
        <v>8319</v>
      </c>
      <c r="S487" s="12">
        <f t="shared" si="30"/>
        <v>41381.172442129624</v>
      </c>
      <c r="T487" s="12">
        <f t="shared" si="31"/>
        <v>41411.172442129624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6">
        <f t="shared" si="28"/>
        <v>9.0909090909090905E-3</v>
      </c>
      <c r="P488" s="5">
        <f t="shared" si="29"/>
        <v>50</v>
      </c>
      <c r="Q488" t="s">
        <v>8313</v>
      </c>
      <c r="R488" t="s">
        <v>8319</v>
      </c>
      <c r="S488" s="12">
        <f t="shared" si="30"/>
        <v>41761.609247685185</v>
      </c>
      <c r="T488" s="12">
        <f t="shared" si="31"/>
        <v>41791.609247685185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6">
        <f t="shared" si="28"/>
        <v>0</v>
      </c>
      <c r="P489" s="5" t="e">
        <f t="shared" si="29"/>
        <v>#DIV/0!</v>
      </c>
      <c r="Q489" t="s">
        <v>8313</v>
      </c>
      <c r="R489" t="s">
        <v>8319</v>
      </c>
      <c r="S489" s="12">
        <f t="shared" si="30"/>
        <v>42669.261504629627</v>
      </c>
      <c r="T489" s="12">
        <f t="shared" si="31"/>
        <v>42729.303171296291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6">
        <f t="shared" si="28"/>
        <v>0</v>
      </c>
      <c r="P490" s="5" t="e">
        <f t="shared" si="29"/>
        <v>#DIV/0!</v>
      </c>
      <c r="Q490" t="s">
        <v>8313</v>
      </c>
      <c r="R490" t="s">
        <v>8319</v>
      </c>
      <c r="S490" s="12">
        <f t="shared" si="30"/>
        <v>42713.72106481481</v>
      </c>
      <c r="T490" s="12">
        <f t="shared" si="31"/>
        <v>42743.72106481481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6">
        <f t="shared" si="28"/>
        <v>0.28667813379201834</v>
      </c>
      <c r="P491" s="5">
        <f t="shared" si="29"/>
        <v>71.666666666666671</v>
      </c>
      <c r="Q491" t="s">
        <v>8313</v>
      </c>
      <c r="R491" t="s">
        <v>8319</v>
      </c>
      <c r="S491" s="12">
        <f t="shared" si="30"/>
        <v>40882.148333333331</v>
      </c>
      <c r="T491" s="12">
        <f t="shared" si="31"/>
        <v>40913.147916666661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6">
        <f t="shared" si="28"/>
        <v>0</v>
      </c>
      <c r="P492" s="5" t="e">
        <f t="shared" si="29"/>
        <v>#DIV/0!</v>
      </c>
      <c r="Q492" t="s">
        <v>8313</v>
      </c>
      <c r="R492" t="s">
        <v>8319</v>
      </c>
      <c r="S492" s="12">
        <f t="shared" si="30"/>
        <v>41113.635243055556</v>
      </c>
      <c r="T492" s="12">
        <f t="shared" si="31"/>
        <v>41143.635243055556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6">
        <f t="shared" si="28"/>
        <v>0</v>
      </c>
      <c r="P493" s="5" t="e">
        <f t="shared" si="29"/>
        <v>#DIV/0!</v>
      </c>
      <c r="Q493" t="s">
        <v>8313</v>
      </c>
      <c r="R493" t="s">
        <v>8319</v>
      </c>
      <c r="S493" s="12">
        <f t="shared" si="30"/>
        <v>42366.649293981485</v>
      </c>
      <c r="T493" s="12">
        <f t="shared" si="31"/>
        <v>42396.649293981485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6">
        <f t="shared" si="28"/>
        <v>0</v>
      </c>
      <c r="P494" s="5" t="e">
        <f t="shared" si="29"/>
        <v>#DIV/0!</v>
      </c>
      <c r="Q494" t="s">
        <v>8313</v>
      </c>
      <c r="R494" t="s">
        <v>8319</v>
      </c>
      <c r="S494" s="12">
        <f t="shared" si="30"/>
        <v>42595.701736111114</v>
      </c>
      <c r="T494" s="12">
        <f t="shared" si="31"/>
        <v>42655.701736111114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6">
        <f t="shared" si="28"/>
        <v>0</v>
      </c>
      <c r="P495" s="5" t="e">
        <f t="shared" si="29"/>
        <v>#DIV/0!</v>
      </c>
      <c r="Q495" t="s">
        <v>8313</v>
      </c>
      <c r="R495" t="s">
        <v>8319</v>
      </c>
      <c r="S495" s="12">
        <f t="shared" si="30"/>
        <v>42114.392800925918</v>
      </c>
      <c r="T495" s="12">
        <f t="shared" si="31"/>
        <v>42144.392800925918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6">
        <f t="shared" si="28"/>
        <v>0.155</v>
      </c>
      <c r="P496" s="5">
        <f t="shared" si="29"/>
        <v>10.333333333333334</v>
      </c>
      <c r="Q496" t="s">
        <v>8313</v>
      </c>
      <c r="R496" t="s">
        <v>8319</v>
      </c>
      <c r="S496" s="12">
        <f t="shared" si="30"/>
        <v>41799.49728009259</v>
      </c>
      <c r="T496" s="12">
        <f t="shared" si="31"/>
        <v>41822.791666666664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6">
        <f t="shared" si="28"/>
        <v>0</v>
      </c>
      <c r="P497" s="5" t="e">
        <f t="shared" si="29"/>
        <v>#DIV/0!</v>
      </c>
      <c r="Q497" t="s">
        <v>8313</v>
      </c>
      <c r="R497" t="s">
        <v>8319</v>
      </c>
      <c r="S497" s="12">
        <f t="shared" si="30"/>
        <v>42171.494270833333</v>
      </c>
      <c r="T497" s="12">
        <f t="shared" si="31"/>
        <v>42201.494270833333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6">
        <f t="shared" si="28"/>
        <v>1.6666666666666668E-3</v>
      </c>
      <c r="P498" s="5">
        <f t="shared" si="29"/>
        <v>1</v>
      </c>
      <c r="Q498" t="s">
        <v>8313</v>
      </c>
      <c r="R498" t="s">
        <v>8319</v>
      </c>
      <c r="S498" s="12">
        <f t="shared" si="30"/>
        <v>41620.598078703704</v>
      </c>
      <c r="T498" s="12">
        <f t="shared" si="31"/>
        <v>41680.598078703704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6">
        <f t="shared" si="28"/>
        <v>0.6696428571428571</v>
      </c>
      <c r="P499" s="5">
        <f t="shared" si="29"/>
        <v>10</v>
      </c>
      <c r="Q499" t="s">
        <v>8313</v>
      </c>
      <c r="R499" t="s">
        <v>8319</v>
      </c>
      <c r="S499" s="12">
        <f t="shared" si="30"/>
        <v>41944.704456018517</v>
      </c>
      <c r="T499" s="12">
        <f t="shared" si="31"/>
        <v>41997.874999999993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6">
        <f t="shared" si="28"/>
        <v>4.5985132395404564</v>
      </c>
      <c r="P500" s="5">
        <f t="shared" si="29"/>
        <v>136.09090909090909</v>
      </c>
      <c r="Q500" t="s">
        <v>8313</v>
      </c>
      <c r="R500" t="s">
        <v>8319</v>
      </c>
      <c r="S500" s="12">
        <f t="shared" si="30"/>
        <v>40858.428807870368</v>
      </c>
      <c r="T500" s="12">
        <f t="shared" si="31"/>
        <v>40900.428807870368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6">
        <f t="shared" si="28"/>
        <v>9.5500000000000007</v>
      </c>
      <c r="P501" s="5">
        <f t="shared" si="29"/>
        <v>73.461538461538467</v>
      </c>
      <c r="Q501" t="s">
        <v>8313</v>
      </c>
      <c r="R501" t="s">
        <v>8319</v>
      </c>
      <c r="S501" s="12">
        <f t="shared" si="30"/>
        <v>40043.562129629623</v>
      </c>
      <c r="T501" s="12">
        <f t="shared" si="31"/>
        <v>40098.540972222218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6">
        <f t="shared" si="28"/>
        <v>3.3076923076923079</v>
      </c>
      <c r="P502" s="5">
        <f t="shared" si="29"/>
        <v>53.75</v>
      </c>
      <c r="Q502" t="s">
        <v>8313</v>
      </c>
      <c r="R502" t="s">
        <v>8319</v>
      </c>
      <c r="S502" s="12">
        <f t="shared" si="30"/>
        <v>40247.552673611113</v>
      </c>
      <c r="T502" s="12">
        <f t="shared" si="31"/>
        <v>40306.594444444439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6">
        <f t="shared" si="28"/>
        <v>0</v>
      </c>
      <c r="P503" s="5" t="e">
        <f t="shared" si="29"/>
        <v>#DIV/0!</v>
      </c>
      <c r="Q503" t="s">
        <v>8313</v>
      </c>
      <c r="R503" t="s">
        <v>8319</v>
      </c>
      <c r="S503" s="12">
        <f t="shared" si="30"/>
        <v>40702.901053240741</v>
      </c>
      <c r="T503" s="12">
        <f t="shared" si="31"/>
        <v>40732.901053240741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6">
        <f t="shared" si="28"/>
        <v>1.1499999999999999</v>
      </c>
      <c r="P504" s="5">
        <f t="shared" si="29"/>
        <v>57.5</v>
      </c>
      <c r="Q504" t="s">
        <v>8313</v>
      </c>
      <c r="R504" t="s">
        <v>8319</v>
      </c>
      <c r="S504" s="12">
        <f t="shared" si="30"/>
        <v>40956.220196759255</v>
      </c>
      <c r="T504" s="12">
        <f t="shared" si="31"/>
        <v>40986.178530092591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6">
        <f t="shared" si="28"/>
        <v>1.7538461538461538</v>
      </c>
      <c r="P505" s="5">
        <f t="shared" si="29"/>
        <v>12.666666666666666</v>
      </c>
      <c r="Q505" t="s">
        <v>8313</v>
      </c>
      <c r="R505" t="s">
        <v>8319</v>
      </c>
      <c r="S505" s="12">
        <f t="shared" si="30"/>
        <v>41991.193321759252</v>
      </c>
      <c r="T505" s="12">
        <f t="shared" si="31"/>
        <v>42021.193321759252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6">
        <f t="shared" si="28"/>
        <v>1.3673469387755102</v>
      </c>
      <c r="P506" s="5">
        <f t="shared" si="29"/>
        <v>67</v>
      </c>
      <c r="Q506" t="s">
        <v>8313</v>
      </c>
      <c r="R506" t="s">
        <v>8319</v>
      </c>
      <c r="S506" s="12">
        <f t="shared" si="30"/>
        <v>40949.650312499994</v>
      </c>
      <c r="T506" s="12">
        <f t="shared" si="31"/>
        <v>41009.60864583333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6">
        <f t="shared" si="28"/>
        <v>0.43333333333333329</v>
      </c>
      <c r="P507" s="5">
        <f t="shared" si="29"/>
        <v>3.7142857142857144</v>
      </c>
      <c r="Q507" t="s">
        <v>8313</v>
      </c>
      <c r="R507" t="s">
        <v>8319</v>
      </c>
      <c r="S507" s="12">
        <f t="shared" si="30"/>
        <v>42317.764884259253</v>
      </c>
      <c r="T507" s="12">
        <f t="shared" si="31"/>
        <v>42362.764884259253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6">
        <f t="shared" si="28"/>
        <v>0.125</v>
      </c>
      <c r="P508" s="5">
        <f t="shared" si="29"/>
        <v>250</v>
      </c>
      <c r="Q508" t="s">
        <v>8313</v>
      </c>
      <c r="R508" t="s">
        <v>8319</v>
      </c>
      <c r="S508" s="12">
        <f t="shared" si="30"/>
        <v>41466.218981481477</v>
      </c>
      <c r="T508" s="12">
        <f t="shared" si="31"/>
        <v>41496.218981481477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6">
        <f t="shared" si="28"/>
        <v>3.2</v>
      </c>
      <c r="P509" s="5">
        <f t="shared" si="29"/>
        <v>64</v>
      </c>
      <c r="Q509" t="s">
        <v>8313</v>
      </c>
      <c r="R509" t="s">
        <v>8319</v>
      </c>
      <c r="S509" s="12">
        <f t="shared" si="30"/>
        <v>41156.625659722216</v>
      </c>
      <c r="T509" s="12">
        <f t="shared" si="31"/>
        <v>41201.625659722216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6">
        <f t="shared" si="28"/>
        <v>0.8</v>
      </c>
      <c r="P510" s="5">
        <f t="shared" si="29"/>
        <v>133.33333333333334</v>
      </c>
      <c r="Q510" t="s">
        <v>8313</v>
      </c>
      <c r="R510" t="s">
        <v>8319</v>
      </c>
      <c r="S510" s="12">
        <f t="shared" si="30"/>
        <v>40994.690983796296</v>
      </c>
      <c r="T510" s="12">
        <f t="shared" si="31"/>
        <v>41054.259722222218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6">
        <f t="shared" si="28"/>
        <v>0.2</v>
      </c>
      <c r="P511" s="5">
        <f t="shared" si="29"/>
        <v>10</v>
      </c>
      <c r="Q511" t="s">
        <v>8313</v>
      </c>
      <c r="R511" t="s">
        <v>8319</v>
      </c>
      <c r="S511" s="12">
        <f t="shared" si="30"/>
        <v>42153.298263888886</v>
      </c>
      <c r="T511" s="12">
        <f t="shared" si="31"/>
        <v>42183.298263888886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6">
        <f t="shared" si="28"/>
        <v>0</v>
      </c>
      <c r="P512" s="5" t="e">
        <f t="shared" si="29"/>
        <v>#DIV/0!</v>
      </c>
      <c r="Q512" t="s">
        <v>8313</v>
      </c>
      <c r="R512" t="s">
        <v>8319</v>
      </c>
      <c r="S512" s="12">
        <f t="shared" si="30"/>
        <v>42399.843043981477</v>
      </c>
      <c r="T512" s="12">
        <f t="shared" si="31"/>
        <v>42429.843043981477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6">
        <f t="shared" si="28"/>
        <v>3</v>
      </c>
      <c r="P513" s="5">
        <f t="shared" si="29"/>
        <v>30</v>
      </c>
      <c r="Q513" t="s">
        <v>8313</v>
      </c>
      <c r="R513" t="s">
        <v>8319</v>
      </c>
      <c r="S513" s="12">
        <f t="shared" si="30"/>
        <v>41339.96969907407</v>
      </c>
      <c r="T513" s="12">
        <f t="shared" si="31"/>
        <v>41369.928032407406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6">
        <f t="shared" si="28"/>
        <v>0.13749999999999998</v>
      </c>
      <c r="P514" s="5">
        <f t="shared" si="29"/>
        <v>5.5</v>
      </c>
      <c r="Q514" t="s">
        <v>8313</v>
      </c>
      <c r="R514" t="s">
        <v>8319</v>
      </c>
      <c r="S514" s="12">
        <f t="shared" si="30"/>
        <v>42649.408877314818</v>
      </c>
      <c r="T514" s="12">
        <f t="shared" si="31"/>
        <v>42694.450543981475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6">
        <f t="shared" ref="O515:O578" si="32">(E515/D515)*100</f>
        <v>13.923999999999999</v>
      </c>
      <c r="P515" s="5">
        <f t="shared" ref="P515:P578" si="33">E515/L515</f>
        <v>102.38235294117646</v>
      </c>
      <c r="Q515" t="s">
        <v>8313</v>
      </c>
      <c r="R515" t="s">
        <v>8319</v>
      </c>
      <c r="S515" s="12">
        <f t="shared" ref="S515:S578" si="34">(((J515/60)/60)/24)+DATE(1970,1,1)+(-8/24)</f>
        <v>42552.320659722223</v>
      </c>
      <c r="T515" s="12">
        <f t="shared" ref="T515:T578" si="35">(((I515/60)/60)/24)+DATE(1970,1,1)+(-8/24)</f>
        <v>42596.958333333336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6">
        <f t="shared" si="32"/>
        <v>3.3333333333333335</v>
      </c>
      <c r="P516" s="5">
        <f t="shared" si="33"/>
        <v>16.666666666666668</v>
      </c>
      <c r="Q516" t="s">
        <v>8313</v>
      </c>
      <c r="R516" t="s">
        <v>8319</v>
      </c>
      <c r="S516" s="12">
        <f t="shared" si="34"/>
        <v>41830.280636574069</v>
      </c>
      <c r="T516" s="12">
        <f t="shared" si="35"/>
        <v>41860.280636574069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6">
        <f t="shared" si="32"/>
        <v>25.41340206185567</v>
      </c>
      <c r="P517" s="5">
        <f t="shared" si="33"/>
        <v>725.02941176470586</v>
      </c>
      <c r="Q517" t="s">
        <v>8313</v>
      </c>
      <c r="R517" t="s">
        <v>8319</v>
      </c>
      <c r="S517" s="12">
        <f t="shared" si="34"/>
        <v>42327.157418981478</v>
      </c>
      <c r="T517" s="12">
        <f t="shared" si="35"/>
        <v>42367.157418981478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6">
        <f t="shared" si="32"/>
        <v>0</v>
      </c>
      <c r="P518" s="5" t="e">
        <f t="shared" si="33"/>
        <v>#DIV/0!</v>
      </c>
      <c r="Q518" t="s">
        <v>8313</v>
      </c>
      <c r="R518" t="s">
        <v>8319</v>
      </c>
      <c r="S518" s="12">
        <f t="shared" si="34"/>
        <v>42091.445370370369</v>
      </c>
      <c r="T518" s="12">
        <f t="shared" si="35"/>
        <v>42151.445370370369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6">
        <f t="shared" si="32"/>
        <v>1.3666666666666667</v>
      </c>
      <c r="P519" s="5">
        <f t="shared" si="33"/>
        <v>68.333333333333329</v>
      </c>
      <c r="Q519" t="s">
        <v>8313</v>
      </c>
      <c r="R519" t="s">
        <v>8319</v>
      </c>
      <c r="S519" s="12">
        <f t="shared" si="34"/>
        <v>42738.281956018516</v>
      </c>
      <c r="T519" s="12">
        <f t="shared" si="35"/>
        <v>42768.281956018516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6">
        <f t="shared" si="32"/>
        <v>0</v>
      </c>
      <c r="P520" s="5" t="e">
        <f t="shared" si="33"/>
        <v>#DIV/0!</v>
      </c>
      <c r="Q520" t="s">
        <v>8313</v>
      </c>
      <c r="R520" t="s">
        <v>8319</v>
      </c>
      <c r="S520" s="12">
        <f t="shared" si="34"/>
        <v>42223.282685185179</v>
      </c>
      <c r="T520" s="12">
        <f t="shared" si="35"/>
        <v>42253.281944444439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6">
        <f t="shared" si="32"/>
        <v>22.881426547787683</v>
      </c>
      <c r="P521" s="5">
        <f t="shared" si="33"/>
        <v>39.228571428571428</v>
      </c>
      <c r="Q521" t="s">
        <v>8313</v>
      </c>
      <c r="R521" t="s">
        <v>8319</v>
      </c>
      <c r="S521" s="12">
        <f t="shared" si="34"/>
        <v>41218.058113425926</v>
      </c>
      <c r="T521" s="12">
        <f t="shared" si="35"/>
        <v>41248.058113425926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6">
        <f t="shared" si="32"/>
        <v>102.1</v>
      </c>
      <c r="P522" s="5">
        <f t="shared" si="33"/>
        <v>150.14705882352942</v>
      </c>
      <c r="Q522" t="s">
        <v>8320</v>
      </c>
      <c r="R522" t="s">
        <v>8321</v>
      </c>
      <c r="S522" s="12">
        <f t="shared" si="34"/>
        <v>42318.368761574071</v>
      </c>
      <c r="T522" s="12">
        <f t="shared" si="35"/>
        <v>42348.368761574071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6">
        <f t="shared" si="32"/>
        <v>104.64</v>
      </c>
      <c r="P523" s="5">
        <f t="shared" si="33"/>
        <v>93.428571428571431</v>
      </c>
      <c r="Q523" t="s">
        <v>8320</v>
      </c>
      <c r="R523" t="s">
        <v>8321</v>
      </c>
      <c r="S523" s="12">
        <f t="shared" si="34"/>
        <v>42645.759479166663</v>
      </c>
      <c r="T523" s="12">
        <f t="shared" si="35"/>
        <v>42674.874305555553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6">
        <f t="shared" si="32"/>
        <v>114.66666666666667</v>
      </c>
      <c r="P524" s="5">
        <f t="shared" si="33"/>
        <v>110.96774193548387</v>
      </c>
      <c r="Q524" t="s">
        <v>8320</v>
      </c>
      <c r="R524" t="s">
        <v>8321</v>
      </c>
      <c r="S524" s="12">
        <f t="shared" si="34"/>
        <v>42429.707465277774</v>
      </c>
      <c r="T524" s="12">
        <f t="shared" si="35"/>
        <v>42449.665798611109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6">
        <f t="shared" si="32"/>
        <v>120.6</v>
      </c>
      <c r="P525" s="5">
        <f t="shared" si="33"/>
        <v>71.785714285714292</v>
      </c>
      <c r="Q525" t="s">
        <v>8320</v>
      </c>
      <c r="R525" t="s">
        <v>8321</v>
      </c>
      <c r="S525" s="12">
        <f t="shared" si="34"/>
        <v>42237.799490740734</v>
      </c>
      <c r="T525" s="12">
        <f t="shared" si="35"/>
        <v>42267.799490740734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6">
        <f t="shared" si="32"/>
        <v>108.67285714285715</v>
      </c>
      <c r="P526" s="5">
        <f t="shared" si="33"/>
        <v>29.258076923076924</v>
      </c>
      <c r="Q526" t="s">
        <v>8320</v>
      </c>
      <c r="R526" t="s">
        <v>8321</v>
      </c>
      <c r="S526" s="12">
        <f t="shared" si="34"/>
        <v>42492.383900462963</v>
      </c>
      <c r="T526" s="12">
        <f t="shared" si="35"/>
        <v>42522.383900462963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6">
        <f t="shared" si="32"/>
        <v>100</v>
      </c>
      <c r="P527" s="5">
        <f t="shared" si="33"/>
        <v>1000</v>
      </c>
      <c r="Q527" t="s">
        <v>8320</v>
      </c>
      <c r="R527" t="s">
        <v>8321</v>
      </c>
      <c r="S527" s="12">
        <f t="shared" si="34"/>
        <v>41850.067604166667</v>
      </c>
      <c r="T527" s="12">
        <f t="shared" si="35"/>
        <v>41895.067604166667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6">
        <f t="shared" si="32"/>
        <v>113.99999999999999</v>
      </c>
      <c r="P528" s="5">
        <f t="shared" si="33"/>
        <v>74.347826086956516</v>
      </c>
      <c r="Q528" t="s">
        <v>8320</v>
      </c>
      <c r="R528" t="s">
        <v>8321</v>
      </c>
      <c r="S528" s="12">
        <f t="shared" si="34"/>
        <v>42192.258611111109</v>
      </c>
      <c r="T528" s="12">
        <f t="shared" si="35"/>
        <v>42223.374999999993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6">
        <f t="shared" si="32"/>
        <v>100.85</v>
      </c>
      <c r="P529" s="5">
        <f t="shared" si="33"/>
        <v>63.829113924050631</v>
      </c>
      <c r="Q529" t="s">
        <v>8320</v>
      </c>
      <c r="R529" t="s">
        <v>8321</v>
      </c>
      <c r="S529" s="12">
        <f t="shared" si="34"/>
        <v>42752.872291666667</v>
      </c>
      <c r="T529" s="12">
        <f t="shared" si="35"/>
        <v>42783.336805555555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6">
        <f t="shared" si="32"/>
        <v>115.65217391304347</v>
      </c>
      <c r="P530" s="5">
        <f t="shared" si="33"/>
        <v>44.333333333333336</v>
      </c>
      <c r="Q530" t="s">
        <v>8320</v>
      </c>
      <c r="R530" t="s">
        <v>8321</v>
      </c>
      <c r="S530" s="12">
        <f t="shared" si="34"/>
        <v>42155.58688657407</v>
      </c>
      <c r="T530" s="12">
        <f t="shared" si="35"/>
        <v>42176.555555555555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6">
        <f t="shared" si="32"/>
        <v>130.41666666666666</v>
      </c>
      <c r="P531" s="5">
        <f t="shared" si="33"/>
        <v>86.944444444444443</v>
      </c>
      <c r="Q531" t="s">
        <v>8320</v>
      </c>
      <c r="R531" t="s">
        <v>8321</v>
      </c>
      <c r="S531" s="12">
        <f t="shared" si="34"/>
        <v>42724.697847222218</v>
      </c>
      <c r="T531" s="12">
        <f t="shared" si="35"/>
        <v>42745.874999999993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6">
        <f t="shared" si="32"/>
        <v>107.78267254038178</v>
      </c>
      <c r="P532" s="5">
        <f t="shared" si="33"/>
        <v>126.55172413793103</v>
      </c>
      <c r="Q532" t="s">
        <v>8320</v>
      </c>
      <c r="R532" t="s">
        <v>8321</v>
      </c>
      <c r="S532" s="12">
        <f t="shared" si="34"/>
        <v>42157.257731481477</v>
      </c>
      <c r="T532" s="12">
        <f t="shared" si="35"/>
        <v>42178.749999999993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6">
        <f t="shared" si="32"/>
        <v>100</v>
      </c>
      <c r="P533" s="5">
        <f t="shared" si="33"/>
        <v>129.03225806451613</v>
      </c>
      <c r="Q533" t="s">
        <v>8320</v>
      </c>
      <c r="R533" t="s">
        <v>8321</v>
      </c>
      <c r="S533" s="12">
        <f t="shared" si="34"/>
        <v>42675.731817129628</v>
      </c>
      <c r="T533" s="12">
        <f t="shared" si="35"/>
        <v>42720.957638888889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6">
        <f t="shared" si="32"/>
        <v>123.25</v>
      </c>
      <c r="P534" s="5">
        <f t="shared" si="33"/>
        <v>71.242774566473983</v>
      </c>
      <c r="Q534" t="s">
        <v>8320</v>
      </c>
      <c r="R534" t="s">
        <v>8321</v>
      </c>
      <c r="S534" s="12">
        <f t="shared" si="34"/>
        <v>42472.673703703702</v>
      </c>
      <c r="T534" s="12">
        <f t="shared" si="35"/>
        <v>42502.673703703702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6">
        <f t="shared" si="32"/>
        <v>100.2</v>
      </c>
      <c r="P535" s="5">
        <f t="shared" si="33"/>
        <v>117.88235294117646</v>
      </c>
      <c r="Q535" t="s">
        <v>8320</v>
      </c>
      <c r="R535" t="s">
        <v>8321</v>
      </c>
      <c r="S535" s="12">
        <f t="shared" si="34"/>
        <v>42482.101446759254</v>
      </c>
      <c r="T535" s="12">
        <f t="shared" si="35"/>
        <v>42506.101446759254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6">
        <f t="shared" si="32"/>
        <v>104.66666666666666</v>
      </c>
      <c r="P536" s="5">
        <f t="shared" si="33"/>
        <v>327.08333333333331</v>
      </c>
      <c r="Q536" t="s">
        <v>8320</v>
      </c>
      <c r="R536" t="s">
        <v>8321</v>
      </c>
      <c r="S536" s="12">
        <f t="shared" si="34"/>
        <v>42270.477662037032</v>
      </c>
      <c r="T536" s="12">
        <f t="shared" si="35"/>
        <v>42309.624999999993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6">
        <f t="shared" si="32"/>
        <v>102.49999999999999</v>
      </c>
      <c r="P537" s="5">
        <f t="shared" si="33"/>
        <v>34.745762711864408</v>
      </c>
      <c r="Q537" t="s">
        <v>8320</v>
      </c>
      <c r="R537" t="s">
        <v>8321</v>
      </c>
      <c r="S537" s="12">
        <f t="shared" si="34"/>
        <v>42711.211863425917</v>
      </c>
      <c r="T537" s="12">
        <f t="shared" si="35"/>
        <v>42741.211863425917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6">
        <f t="shared" si="32"/>
        <v>118.25757575757576</v>
      </c>
      <c r="P538" s="5">
        <f t="shared" si="33"/>
        <v>100.06410256410257</v>
      </c>
      <c r="Q538" t="s">
        <v>8320</v>
      </c>
      <c r="R538" t="s">
        <v>8321</v>
      </c>
      <c r="S538" s="12">
        <f t="shared" si="34"/>
        <v>42179.011655092596</v>
      </c>
      <c r="T538" s="12">
        <f t="shared" si="35"/>
        <v>42219.416666666664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6">
        <f t="shared" si="32"/>
        <v>120.5</v>
      </c>
      <c r="P539" s="5">
        <f t="shared" si="33"/>
        <v>40.847457627118644</v>
      </c>
      <c r="Q539" t="s">
        <v>8320</v>
      </c>
      <c r="R539" t="s">
        <v>8321</v>
      </c>
      <c r="S539" s="12">
        <f t="shared" si="34"/>
        <v>42282.435081018521</v>
      </c>
      <c r="T539" s="12">
        <f t="shared" si="35"/>
        <v>42312.476747685178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6">
        <f t="shared" si="32"/>
        <v>302.42</v>
      </c>
      <c r="P540" s="5">
        <f t="shared" si="33"/>
        <v>252.01666666666668</v>
      </c>
      <c r="Q540" t="s">
        <v>8320</v>
      </c>
      <c r="R540" t="s">
        <v>8321</v>
      </c>
      <c r="S540" s="12">
        <f t="shared" si="34"/>
        <v>42473.461377314808</v>
      </c>
      <c r="T540" s="12">
        <f t="shared" si="35"/>
        <v>42503.461377314808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6">
        <f t="shared" si="32"/>
        <v>100.64400000000001</v>
      </c>
      <c r="P541" s="5">
        <f t="shared" si="33"/>
        <v>25.161000000000001</v>
      </c>
      <c r="Q541" t="s">
        <v>8320</v>
      </c>
      <c r="R541" t="s">
        <v>8321</v>
      </c>
      <c r="S541" s="12">
        <f t="shared" si="34"/>
        <v>42534.716516203705</v>
      </c>
      <c r="T541" s="12">
        <f t="shared" si="35"/>
        <v>42555.716516203705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6">
        <f t="shared" si="32"/>
        <v>6.6666666666666671E-3</v>
      </c>
      <c r="P542" s="5">
        <f t="shared" si="33"/>
        <v>1</v>
      </c>
      <c r="Q542" t="s">
        <v>8322</v>
      </c>
      <c r="R542" t="s">
        <v>8323</v>
      </c>
      <c r="S542" s="12">
        <f t="shared" si="34"/>
        <v>42009.483865740738</v>
      </c>
      <c r="T542" s="12">
        <f t="shared" si="35"/>
        <v>42039.483865740738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6">
        <f t="shared" si="32"/>
        <v>0.55555555555555558</v>
      </c>
      <c r="P543" s="5">
        <f t="shared" si="33"/>
        <v>25</v>
      </c>
      <c r="Q543" t="s">
        <v>8322</v>
      </c>
      <c r="R543" t="s">
        <v>8323</v>
      </c>
      <c r="S543" s="12">
        <f t="shared" si="34"/>
        <v>42275.713356481479</v>
      </c>
      <c r="T543" s="12">
        <f t="shared" si="35"/>
        <v>42305.713356481479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6">
        <f t="shared" si="32"/>
        <v>3.9999999999999996E-4</v>
      </c>
      <c r="P544" s="5">
        <f t="shared" si="33"/>
        <v>1</v>
      </c>
      <c r="Q544" t="s">
        <v>8322</v>
      </c>
      <c r="R544" t="s">
        <v>8323</v>
      </c>
      <c r="S544" s="12">
        <f t="shared" si="34"/>
        <v>42433.404120370367</v>
      </c>
      <c r="T544" s="12">
        <f t="shared" si="35"/>
        <v>42493.362453703703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6">
        <f t="shared" si="32"/>
        <v>0.31818181818181818</v>
      </c>
      <c r="P545" s="5">
        <f t="shared" si="33"/>
        <v>35</v>
      </c>
      <c r="Q545" t="s">
        <v>8322</v>
      </c>
      <c r="R545" t="s">
        <v>8323</v>
      </c>
      <c r="S545" s="12">
        <f t="shared" si="34"/>
        <v>41913.75881944444</v>
      </c>
      <c r="T545" s="12">
        <f t="shared" si="35"/>
        <v>41943.75881944444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6">
        <f t="shared" si="32"/>
        <v>1.2</v>
      </c>
      <c r="P546" s="5">
        <f t="shared" si="33"/>
        <v>3</v>
      </c>
      <c r="Q546" t="s">
        <v>8322</v>
      </c>
      <c r="R546" t="s">
        <v>8323</v>
      </c>
      <c r="S546" s="12">
        <f t="shared" si="34"/>
        <v>42525.323611111111</v>
      </c>
      <c r="T546" s="12">
        <f t="shared" si="35"/>
        <v>42555.323611111111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6">
        <f t="shared" si="32"/>
        <v>27.383999999999997</v>
      </c>
      <c r="P547" s="5">
        <f t="shared" si="33"/>
        <v>402.70588235294116</v>
      </c>
      <c r="Q547" t="s">
        <v>8322</v>
      </c>
      <c r="R547" t="s">
        <v>8323</v>
      </c>
      <c r="S547" s="12">
        <f t="shared" si="34"/>
        <v>42283.25913194444</v>
      </c>
      <c r="T547" s="12">
        <f t="shared" si="35"/>
        <v>42323.300798611112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6">
        <f t="shared" si="32"/>
        <v>8.666666666666667E-2</v>
      </c>
      <c r="P548" s="5">
        <f t="shared" si="33"/>
        <v>26</v>
      </c>
      <c r="Q548" t="s">
        <v>8322</v>
      </c>
      <c r="R548" t="s">
        <v>8323</v>
      </c>
      <c r="S548" s="12">
        <f t="shared" si="34"/>
        <v>42249.334664351853</v>
      </c>
      <c r="T548" s="12">
        <f t="shared" si="35"/>
        <v>42294.334664351853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6">
        <f t="shared" si="32"/>
        <v>0</v>
      </c>
      <c r="P549" s="5" t="e">
        <f t="shared" si="33"/>
        <v>#DIV/0!</v>
      </c>
      <c r="Q549" t="s">
        <v>8322</v>
      </c>
      <c r="R549" t="s">
        <v>8323</v>
      </c>
      <c r="S549" s="12">
        <f t="shared" si="34"/>
        <v>42380.363009259258</v>
      </c>
      <c r="T549" s="12">
        <f t="shared" si="35"/>
        <v>42410.363009259258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6">
        <f t="shared" si="32"/>
        <v>0.09</v>
      </c>
      <c r="P550" s="5">
        <f t="shared" si="33"/>
        <v>9</v>
      </c>
      <c r="Q550" t="s">
        <v>8322</v>
      </c>
      <c r="R550" t="s">
        <v>8323</v>
      </c>
      <c r="S550" s="12">
        <f t="shared" si="34"/>
        <v>42276.57</v>
      </c>
      <c r="T550" s="12">
        <f t="shared" si="35"/>
        <v>42306.57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6">
        <f t="shared" si="32"/>
        <v>2.7199999999999998</v>
      </c>
      <c r="P551" s="5">
        <f t="shared" si="33"/>
        <v>8.5</v>
      </c>
      <c r="Q551" t="s">
        <v>8322</v>
      </c>
      <c r="R551" t="s">
        <v>8323</v>
      </c>
      <c r="S551" s="12">
        <f t="shared" si="34"/>
        <v>42163.303495370368</v>
      </c>
      <c r="T551" s="12">
        <f t="shared" si="35"/>
        <v>42193.303495370368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6">
        <f t="shared" si="32"/>
        <v>0.70000000000000007</v>
      </c>
      <c r="P552" s="5">
        <f t="shared" si="33"/>
        <v>8.75</v>
      </c>
      <c r="Q552" t="s">
        <v>8322</v>
      </c>
      <c r="R552" t="s">
        <v>8323</v>
      </c>
      <c r="S552" s="12">
        <f t="shared" si="34"/>
        <v>42753.34542824074</v>
      </c>
      <c r="T552" s="12">
        <f t="shared" si="35"/>
        <v>42765.874999999993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6">
        <f t="shared" si="32"/>
        <v>5.0413333333333332</v>
      </c>
      <c r="P553" s="5">
        <f t="shared" si="33"/>
        <v>135.03571428571428</v>
      </c>
      <c r="Q553" t="s">
        <v>8322</v>
      </c>
      <c r="R553" t="s">
        <v>8323</v>
      </c>
      <c r="S553" s="12">
        <f t="shared" si="34"/>
        <v>42172.942407407405</v>
      </c>
      <c r="T553" s="12">
        <f t="shared" si="35"/>
        <v>42217.411805555552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6">
        <f t="shared" si="32"/>
        <v>0</v>
      </c>
      <c r="P554" s="5" t="e">
        <f t="shared" si="33"/>
        <v>#DIV/0!</v>
      </c>
      <c r="Q554" t="s">
        <v>8322</v>
      </c>
      <c r="R554" t="s">
        <v>8323</v>
      </c>
      <c r="S554" s="12">
        <f t="shared" si="34"/>
        <v>42318.283518518518</v>
      </c>
      <c r="T554" s="12">
        <f t="shared" si="35"/>
        <v>42378.283518518518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6">
        <f t="shared" si="32"/>
        <v>0.49199999999999999</v>
      </c>
      <c r="P555" s="5">
        <f t="shared" si="33"/>
        <v>20.5</v>
      </c>
      <c r="Q555" t="s">
        <v>8322</v>
      </c>
      <c r="R555" t="s">
        <v>8323</v>
      </c>
      <c r="S555" s="12">
        <f t="shared" si="34"/>
        <v>41927.386469907404</v>
      </c>
      <c r="T555" s="12">
        <f t="shared" si="35"/>
        <v>41957.428136574068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6">
        <f t="shared" si="32"/>
        <v>36.589147286821706</v>
      </c>
      <c r="P556" s="5">
        <f t="shared" si="33"/>
        <v>64.36363636363636</v>
      </c>
      <c r="Q556" t="s">
        <v>8322</v>
      </c>
      <c r="R556" t="s">
        <v>8323</v>
      </c>
      <c r="S556" s="12">
        <f t="shared" si="34"/>
        <v>41901.351527777777</v>
      </c>
      <c r="T556" s="12">
        <f t="shared" si="35"/>
        <v>41931.351527777777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6">
        <f t="shared" si="32"/>
        <v>0</v>
      </c>
      <c r="P557" s="5" t="e">
        <f t="shared" si="33"/>
        <v>#DIV/0!</v>
      </c>
      <c r="Q557" t="s">
        <v>8322</v>
      </c>
      <c r="R557" t="s">
        <v>8323</v>
      </c>
      <c r="S557" s="12">
        <f t="shared" si="34"/>
        <v>42503.020173611112</v>
      </c>
      <c r="T557" s="12">
        <f t="shared" si="35"/>
        <v>42533.020173611112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6">
        <f t="shared" si="32"/>
        <v>2.5</v>
      </c>
      <c r="P558" s="5">
        <f t="shared" si="33"/>
        <v>200</v>
      </c>
      <c r="Q558" t="s">
        <v>8322</v>
      </c>
      <c r="R558" t="s">
        <v>8323</v>
      </c>
      <c r="S558" s="12">
        <f t="shared" si="34"/>
        <v>42345.526817129627</v>
      </c>
      <c r="T558" s="12">
        <f t="shared" si="35"/>
        <v>42375.526817129627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6">
        <f t="shared" si="32"/>
        <v>0.91066666666666674</v>
      </c>
      <c r="P559" s="5">
        <f t="shared" si="33"/>
        <v>68.3</v>
      </c>
      <c r="Q559" t="s">
        <v>8322</v>
      </c>
      <c r="R559" t="s">
        <v>8323</v>
      </c>
      <c r="S559" s="12">
        <f t="shared" si="34"/>
        <v>42676.608831018515</v>
      </c>
      <c r="T559" s="12">
        <f t="shared" si="35"/>
        <v>42706.650497685179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6">
        <f t="shared" si="32"/>
        <v>0</v>
      </c>
      <c r="P560" s="5" t="e">
        <f t="shared" si="33"/>
        <v>#DIV/0!</v>
      </c>
      <c r="Q560" t="s">
        <v>8322</v>
      </c>
      <c r="R560" t="s">
        <v>8323</v>
      </c>
      <c r="S560" s="12">
        <f t="shared" si="34"/>
        <v>42057.549826388888</v>
      </c>
      <c r="T560" s="12">
        <f t="shared" si="35"/>
        <v>42087.508159722223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6">
        <f t="shared" si="32"/>
        <v>2.0833333333333336E-2</v>
      </c>
      <c r="P561" s="5">
        <f t="shared" si="33"/>
        <v>50</v>
      </c>
      <c r="Q561" t="s">
        <v>8322</v>
      </c>
      <c r="R561" t="s">
        <v>8323</v>
      </c>
      <c r="S561" s="12">
        <f t="shared" si="34"/>
        <v>42320.949768518512</v>
      </c>
      <c r="T561" s="12">
        <f t="shared" si="35"/>
        <v>42350.949768518512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6">
        <f t="shared" si="32"/>
        <v>1.2E-2</v>
      </c>
      <c r="P562" s="5">
        <f t="shared" si="33"/>
        <v>4</v>
      </c>
      <c r="Q562" t="s">
        <v>8322</v>
      </c>
      <c r="R562" t="s">
        <v>8323</v>
      </c>
      <c r="S562" s="12">
        <f t="shared" si="34"/>
        <v>41960.438020833331</v>
      </c>
      <c r="T562" s="12">
        <f t="shared" si="35"/>
        <v>41990.438020833331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6">
        <f t="shared" si="32"/>
        <v>0.36666666666666664</v>
      </c>
      <c r="P563" s="5">
        <f t="shared" si="33"/>
        <v>27.5</v>
      </c>
      <c r="Q563" t="s">
        <v>8322</v>
      </c>
      <c r="R563" t="s">
        <v>8323</v>
      </c>
      <c r="S563" s="12">
        <f t="shared" si="34"/>
        <v>42268.325381944444</v>
      </c>
      <c r="T563" s="12">
        <f t="shared" si="35"/>
        <v>42303.325381944444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6">
        <f t="shared" si="32"/>
        <v>0</v>
      </c>
      <c r="P564" s="5" t="e">
        <f t="shared" si="33"/>
        <v>#DIV/0!</v>
      </c>
      <c r="Q564" t="s">
        <v>8322</v>
      </c>
      <c r="R564" t="s">
        <v>8323</v>
      </c>
      <c r="S564" s="12">
        <f t="shared" si="34"/>
        <v>42692.05572916667</v>
      </c>
      <c r="T564" s="12">
        <f t="shared" si="35"/>
        <v>42722.05572916667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6">
        <f t="shared" si="32"/>
        <v>9.0666666666666659E-2</v>
      </c>
      <c r="P565" s="5">
        <f t="shared" si="33"/>
        <v>34</v>
      </c>
      <c r="Q565" t="s">
        <v>8322</v>
      </c>
      <c r="R565" t="s">
        <v>8323</v>
      </c>
      <c r="S565" s="12">
        <f t="shared" si="34"/>
        <v>42021.736655092587</v>
      </c>
      <c r="T565" s="12">
        <f t="shared" si="35"/>
        <v>42051.736655092587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6">
        <f t="shared" si="32"/>
        <v>5.5555555555555558E-3</v>
      </c>
      <c r="P566" s="5">
        <f t="shared" si="33"/>
        <v>1</v>
      </c>
      <c r="Q566" t="s">
        <v>8322</v>
      </c>
      <c r="R566" t="s">
        <v>8323</v>
      </c>
      <c r="S566" s="12">
        <f t="shared" si="34"/>
        <v>42411.609664351847</v>
      </c>
      <c r="T566" s="12">
        <f t="shared" si="35"/>
        <v>42441.609664351847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6">
        <f t="shared" si="32"/>
        <v>0</v>
      </c>
      <c r="P567" s="5" t="e">
        <f t="shared" si="33"/>
        <v>#DIV/0!</v>
      </c>
      <c r="Q567" t="s">
        <v>8322</v>
      </c>
      <c r="R567" t="s">
        <v>8323</v>
      </c>
      <c r="S567" s="12">
        <f t="shared" si="34"/>
        <v>42165.451956018522</v>
      </c>
      <c r="T567" s="12">
        <f t="shared" si="35"/>
        <v>42195.451956018522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6">
        <f t="shared" si="32"/>
        <v>0.02</v>
      </c>
      <c r="P568" s="5">
        <f t="shared" si="33"/>
        <v>1</v>
      </c>
      <c r="Q568" t="s">
        <v>8322</v>
      </c>
      <c r="R568" t="s">
        <v>8323</v>
      </c>
      <c r="S568" s="12">
        <f t="shared" si="34"/>
        <v>42535.351076388884</v>
      </c>
      <c r="T568" s="12">
        <f t="shared" si="35"/>
        <v>42565.351076388884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6">
        <f t="shared" si="32"/>
        <v>0</v>
      </c>
      <c r="P569" s="5" t="e">
        <f t="shared" si="33"/>
        <v>#DIV/0!</v>
      </c>
      <c r="Q569" t="s">
        <v>8322</v>
      </c>
      <c r="R569" t="s">
        <v>8323</v>
      </c>
      <c r="S569" s="12">
        <f t="shared" si="34"/>
        <v>41975.509189814817</v>
      </c>
      <c r="T569" s="12">
        <f t="shared" si="35"/>
        <v>42005.509189814817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6">
        <f t="shared" si="32"/>
        <v>1</v>
      </c>
      <c r="P570" s="5">
        <f t="shared" si="33"/>
        <v>49</v>
      </c>
      <c r="Q570" t="s">
        <v>8322</v>
      </c>
      <c r="R570" t="s">
        <v>8323</v>
      </c>
      <c r="S570" s="12">
        <f t="shared" si="34"/>
        <v>42348.588229166664</v>
      </c>
      <c r="T570" s="12">
        <f t="shared" si="35"/>
        <v>42385.124999999993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6">
        <f t="shared" si="32"/>
        <v>0.8</v>
      </c>
      <c r="P571" s="5">
        <f t="shared" si="33"/>
        <v>20</v>
      </c>
      <c r="Q571" t="s">
        <v>8322</v>
      </c>
      <c r="R571" t="s">
        <v>8323</v>
      </c>
      <c r="S571" s="12">
        <f t="shared" si="34"/>
        <v>42340.514027777775</v>
      </c>
      <c r="T571" s="12">
        <f t="shared" si="35"/>
        <v>42370.514027777775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6">
        <f t="shared" si="32"/>
        <v>0.16705882352941176</v>
      </c>
      <c r="P572" s="5">
        <f t="shared" si="33"/>
        <v>142</v>
      </c>
      <c r="Q572" t="s">
        <v>8322</v>
      </c>
      <c r="R572" t="s">
        <v>8323</v>
      </c>
      <c r="S572" s="12">
        <f t="shared" si="34"/>
        <v>42388.464918981481</v>
      </c>
      <c r="T572" s="12">
        <f t="shared" si="35"/>
        <v>42418.464918981481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6">
        <f t="shared" si="32"/>
        <v>0.42399999999999999</v>
      </c>
      <c r="P573" s="5">
        <f t="shared" si="33"/>
        <v>53</v>
      </c>
      <c r="Q573" t="s">
        <v>8322</v>
      </c>
      <c r="R573" t="s">
        <v>8323</v>
      </c>
      <c r="S573" s="12">
        <f t="shared" si="34"/>
        <v>42192.482905092591</v>
      </c>
      <c r="T573" s="12">
        <f t="shared" si="35"/>
        <v>42211.832638888889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6">
        <f t="shared" si="32"/>
        <v>0</v>
      </c>
      <c r="P574" s="5" t="e">
        <f t="shared" si="33"/>
        <v>#DIV/0!</v>
      </c>
      <c r="Q574" t="s">
        <v>8322</v>
      </c>
      <c r="R574" t="s">
        <v>8323</v>
      </c>
      <c r="S574" s="12">
        <f t="shared" si="34"/>
        <v>42282.382962962954</v>
      </c>
      <c r="T574" s="12">
        <f t="shared" si="35"/>
        <v>42312.424629629626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6">
        <f t="shared" si="32"/>
        <v>0.38925389253892539</v>
      </c>
      <c r="P575" s="5">
        <f t="shared" si="33"/>
        <v>38.444444444444443</v>
      </c>
      <c r="Q575" t="s">
        <v>8322</v>
      </c>
      <c r="R575" t="s">
        <v>8323</v>
      </c>
      <c r="S575" s="12">
        <f t="shared" si="34"/>
        <v>41962.716793981475</v>
      </c>
      <c r="T575" s="12">
        <f t="shared" si="35"/>
        <v>42021.716666666667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6">
        <f t="shared" si="32"/>
        <v>0.7155635062611807</v>
      </c>
      <c r="P576" s="5">
        <f t="shared" si="33"/>
        <v>20</v>
      </c>
      <c r="Q576" t="s">
        <v>8322</v>
      </c>
      <c r="R576" t="s">
        <v>8323</v>
      </c>
      <c r="S576" s="12">
        <f t="shared" si="34"/>
        <v>42632.110034722216</v>
      </c>
      <c r="T576" s="12">
        <f t="shared" si="35"/>
        <v>42662.110034722216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6">
        <f t="shared" si="32"/>
        <v>0.43166666666666664</v>
      </c>
      <c r="P577" s="5">
        <f t="shared" si="33"/>
        <v>64.75</v>
      </c>
      <c r="Q577" t="s">
        <v>8322</v>
      </c>
      <c r="R577" t="s">
        <v>8323</v>
      </c>
      <c r="S577" s="12">
        <f t="shared" si="34"/>
        <v>42138.359293981477</v>
      </c>
      <c r="T577" s="12">
        <f t="shared" si="35"/>
        <v>42168.359293981477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6">
        <f t="shared" si="32"/>
        <v>1.25E-3</v>
      </c>
      <c r="P578" s="5">
        <f t="shared" si="33"/>
        <v>1</v>
      </c>
      <c r="Q578" t="s">
        <v>8322</v>
      </c>
      <c r="R578" t="s">
        <v>8323</v>
      </c>
      <c r="S578" s="12">
        <f t="shared" si="34"/>
        <v>42031.138333333329</v>
      </c>
      <c r="T578" s="12">
        <f t="shared" si="35"/>
        <v>42091.096666666665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6">
        <f t="shared" ref="O579:O642" si="36">(E579/D579)*100</f>
        <v>0.2</v>
      </c>
      <c r="P579" s="5">
        <f t="shared" ref="P579:P642" si="37">E579/L579</f>
        <v>10</v>
      </c>
      <c r="Q579" t="s">
        <v>8322</v>
      </c>
      <c r="R579" t="s">
        <v>8323</v>
      </c>
      <c r="S579" s="12">
        <f t="shared" ref="S579:S642" si="38">(((J579/60)/60)/24)+DATE(1970,1,1)+(-8/24)</f>
        <v>42450.255810185183</v>
      </c>
      <c r="T579" s="12">
        <f t="shared" ref="T579:T642" si="39">(((I579/60)/60)/24)+DATE(1970,1,1)+(-8/24)</f>
        <v>42510.255810185183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6">
        <f t="shared" si="36"/>
        <v>1.12E-2</v>
      </c>
      <c r="P580" s="5">
        <f t="shared" si="37"/>
        <v>2</v>
      </c>
      <c r="Q580" t="s">
        <v>8322</v>
      </c>
      <c r="R580" t="s">
        <v>8323</v>
      </c>
      <c r="S580" s="12">
        <f t="shared" si="38"/>
        <v>42230.245289351849</v>
      </c>
      <c r="T580" s="12">
        <f t="shared" si="39"/>
        <v>42254.245289351849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6">
        <f t="shared" si="36"/>
        <v>1.4583333333333333</v>
      </c>
      <c r="P581" s="5">
        <f t="shared" si="37"/>
        <v>35</v>
      </c>
      <c r="Q581" t="s">
        <v>8322</v>
      </c>
      <c r="R581" t="s">
        <v>8323</v>
      </c>
      <c r="S581" s="12">
        <f t="shared" si="38"/>
        <v>41968.518784722219</v>
      </c>
      <c r="T581" s="12">
        <f t="shared" si="39"/>
        <v>41998.518784722219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6">
        <f t="shared" si="36"/>
        <v>3.3333333333333333E-2</v>
      </c>
      <c r="P582" s="5">
        <f t="shared" si="37"/>
        <v>1</v>
      </c>
      <c r="Q582" t="s">
        <v>8322</v>
      </c>
      <c r="R582" t="s">
        <v>8323</v>
      </c>
      <c r="S582" s="12">
        <f t="shared" si="38"/>
        <v>42605.574849537035</v>
      </c>
      <c r="T582" s="12">
        <f t="shared" si="39"/>
        <v>42635.574849537035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6">
        <f t="shared" si="36"/>
        <v>0</v>
      </c>
      <c r="P583" s="5" t="e">
        <f t="shared" si="37"/>
        <v>#DIV/0!</v>
      </c>
      <c r="Q583" t="s">
        <v>8322</v>
      </c>
      <c r="R583" t="s">
        <v>8323</v>
      </c>
      <c r="S583" s="12">
        <f t="shared" si="38"/>
        <v>42187.679444444446</v>
      </c>
      <c r="T583" s="12">
        <f t="shared" si="39"/>
        <v>42217.679444444446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6">
        <f t="shared" si="36"/>
        <v>0</v>
      </c>
      <c r="P584" s="5" t="e">
        <f t="shared" si="37"/>
        <v>#DIV/0!</v>
      </c>
      <c r="Q584" t="s">
        <v>8322</v>
      </c>
      <c r="R584" t="s">
        <v>8323</v>
      </c>
      <c r="S584" s="12">
        <f t="shared" si="38"/>
        <v>42055.406469907401</v>
      </c>
      <c r="T584" s="12">
        <f t="shared" si="39"/>
        <v>42078.416666666664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6">
        <f t="shared" si="36"/>
        <v>1.1111111111111112E-2</v>
      </c>
      <c r="P585" s="5">
        <f t="shared" si="37"/>
        <v>1</v>
      </c>
      <c r="Q585" t="s">
        <v>8322</v>
      </c>
      <c r="R585" t="s">
        <v>8323</v>
      </c>
      <c r="S585" s="12">
        <f t="shared" si="38"/>
        <v>42052.605173611104</v>
      </c>
      <c r="T585" s="12">
        <f t="shared" si="39"/>
        <v>42082.563506944447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6">
        <f t="shared" si="36"/>
        <v>1</v>
      </c>
      <c r="P586" s="5">
        <f t="shared" si="37"/>
        <v>5</v>
      </c>
      <c r="Q586" t="s">
        <v>8322</v>
      </c>
      <c r="R586" t="s">
        <v>8323</v>
      </c>
      <c r="S586" s="12">
        <f t="shared" si="38"/>
        <v>42049.383287037032</v>
      </c>
      <c r="T586" s="12">
        <f t="shared" si="39"/>
        <v>42079.341620370367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6">
        <f t="shared" si="36"/>
        <v>0</v>
      </c>
      <c r="P587" s="5" t="e">
        <f t="shared" si="37"/>
        <v>#DIV/0!</v>
      </c>
      <c r="Q587" t="s">
        <v>8322</v>
      </c>
      <c r="R587" t="s">
        <v>8323</v>
      </c>
      <c r="S587" s="12">
        <f t="shared" si="38"/>
        <v>42283.057604166665</v>
      </c>
      <c r="T587" s="12">
        <f t="shared" si="39"/>
        <v>42338.666666666664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6">
        <f t="shared" si="36"/>
        <v>0.55999999999999994</v>
      </c>
      <c r="P588" s="5">
        <f t="shared" si="37"/>
        <v>14</v>
      </c>
      <c r="Q588" t="s">
        <v>8322</v>
      </c>
      <c r="R588" t="s">
        <v>8323</v>
      </c>
      <c r="S588" s="12">
        <f t="shared" si="38"/>
        <v>42020.520914351851</v>
      </c>
      <c r="T588" s="12">
        <f t="shared" si="39"/>
        <v>42050.520914351851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6">
        <f t="shared" si="36"/>
        <v>9.0833333333333339</v>
      </c>
      <c r="P589" s="5">
        <f t="shared" si="37"/>
        <v>389.28571428571428</v>
      </c>
      <c r="Q589" t="s">
        <v>8322</v>
      </c>
      <c r="R589" t="s">
        <v>8323</v>
      </c>
      <c r="S589" s="12">
        <f t="shared" si="38"/>
        <v>42080.423993055556</v>
      </c>
      <c r="T589" s="12">
        <f t="shared" si="39"/>
        <v>42110.423993055556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6">
        <f t="shared" si="36"/>
        <v>3.3444444444444441</v>
      </c>
      <c r="P590" s="5">
        <f t="shared" si="37"/>
        <v>150.5</v>
      </c>
      <c r="Q590" t="s">
        <v>8322</v>
      </c>
      <c r="R590" t="s">
        <v>8323</v>
      </c>
      <c r="S590" s="12">
        <f t="shared" si="38"/>
        <v>42631.43618055556</v>
      </c>
      <c r="T590" s="12">
        <f t="shared" si="39"/>
        <v>42691.477847222217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6">
        <f t="shared" si="36"/>
        <v>1.3333333333333334E-2</v>
      </c>
      <c r="P591" s="5">
        <f t="shared" si="37"/>
        <v>1</v>
      </c>
      <c r="Q591" t="s">
        <v>8322</v>
      </c>
      <c r="R591" t="s">
        <v>8323</v>
      </c>
      <c r="S591" s="12">
        <f t="shared" si="38"/>
        <v>42178.281238425923</v>
      </c>
      <c r="T591" s="12">
        <f t="shared" si="39"/>
        <v>42193.281238425923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6">
        <f t="shared" si="36"/>
        <v>4.46</v>
      </c>
      <c r="P592" s="5">
        <f t="shared" si="37"/>
        <v>24.777777777777779</v>
      </c>
      <c r="Q592" t="s">
        <v>8322</v>
      </c>
      <c r="R592" t="s">
        <v>8323</v>
      </c>
      <c r="S592" s="12">
        <f t="shared" si="38"/>
        <v>42377.22142361111</v>
      </c>
      <c r="T592" s="12">
        <f t="shared" si="39"/>
        <v>42408.209027777775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6">
        <f t="shared" si="36"/>
        <v>6.0999999999999999E-2</v>
      </c>
      <c r="P593" s="5">
        <f t="shared" si="37"/>
        <v>30.5</v>
      </c>
      <c r="Q593" t="s">
        <v>8322</v>
      </c>
      <c r="R593" t="s">
        <v>8323</v>
      </c>
      <c r="S593" s="12">
        <f t="shared" si="38"/>
        <v>42177.209837962961</v>
      </c>
      <c r="T593" s="12">
        <f t="shared" si="39"/>
        <v>42207.209837962961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6">
        <f t="shared" si="36"/>
        <v>3.3333333333333335</v>
      </c>
      <c r="P594" s="5">
        <f t="shared" si="37"/>
        <v>250</v>
      </c>
      <c r="Q594" t="s">
        <v>8322</v>
      </c>
      <c r="R594" t="s">
        <v>8323</v>
      </c>
      <c r="S594" s="12">
        <f t="shared" si="38"/>
        <v>41945.898842592593</v>
      </c>
      <c r="T594" s="12">
        <f t="shared" si="39"/>
        <v>41975.898842592585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6">
        <f t="shared" si="36"/>
        <v>23</v>
      </c>
      <c r="P595" s="5">
        <f t="shared" si="37"/>
        <v>16.428571428571427</v>
      </c>
      <c r="Q595" t="s">
        <v>8322</v>
      </c>
      <c r="R595" t="s">
        <v>8323</v>
      </c>
      <c r="S595" s="12">
        <f t="shared" si="38"/>
        <v>42070.344270833331</v>
      </c>
      <c r="T595" s="12">
        <f t="shared" si="39"/>
        <v>42100.302604166667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6">
        <f t="shared" si="36"/>
        <v>0.104</v>
      </c>
      <c r="P596" s="5">
        <f t="shared" si="37"/>
        <v>13</v>
      </c>
      <c r="Q596" t="s">
        <v>8322</v>
      </c>
      <c r="R596" t="s">
        <v>8323</v>
      </c>
      <c r="S596" s="12">
        <f t="shared" si="38"/>
        <v>42446.446828703702</v>
      </c>
      <c r="T596" s="12">
        <f t="shared" si="39"/>
        <v>42476.446828703702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6">
        <f t="shared" si="36"/>
        <v>0.42599999999999999</v>
      </c>
      <c r="P597" s="5">
        <f t="shared" si="37"/>
        <v>53.25</v>
      </c>
      <c r="Q597" t="s">
        <v>8322</v>
      </c>
      <c r="R597" t="s">
        <v>8323</v>
      </c>
      <c r="S597" s="12">
        <f t="shared" si="38"/>
        <v>42082.736550925918</v>
      </c>
      <c r="T597" s="12">
        <f t="shared" si="39"/>
        <v>42127.736550925918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6">
        <f t="shared" si="36"/>
        <v>0.03</v>
      </c>
      <c r="P598" s="5">
        <f t="shared" si="37"/>
        <v>3</v>
      </c>
      <c r="Q598" t="s">
        <v>8322</v>
      </c>
      <c r="R598" t="s">
        <v>8323</v>
      </c>
      <c r="S598" s="12">
        <f t="shared" si="38"/>
        <v>42646.563564814809</v>
      </c>
      <c r="T598" s="12">
        <f t="shared" si="39"/>
        <v>42676.563564814809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6">
        <f t="shared" si="36"/>
        <v>0.26666666666666666</v>
      </c>
      <c r="P599" s="5">
        <f t="shared" si="37"/>
        <v>10</v>
      </c>
      <c r="Q599" t="s">
        <v>8322</v>
      </c>
      <c r="R599" t="s">
        <v>8323</v>
      </c>
      <c r="S599" s="12">
        <f t="shared" si="38"/>
        <v>42545.371932870366</v>
      </c>
      <c r="T599" s="12">
        <f t="shared" si="39"/>
        <v>42582.333333333336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6">
        <f t="shared" si="36"/>
        <v>34</v>
      </c>
      <c r="P600" s="5">
        <f t="shared" si="37"/>
        <v>121.42857142857143</v>
      </c>
      <c r="Q600" t="s">
        <v>8322</v>
      </c>
      <c r="R600" t="s">
        <v>8323</v>
      </c>
      <c r="S600" s="12">
        <f t="shared" si="38"/>
        <v>41947.668761574074</v>
      </c>
      <c r="T600" s="12">
        <f t="shared" si="39"/>
        <v>41977.668761574074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6">
        <f t="shared" si="36"/>
        <v>6.2E-2</v>
      </c>
      <c r="P601" s="5">
        <f t="shared" si="37"/>
        <v>15.5</v>
      </c>
      <c r="Q601" t="s">
        <v>8322</v>
      </c>
      <c r="R601" t="s">
        <v>8323</v>
      </c>
      <c r="S601" s="12">
        <f t="shared" si="38"/>
        <v>42047.479189814818</v>
      </c>
      <c r="T601" s="12">
        <f t="shared" si="39"/>
        <v>42071.302777777775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6">
        <f t="shared" si="36"/>
        <v>2</v>
      </c>
      <c r="P602" s="5">
        <f t="shared" si="37"/>
        <v>100</v>
      </c>
      <c r="Q602" t="s">
        <v>8322</v>
      </c>
      <c r="R602" t="s">
        <v>8323</v>
      </c>
      <c r="S602" s="12">
        <f t="shared" si="38"/>
        <v>42073.464837962958</v>
      </c>
      <c r="T602" s="12">
        <f t="shared" si="39"/>
        <v>42133.464837962958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6">
        <f t="shared" si="36"/>
        <v>1.4000000000000001</v>
      </c>
      <c r="P603" s="5">
        <f t="shared" si="37"/>
        <v>23.333333333333332</v>
      </c>
      <c r="Q603" t="s">
        <v>8322</v>
      </c>
      <c r="R603" t="s">
        <v>8323</v>
      </c>
      <c r="S603" s="12">
        <f t="shared" si="38"/>
        <v>41969.52475694444</v>
      </c>
      <c r="T603" s="12">
        <f t="shared" si="39"/>
        <v>41999.52475694444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6">
        <f t="shared" si="36"/>
        <v>0</v>
      </c>
      <c r="P604" s="5" t="e">
        <f t="shared" si="37"/>
        <v>#DIV/0!</v>
      </c>
      <c r="Q604" t="s">
        <v>8322</v>
      </c>
      <c r="R604" t="s">
        <v>8323</v>
      </c>
      <c r="S604" s="12">
        <f t="shared" si="38"/>
        <v>42143.460821759254</v>
      </c>
      <c r="T604" s="12">
        <f t="shared" si="39"/>
        <v>42173.460821759254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6">
        <f t="shared" si="36"/>
        <v>3.9334666666666664</v>
      </c>
      <c r="P605" s="5">
        <f t="shared" si="37"/>
        <v>45.386153846153846</v>
      </c>
      <c r="Q605" t="s">
        <v>8322</v>
      </c>
      <c r="R605" t="s">
        <v>8323</v>
      </c>
      <c r="S605" s="12">
        <f t="shared" si="38"/>
        <v>41835.305821759255</v>
      </c>
      <c r="T605" s="12">
        <f t="shared" si="39"/>
        <v>41865.305821759255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6">
        <f t="shared" si="36"/>
        <v>0</v>
      </c>
      <c r="P606" s="5" t="e">
        <f t="shared" si="37"/>
        <v>#DIV/0!</v>
      </c>
      <c r="Q606" t="s">
        <v>8322</v>
      </c>
      <c r="R606" t="s">
        <v>8323</v>
      </c>
      <c r="S606" s="12">
        <f t="shared" si="38"/>
        <v>41848.702037037037</v>
      </c>
      <c r="T606" s="12">
        <f t="shared" si="39"/>
        <v>41878.702037037037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6">
        <f t="shared" si="36"/>
        <v>2.62</v>
      </c>
      <c r="P607" s="5">
        <f t="shared" si="37"/>
        <v>16.375</v>
      </c>
      <c r="Q607" t="s">
        <v>8322</v>
      </c>
      <c r="R607" t="s">
        <v>8323</v>
      </c>
      <c r="S607" s="12">
        <f t="shared" si="38"/>
        <v>42194.02439814814</v>
      </c>
      <c r="T607" s="12">
        <f t="shared" si="39"/>
        <v>42239.02439814814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6">
        <f t="shared" si="36"/>
        <v>0.2</v>
      </c>
      <c r="P608" s="5">
        <f t="shared" si="37"/>
        <v>10</v>
      </c>
      <c r="Q608" t="s">
        <v>8322</v>
      </c>
      <c r="R608" t="s">
        <v>8323</v>
      </c>
      <c r="S608" s="12">
        <f t="shared" si="38"/>
        <v>42102.317233796297</v>
      </c>
      <c r="T608" s="12">
        <f t="shared" si="39"/>
        <v>42148.291666666664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6">
        <f t="shared" si="36"/>
        <v>0</v>
      </c>
      <c r="P609" s="5" t="e">
        <f t="shared" si="37"/>
        <v>#DIV/0!</v>
      </c>
      <c r="Q609" t="s">
        <v>8322</v>
      </c>
      <c r="R609" t="s">
        <v>8323</v>
      </c>
      <c r="S609" s="12">
        <f t="shared" si="38"/>
        <v>42300.492314814815</v>
      </c>
      <c r="T609" s="12">
        <f t="shared" si="39"/>
        <v>42330.53398148148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6">
        <f t="shared" si="36"/>
        <v>0.97400000000000009</v>
      </c>
      <c r="P610" s="5">
        <f t="shared" si="37"/>
        <v>292.2</v>
      </c>
      <c r="Q610" t="s">
        <v>8322</v>
      </c>
      <c r="R610" t="s">
        <v>8323</v>
      </c>
      <c r="S610" s="12">
        <f t="shared" si="38"/>
        <v>42140.587731481479</v>
      </c>
      <c r="T610" s="12">
        <f t="shared" si="39"/>
        <v>42170.587731481479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6">
        <f t="shared" si="36"/>
        <v>0.64102564102564097</v>
      </c>
      <c r="P611" s="5">
        <f t="shared" si="37"/>
        <v>5</v>
      </c>
      <c r="Q611" t="s">
        <v>8322</v>
      </c>
      <c r="R611" t="s">
        <v>8323</v>
      </c>
      <c r="S611" s="12">
        <f t="shared" si="38"/>
        <v>42306.700740740744</v>
      </c>
      <c r="T611" s="12">
        <f t="shared" si="39"/>
        <v>42336.742407407401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6">
        <f t="shared" si="36"/>
        <v>0</v>
      </c>
      <c r="P612" s="5" t="e">
        <f t="shared" si="37"/>
        <v>#DIV/0!</v>
      </c>
      <c r="Q612" t="s">
        <v>8322</v>
      </c>
      <c r="R612" t="s">
        <v>8323</v>
      </c>
      <c r="S612" s="12">
        <f t="shared" si="38"/>
        <v>42086.497523148144</v>
      </c>
      <c r="T612" s="12">
        <f t="shared" si="39"/>
        <v>42116.497523148144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6">
        <f t="shared" si="36"/>
        <v>0</v>
      </c>
      <c r="P613" s="5" t="e">
        <f t="shared" si="37"/>
        <v>#DIV/0!</v>
      </c>
      <c r="Q613" t="s">
        <v>8322</v>
      </c>
      <c r="R613" t="s">
        <v>8323</v>
      </c>
      <c r="S613" s="12">
        <f t="shared" si="38"/>
        <v>42328.227280092593</v>
      </c>
      <c r="T613" s="12">
        <f t="shared" si="39"/>
        <v>42388.227280092593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6">
        <f t="shared" si="36"/>
        <v>0</v>
      </c>
      <c r="P614" s="5" t="e">
        <f t="shared" si="37"/>
        <v>#DIV/0!</v>
      </c>
      <c r="Q614" t="s">
        <v>8322</v>
      </c>
      <c r="R614" t="s">
        <v>8323</v>
      </c>
      <c r="S614" s="12">
        <f t="shared" si="38"/>
        <v>42584.698449074065</v>
      </c>
      <c r="T614" s="12">
        <f t="shared" si="39"/>
        <v>42614.698449074065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6">
        <f t="shared" si="36"/>
        <v>21.363333333333333</v>
      </c>
      <c r="P615" s="5">
        <f t="shared" si="37"/>
        <v>105.93388429752066</v>
      </c>
      <c r="Q615" t="s">
        <v>8322</v>
      </c>
      <c r="R615" t="s">
        <v>8323</v>
      </c>
      <c r="S615" s="12">
        <f t="shared" si="38"/>
        <v>42247.163425925923</v>
      </c>
      <c r="T615" s="12">
        <f t="shared" si="39"/>
        <v>42277.874305555553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6">
        <f t="shared" si="36"/>
        <v>0</v>
      </c>
      <c r="P616" s="5" t="e">
        <f t="shared" si="37"/>
        <v>#DIV/0!</v>
      </c>
      <c r="Q616" t="s">
        <v>8322</v>
      </c>
      <c r="R616" t="s">
        <v>8323</v>
      </c>
      <c r="S616" s="12">
        <f t="shared" si="38"/>
        <v>42514.728472222218</v>
      </c>
      <c r="T616" s="12">
        <f t="shared" si="39"/>
        <v>42544.728472222218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6">
        <f t="shared" si="36"/>
        <v>0</v>
      </c>
      <c r="P617" s="5" t="e">
        <f t="shared" si="37"/>
        <v>#DIV/0!</v>
      </c>
      <c r="Q617" t="s">
        <v>8322</v>
      </c>
      <c r="R617" t="s">
        <v>8323</v>
      </c>
      <c r="S617" s="12">
        <f t="shared" si="38"/>
        <v>42241.788877314808</v>
      </c>
      <c r="T617" s="12">
        <f t="shared" si="39"/>
        <v>42271.788877314808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6">
        <f t="shared" si="36"/>
        <v>0</v>
      </c>
      <c r="P618" s="5" t="e">
        <f t="shared" si="37"/>
        <v>#DIV/0!</v>
      </c>
      <c r="Q618" t="s">
        <v>8322</v>
      </c>
      <c r="R618" t="s">
        <v>8323</v>
      </c>
      <c r="S618" s="12">
        <f t="shared" si="38"/>
        <v>42761.042905092596</v>
      </c>
      <c r="T618" s="12">
        <f t="shared" si="39"/>
        <v>42791.042905092596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6">
        <f t="shared" si="36"/>
        <v>3</v>
      </c>
      <c r="P619" s="5">
        <f t="shared" si="37"/>
        <v>20</v>
      </c>
      <c r="Q619" t="s">
        <v>8322</v>
      </c>
      <c r="R619" t="s">
        <v>8323</v>
      </c>
      <c r="S619" s="12">
        <f t="shared" si="38"/>
        <v>42087.009756944441</v>
      </c>
      <c r="T619" s="12">
        <f t="shared" si="39"/>
        <v>42132.009756944441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6">
        <f t="shared" si="36"/>
        <v>0</v>
      </c>
      <c r="P620" s="5" t="e">
        <f t="shared" si="37"/>
        <v>#DIV/0!</v>
      </c>
      <c r="Q620" t="s">
        <v>8322</v>
      </c>
      <c r="R620" t="s">
        <v>8323</v>
      </c>
      <c r="S620" s="12">
        <f t="shared" si="38"/>
        <v>42317.47688657407</v>
      </c>
      <c r="T620" s="12">
        <f t="shared" si="39"/>
        <v>42347.47688657407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6">
        <f t="shared" si="36"/>
        <v>3.9999999999999996E-5</v>
      </c>
      <c r="P621" s="5">
        <f t="shared" si="37"/>
        <v>1</v>
      </c>
      <c r="Q621" t="s">
        <v>8322</v>
      </c>
      <c r="R621" t="s">
        <v>8323</v>
      </c>
      <c r="S621" s="12">
        <f t="shared" si="38"/>
        <v>41908.317013888889</v>
      </c>
      <c r="T621" s="12">
        <f t="shared" si="39"/>
        <v>41968.358680555553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6">
        <f t="shared" si="36"/>
        <v>1</v>
      </c>
      <c r="P622" s="5">
        <f t="shared" si="37"/>
        <v>300</v>
      </c>
      <c r="Q622" t="s">
        <v>8322</v>
      </c>
      <c r="R622" t="s">
        <v>8323</v>
      </c>
      <c r="S622" s="12">
        <f t="shared" si="38"/>
        <v>41831.383541666662</v>
      </c>
      <c r="T622" s="12">
        <f t="shared" si="39"/>
        <v>41876.383541666662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6">
        <f t="shared" si="36"/>
        <v>1.044</v>
      </c>
      <c r="P623" s="5">
        <f t="shared" si="37"/>
        <v>87</v>
      </c>
      <c r="Q623" t="s">
        <v>8322</v>
      </c>
      <c r="R623" t="s">
        <v>8323</v>
      </c>
      <c r="S623" s="12">
        <f t="shared" si="38"/>
        <v>42528.654363425921</v>
      </c>
      <c r="T623" s="12">
        <f t="shared" si="39"/>
        <v>42558.654363425921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6">
        <f t="shared" si="36"/>
        <v>5.6833333333333336</v>
      </c>
      <c r="P624" s="5">
        <f t="shared" si="37"/>
        <v>37.888888888888886</v>
      </c>
      <c r="Q624" t="s">
        <v>8322</v>
      </c>
      <c r="R624" t="s">
        <v>8323</v>
      </c>
      <c r="S624" s="12">
        <f t="shared" si="38"/>
        <v>42532.441412037035</v>
      </c>
      <c r="T624" s="12">
        <f t="shared" si="39"/>
        <v>42552.441412037035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6">
        <f t="shared" si="36"/>
        <v>0</v>
      </c>
      <c r="P625" s="5" t="e">
        <f t="shared" si="37"/>
        <v>#DIV/0!</v>
      </c>
      <c r="Q625" t="s">
        <v>8322</v>
      </c>
      <c r="R625" t="s">
        <v>8323</v>
      </c>
      <c r="S625" s="12">
        <f t="shared" si="38"/>
        <v>42121.675891203697</v>
      </c>
      <c r="T625" s="12">
        <f t="shared" si="39"/>
        <v>42151.675891203697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6">
        <f t="shared" si="36"/>
        <v>0</v>
      </c>
      <c r="P626" s="5" t="e">
        <f t="shared" si="37"/>
        <v>#DIV/0!</v>
      </c>
      <c r="Q626" t="s">
        <v>8322</v>
      </c>
      <c r="R626" t="s">
        <v>8323</v>
      </c>
      <c r="S626" s="12">
        <f t="shared" si="38"/>
        <v>42108.65556712963</v>
      </c>
      <c r="T626" s="12">
        <f t="shared" si="39"/>
        <v>42138.65556712963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6">
        <f t="shared" si="36"/>
        <v>0</v>
      </c>
      <c r="P627" s="5" t="e">
        <f t="shared" si="37"/>
        <v>#DIV/0!</v>
      </c>
      <c r="Q627" t="s">
        <v>8322</v>
      </c>
      <c r="R627" t="s">
        <v>8323</v>
      </c>
      <c r="S627" s="12">
        <f t="shared" si="38"/>
        <v>42790.562233796292</v>
      </c>
      <c r="T627" s="12">
        <f t="shared" si="39"/>
        <v>42820.520567129628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6">
        <f t="shared" si="36"/>
        <v>17.380000000000003</v>
      </c>
      <c r="P628" s="5">
        <f t="shared" si="37"/>
        <v>111.41025641025641</v>
      </c>
      <c r="Q628" t="s">
        <v>8322</v>
      </c>
      <c r="R628" t="s">
        <v>8323</v>
      </c>
      <c r="S628" s="12">
        <f t="shared" si="38"/>
        <v>42198.226145833331</v>
      </c>
      <c r="T628" s="12">
        <f t="shared" si="39"/>
        <v>42231.223611111105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6">
        <f t="shared" si="36"/>
        <v>0.02</v>
      </c>
      <c r="P629" s="5">
        <f t="shared" si="37"/>
        <v>90</v>
      </c>
      <c r="Q629" t="s">
        <v>8322</v>
      </c>
      <c r="R629" t="s">
        <v>8323</v>
      </c>
      <c r="S629" s="12">
        <f t="shared" si="38"/>
        <v>42383.973506944443</v>
      </c>
      <c r="T629" s="12">
        <f t="shared" si="39"/>
        <v>42443.624999999993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6">
        <f t="shared" si="36"/>
        <v>0</v>
      </c>
      <c r="P630" s="5" t="e">
        <f t="shared" si="37"/>
        <v>#DIV/0!</v>
      </c>
      <c r="Q630" t="s">
        <v>8322</v>
      </c>
      <c r="R630" t="s">
        <v>8323</v>
      </c>
      <c r="S630" s="12">
        <f t="shared" si="38"/>
        <v>41803.359456018516</v>
      </c>
      <c r="T630" s="12">
        <f t="shared" si="39"/>
        <v>41833.359456018516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6">
        <f t="shared" si="36"/>
        <v>0.17500000000000002</v>
      </c>
      <c r="P631" s="5">
        <f t="shared" si="37"/>
        <v>116.66666666666667</v>
      </c>
      <c r="Q631" t="s">
        <v>8322</v>
      </c>
      <c r="R631" t="s">
        <v>8323</v>
      </c>
      <c r="S631" s="12">
        <f t="shared" si="38"/>
        <v>42474.304490740738</v>
      </c>
      <c r="T631" s="12">
        <f t="shared" si="39"/>
        <v>42504.304490740738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6">
        <f t="shared" si="36"/>
        <v>8.3340278356529712E-2</v>
      </c>
      <c r="P632" s="5">
        <f t="shared" si="37"/>
        <v>10</v>
      </c>
      <c r="Q632" t="s">
        <v>8322</v>
      </c>
      <c r="R632" t="s">
        <v>8323</v>
      </c>
      <c r="S632" s="12">
        <f t="shared" si="38"/>
        <v>42223.286122685182</v>
      </c>
      <c r="T632" s="12">
        <f t="shared" si="39"/>
        <v>42252.881944444445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6">
        <f t="shared" si="36"/>
        <v>1.38</v>
      </c>
      <c r="P633" s="5">
        <f t="shared" si="37"/>
        <v>76.666666666666671</v>
      </c>
      <c r="Q633" t="s">
        <v>8322</v>
      </c>
      <c r="R633" t="s">
        <v>8323</v>
      </c>
      <c r="S633" s="12">
        <f t="shared" si="38"/>
        <v>42489.438993055555</v>
      </c>
      <c r="T633" s="12">
        <f t="shared" si="39"/>
        <v>42518.438993055555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6">
        <f t="shared" si="36"/>
        <v>0</v>
      </c>
      <c r="P634" s="5" t="e">
        <f t="shared" si="37"/>
        <v>#DIV/0!</v>
      </c>
      <c r="Q634" t="s">
        <v>8322</v>
      </c>
      <c r="R634" t="s">
        <v>8323</v>
      </c>
      <c r="S634" s="12">
        <f t="shared" si="38"/>
        <v>42303.325983796291</v>
      </c>
      <c r="T634" s="12">
        <f t="shared" si="39"/>
        <v>42333.367650462962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6">
        <f t="shared" si="36"/>
        <v>12.45</v>
      </c>
      <c r="P635" s="5">
        <f t="shared" si="37"/>
        <v>49.8</v>
      </c>
      <c r="Q635" t="s">
        <v>8322</v>
      </c>
      <c r="R635" t="s">
        <v>8323</v>
      </c>
      <c r="S635" s="12">
        <f t="shared" si="38"/>
        <v>42506.965995370374</v>
      </c>
      <c r="T635" s="12">
        <f t="shared" si="39"/>
        <v>42538.624999999993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6">
        <f t="shared" si="36"/>
        <v>0.02</v>
      </c>
      <c r="P636" s="5">
        <f t="shared" si="37"/>
        <v>1</v>
      </c>
      <c r="Q636" t="s">
        <v>8322</v>
      </c>
      <c r="R636" t="s">
        <v>8323</v>
      </c>
      <c r="S636" s="12">
        <f t="shared" si="38"/>
        <v>42031.595243055555</v>
      </c>
      <c r="T636" s="12">
        <f t="shared" si="39"/>
        <v>42061.595243055555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6">
        <f t="shared" si="36"/>
        <v>8.0000000000000002E-3</v>
      </c>
      <c r="P637" s="5">
        <f t="shared" si="37"/>
        <v>2</v>
      </c>
      <c r="Q637" t="s">
        <v>8322</v>
      </c>
      <c r="R637" t="s">
        <v>8323</v>
      </c>
      <c r="S637" s="12">
        <f t="shared" si="38"/>
        <v>42075.758819444447</v>
      </c>
      <c r="T637" s="12">
        <f t="shared" si="39"/>
        <v>42105.758819444447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6">
        <f t="shared" si="36"/>
        <v>0.2</v>
      </c>
      <c r="P638" s="5">
        <f t="shared" si="37"/>
        <v>4</v>
      </c>
      <c r="Q638" t="s">
        <v>8322</v>
      </c>
      <c r="R638" t="s">
        <v>8323</v>
      </c>
      <c r="S638" s="12">
        <f t="shared" si="38"/>
        <v>42131.122106481482</v>
      </c>
      <c r="T638" s="12">
        <f t="shared" si="39"/>
        <v>42161.115972222215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6">
        <f t="shared" si="36"/>
        <v>0</v>
      </c>
      <c r="P639" s="5" t="e">
        <f t="shared" si="37"/>
        <v>#DIV/0!</v>
      </c>
      <c r="Q639" t="s">
        <v>8322</v>
      </c>
      <c r="R639" t="s">
        <v>8323</v>
      </c>
      <c r="S639" s="12">
        <f t="shared" si="38"/>
        <v>42762.62868055555</v>
      </c>
      <c r="T639" s="12">
        <f t="shared" si="39"/>
        <v>42791.62777777778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6">
        <f t="shared" si="36"/>
        <v>9.0000000000000011E-3</v>
      </c>
      <c r="P640" s="5">
        <f t="shared" si="37"/>
        <v>3</v>
      </c>
      <c r="Q640" t="s">
        <v>8322</v>
      </c>
      <c r="R640" t="s">
        <v>8323</v>
      </c>
      <c r="S640" s="12">
        <f t="shared" si="38"/>
        <v>42759.259976851848</v>
      </c>
      <c r="T640" s="12">
        <f t="shared" si="39"/>
        <v>42819.218310185184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6">
        <f t="shared" si="36"/>
        <v>9.9999999999999991E-5</v>
      </c>
      <c r="P641" s="5">
        <f t="shared" si="37"/>
        <v>1</v>
      </c>
      <c r="Q641" t="s">
        <v>8322</v>
      </c>
      <c r="R641" t="s">
        <v>8323</v>
      </c>
      <c r="S641" s="12">
        <f t="shared" si="38"/>
        <v>41865.249942129631</v>
      </c>
      <c r="T641" s="12">
        <f t="shared" si="39"/>
        <v>41925.249942129631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6">
        <f t="shared" si="36"/>
        <v>144.28571428571428</v>
      </c>
      <c r="P642" s="5">
        <f t="shared" si="37"/>
        <v>50.5</v>
      </c>
      <c r="Q642" t="s">
        <v>8322</v>
      </c>
      <c r="R642" t="s">
        <v>8324</v>
      </c>
      <c r="S642" s="12">
        <f t="shared" si="38"/>
        <v>42683.08697916667</v>
      </c>
      <c r="T642" s="12">
        <f t="shared" si="39"/>
        <v>42698.624999999993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6">
        <f t="shared" ref="O643:O706" si="40">(E643/D643)*100</f>
        <v>119.16249999999999</v>
      </c>
      <c r="P643" s="5">
        <f t="shared" ref="P643:P706" si="41">E643/L643</f>
        <v>151.31746031746033</v>
      </c>
      <c r="Q643" t="s">
        <v>8322</v>
      </c>
      <c r="R643" t="s">
        <v>8324</v>
      </c>
      <c r="S643" s="12">
        <f t="shared" ref="S643:S706" si="42">(((J643/60)/60)/24)+DATE(1970,1,1)+(-8/24)</f>
        <v>42199.236666666664</v>
      </c>
      <c r="T643" s="12">
        <f t="shared" ref="T643:T706" si="43">(((I643/60)/60)/24)+DATE(1970,1,1)+(-8/24)</f>
        <v>42229.236666666664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6">
        <f t="shared" si="40"/>
        <v>1460.4850000000001</v>
      </c>
      <c r="P644" s="5">
        <f t="shared" si="41"/>
        <v>134.3592456301748</v>
      </c>
      <c r="Q644" t="s">
        <v>8322</v>
      </c>
      <c r="R644" t="s">
        <v>8324</v>
      </c>
      <c r="S644" s="12">
        <f t="shared" si="42"/>
        <v>42199.317986111106</v>
      </c>
      <c r="T644" s="12">
        <f t="shared" si="43"/>
        <v>42235.317986111106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6">
        <f t="shared" si="40"/>
        <v>105.80799999999999</v>
      </c>
      <c r="P645" s="5">
        <f t="shared" si="41"/>
        <v>174.02631578947367</v>
      </c>
      <c r="Q645" t="s">
        <v>8322</v>
      </c>
      <c r="R645" t="s">
        <v>8324</v>
      </c>
      <c r="S645" s="12">
        <f t="shared" si="42"/>
        <v>42100.30873842592</v>
      </c>
      <c r="T645" s="12">
        <f t="shared" si="43"/>
        <v>42155.30873842592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6">
        <f t="shared" si="40"/>
        <v>300.11791999999997</v>
      </c>
      <c r="P646" s="5">
        <f t="shared" si="41"/>
        <v>73.486268364348675</v>
      </c>
      <c r="Q646" t="s">
        <v>8322</v>
      </c>
      <c r="R646" t="s">
        <v>8324</v>
      </c>
      <c r="S646" s="12">
        <f t="shared" si="42"/>
        <v>41898.332627314812</v>
      </c>
      <c r="T646" s="12">
        <f t="shared" si="43"/>
        <v>41940.708333333328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6">
        <f t="shared" si="40"/>
        <v>278.7</v>
      </c>
      <c r="P647" s="5">
        <f t="shared" si="41"/>
        <v>23.518987341772153</v>
      </c>
      <c r="Q647" t="s">
        <v>8322</v>
      </c>
      <c r="R647" t="s">
        <v>8324</v>
      </c>
      <c r="S647" s="12">
        <f t="shared" si="42"/>
        <v>42563.692986111106</v>
      </c>
      <c r="T647" s="12">
        <f t="shared" si="43"/>
        <v>42593.692986111106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6">
        <f t="shared" si="40"/>
        <v>131.87625</v>
      </c>
      <c r="P648" s="5">
        <f t="shared" si="41"/>
        <v>39.074444444444445</v>
      </c>
      <c r="Q648" t="s">
        <v>8322</v>
      </c>
      <c r="R648" t="s">
        <v>8324</v>
      </c>
      <c r="S648" s="12">
        <f t="shared" si="42"/>
        <v>41832.519293981481</v>
      </c>
      <c r="T648" s="12">
        <f t="shared" si="43"/>
        <v>41862.519293981481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6">
        <f t="shared" si="40"/>
        <v>107.05</v>
      </c>
      <c r="P649" s="5">
        <f t="shared" si="41"/>
        <v>125.94117647058823</v>
      </c>
      <c r="Q649" t="s">
        <v>8322</v>
      </c>
      <c r="R649" t="s">
        <v>8324</v>
      </c>
      <c r="S649" s="12">
        <f t="shared" si="42"/>
        <v>42416.434594907405</v>
      </c>
      <c r="T649" s="12">
        <f t="shared" si="43"/>
        <v>42446.392928240741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6">
        <f t="shared" si="40"/>
        <v>126.82285714285715</v>
      </c>
      <c r="P650" s="5">
        <f t="shared" si="41"/>
        <v>1644</v>
      </c>
      <c r="Q650" t="s">
        <v>8322</v>
      </c>
      <c r="R650" t="s">
        <v>8324</v>
      </c>
      <c r="S650" s="12">
        <f t="shared" si="42"/>
        <v>41891.360046296293</v>
      </c>
      <c r="T650" s="12">
        <f t="shared" si="43"/>
        <v>41926.360046296293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6">
        <f t="shared" si="40"/>
        <v>139.96</v>
      </c>
      <c r="P651" s="5">
        <f t="shared" si="41"/>
        <v>42.670731707317074</v>
      </c>
      <c r="Q651" t="s">
        <v>8322</v>
      </c>
      <c r="R651" t="s">
        <v>8324</v>
      </c>
      <c r="S651" s="12">
        <f t="shared" si="42"/>
        <v>41877.578854166662</v>
      </c>
      <c r="T651" s="12">
        <f t="shared" si="43"/>
        <v>41898.578854166662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6">
        <f t="shared" si="40"/>
        <v>112.4</v>
      </c>
      <c r="P652" s="5">
        <f t="shared" si="41"/>
        <v>35.125</v>
      </c>
      <c r="Q652" t="s">
        <v>8322</v>
      </c>
      <c r="R652" t="s">
        <v>8324</v>
      </c>
      <c r="S652" s="12">
        <f t="shared" si="42"/>
        <v>41931.703518518516</v>
      </c>
      <c r="T652" s="12">
        <f t="shared" si="43"/>
        <v>41991.745185185187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6">
        <f t="shared" si="40"/>
        <v>100.52799999999999</v>
      </c>
      <c r="P653" s="5">
        <f t="shared" si="41"/>
        <v>239.35238095238094</v>
      </c>
      <c r="Q653" t="s">
        <v>8322</v>
      </c>
      <c r="R653" t="s">
        <v>8324</v>
      </c>
      <c r="S653" s="12">
        <f t="shared" si="42"/>
        <v>41955.684155092589</v>
      </c>
      <c r="T653" s="12">
        <f t="shared" si="43"/>
        <v>41985.684155092589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6">
        <f t="shared" si="40"/>
        <v>100.46666666666665</v>
      </c>
      <c r="P654" s="5">
        <f t="shared" si="41"/>
        <v>107.64285714285714</v>
      </c>
      <c r="Q654" t="s">
        <v>8322</v>
      </c>
      <c r="R654" t="s">
        <v>8324</v>
      </c>
      <c r="S654" s="12">
        <f t="shared" si="42"/>
        <v>42675.357060185182</v>
      </c>
      <c r="T654" s="12">
        <f t="shared" si="43"/>
        <v>42705.398726851847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6">
        <f t="shared" si="40"/>
        <v>141.446</v>
      </c>
      <c r="P655" s="5">
        <f t="shared" si="41"/>
        <v>95.830623306233065</v>
      </c>
      <c r="Q655" t="s">
        <v>8322</v>
      </c>
      <c r="R655" t="s">
        <v>8324</v>
      </c>
      <c r="S655" s="12">
        <f t="shared" si="42"/>
        <v>42199.285185185181</v>
      </c>
      <c r="T655" s="12">
        <f t="shared" si="43"/>
        <v>42236.285185185181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6">
        <f t="shared" si="40"/>
        <v>267.29166666666669</v>
      </c>
      <c r="P656" s="5">
        <f t="shared" si="41"/>
        <v>31.663376110562684</v>
      </c>
      <c r="Q656" t="s">
        <v>8322</v>
      </c>
      <c r="R656" t="s">
        <v>8324</v>
      </c>
      <c r="S656" s="12">
        <f t="shared" si="42"/>
        <v>42163.623993055553</v>
      </c>
      <c r="T656" s="12">
        <f t="shared" si="43"/>
        <v>42193.623993055553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6">
        <f t="shared" si="40"/>
        <v>146.88749999999999</v>
      </c>
      <c r="P657" s="5">
        <f t="shared" si="41"/>
        <v>42.886861313868614</v>
      </c>
      <c r="Q657" t="s">
        <v>8322</v>
      </c>
      <c r="R657" t="s">
        <v>8324</v>
      </c>
      <c r="S657" s="12">
        <f t="shared" si="42"/>
        <v>42045.623981481483</v>
      </c>
      <c r="T657" s="12">
        <f t="shared" si="43"/>
        <v>42075.582314814812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6">
        <f t="shared" si="40"/>
        <v>213.56</v>
      </c>
      <c r="P658" s="5">
        <f t="shared" si="41"/>
        <v>122.73563218390805</v>
      </c>
      <c r="Q658" t="s">
        <v>8322</v>
      </c>
      <c r="R658" t="s">
        <v>8324</v>
      </c>
      <c r="S658" s="12">
        <f t="shared" si="42"/>
        <v>42417.471284722218</v>
      </c>
      <c r="T658" s="12">
        <f t="shared" si="43"/>
        <v>42477.429618055547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6">
        <f t="shared" si="40"/>
        <v>125.69999999999999</v>
      </c>
      <c r="P659" s="5">
        <f t="shared" si="41"/>
        <v>190.45454545454547</v>
      </c>
      <c r="Q659" t="s">
        <v>8322</v>
      </c>
      <c r="R659" t="s">
        <v>8324</v>
      </c>
      <c r="S659" s="12">
        <f t="shared" si="42"/>
        <v>42331.512407407405</v>
      </c>
      <c r="T659" s="12">
        <f t="shared" si="43"/>
        <v>42361.512407407405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6">
        <f t="shared" si="40"/>
        <v>104.46206037108834</v>
      </c>
      <c r="P660" s="5">
        <f t="shared" si="41"/>
        <v>109.33695652173913</v>
      </c>
      <c r="Q660" t="s">
        <v>8322</v>
      </c>
      <c r="R660" t="s">
        <v>8324</v>
      </c>
      <c r="S660" s="12">
        <f t="shared" si="42"/>
        <v>42178.827418981477</v>
      </c>
      <c r="T660" s="12">
        <f t="shared" si="43"/>
        <v>42211.416666666664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6">
        <f t="shared" si="40"/>
        <v>100.56666666666668</v>
      </c>
      <c r="P661" s="5">
        <f t="shared" si="41"/>
        <v>143.66666666666666</v>
      </c>
      <c r="Q661" t="s">
        <v>8322</v>
      </c>
      <c r="R661" t="s">
        <v>8324</v>
      </c>
      <c r="S661" s="12">
        <f t="shared" si="42"/>
        <v>42209.260358796295</v>
      </c>
      <c r="T661" s="12">
        <f t="shared" si="43"/>
        <v>42239.260358796295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6">
        <f t="shared" si="40"/>
        <v>3.0579999999999998</v>
      </c>
      <c r="P662" s="5">
        <f t="shared" si="41"/>
        <v>84.944444444444443</v>
      </c>
      <c r="Q662" t="s">
        <v>8322</v>
      </c>
      <c r="R662" t="s">
        <v>8324</v>
      </c>
      <c r="S662" s="12">
        <f t="shared" si="42"/>
        <v>41922.408321759256</v>
      </c>
      <c r="T662" s="12">
        <f t="shared" si="43"/>
        <v>41952.449988425928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6">
        <f t="shared" si="40"/>
        <v>0.95</v>
      </c>
      <c r="P663" s="5">
        <f t="shared" si="41"/>
        <v>10.555555555555555</v>
      </c>
      <c r="Q663" t="s">
        <v>8322</v>
      </c>
      <c r="R663" t="s">
        <v>8324</v>
      </c>
      <c r="S663" s="12">
        <f t="shared" si="42"/>
        <v>42636.312025462961</v>
      </c>
      <c r="T663" s="12">
        <f t="shared" si="43"/>
        <v>42666.312025462961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6">
        <f t="shared" si="40"/>
        <v>0.4</v>
      </c>
      <c r="P664" s="5">
        <f t="shared" si="41"/>
        <v>39</v>
      </c>
      <c r="Q664" t="s">
        <v>8322</v>
      </c>
      <c r="R664" t="s">
        <v>8324</v>
      </c>
      <c r="S664" s="12">
        <f t="shared" si="42"/>
        <v>41990.104710648149</v>
      </c>
      <c r="T664" s="12">
        <f t="shared" si="43"/>
        <v>42020.104710648149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6">
        <f t="shared" si="40"/>
        <v>0.35000000000000003</v>
      </c>
      <c r="P665" s="5">
        <f t="shared" si="41"/>
        <v>100</v>
      </c>
      <c r="Q665" t="s">
        <v>8322</v>
      </c>
      <c r="R665" t="s">
        <v>8324</v>
      </c>
      <c r="S665" s="12">
        <f t="shared" si="42"/>
        <v>42173.509907407402</v>
      </c>
      <c r="T665" s="12">
        <f t="shared" si="43"/>
        <v>42203.509907407402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6">
        <f t="shared" si="40"/>
        <v>7.5333333333333332</v>
      </c>
      <c r="P666" s="5">
        <f t="shared" si="41"/>
        <v>31.172413793103448</v>
      </c>
      <c r="Q666" t="s">
        <v>8322</v>
      </c>
      <c r="R666" t="s">
        <v>8324</v>
      </c>
      <c r="S666" s="12">
        <f t="shared" si="42"/>
        <v>42077.333043981482</v>
      </c>
      <c r="T666" s="12">
        <f t="shared" si="43"/>
        <v>42107.333043981482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6">
        <f t="shared" si="40"/>
        <v>18.64</v>
      </c>
      <c r="P667" s="5">
        <f t="shared" si="41"/>
        <v>155.33333333333334</v>
      </c>
      <c r="Q667" t="s">
        <v>8322</v>
      </c>
      <c r="R667" t="s">
        <v>8324</v>
      </c>
      <c r="S667" s="12">
        <f t="shared" si="42"/>
        <v>42688.378020833326</v>
      </c>
      <c r="T667" s="12">
        <f t="shared" si="43"/>
        <v>42748.378020833326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6">
        <f t="shared" si="40"/>
        <v>4.0000000000000001E-3</v>
      </c>
      <c r="P668" s="5">
        <f t="shared" si="41"/>
        <v>2</v>
      </c>
      <c r="Q668" t="s">
        <v>8322</v>
      </c>
      <c r="R668" t="s">
        <v>8324</v>
      </c>
      <c r="S668" s="12">
        <f t="shared" si="42"/>
        <v>41838.498819444445</v>
      </c>
      <c r="T668" s="12">
        <f t="shared" si="43"/>
        <v>41868.498819444445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6">
        <f t="shared" si="40"/>
        <v>10.02</v>
      </c>
      <c r="P669" s="5">
        <f t="shared" si="41"/>
        <v>178.92857142857142</v>
      </c>
      <c r="Q669" t="s">
        <v>8322</v>
      </c>
      <c r="R669" t="s">
        <v>8324</v>
      </c>
      <c r="S669" s="12">
        <f t="shared" si="42"/>
        <v>42632.040081018517</v>
      </c>
      <c r="T669" s="12">
        <f t="shared" si="43"/>
        <v>42672.040081018517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6">
        <f t="shared" si="40"/>
        <v>4.5600000000000005</v>
      </c>
      <c r="P670" s="5">
        <f t="shared" si="41"/>
        <v>27.36</v>
      </c>
      <c r="Q670" t="s">
        <v>8322</v>
      </c>
      <c r="R670" t="s">
        <v>8324</v>
      </c>
      <c r="S670" s="12">
        <f t="shared" si="42"/>
        <v>42090.497939814813</v>
      </c>
      <c r="T670" s="12">
        <f t="shared" si="43"/>
        <v>42135.497939814813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6">
        <f t="shared" si="40"/>
        <v>21.5075</v>
      </c>
      <c r="P671" s="5">
        <f t="shared" si="41"/>
        <v>1536.25</v>
      </c>
      <c r="Q671" t="s">
        <v>8322</v>
      </c>
      <c r="R671" t="s">
        <v>8324</v>
      </c>
      <c r="S671" s="12">
        <f t="shared" si="42"/>
        <v>42527.292337962957</v>
      </c>
      <c r="T671" s="12">
        <f t="shared" si="43"/>
        <v>42557.292337962957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6">
        <f t="shared" si="40"/>
        <v>29.276666666666667</v>
      </c>
      <c r="P672" s="5">
        <f t="shared" si="41"/>
        <v>84.99677419354839</v>
      </c>
      <c r="Q672" t="s">
        <v>8322</v>
      </c>
      <c r="R672" t="s">
        <v>8324</v>
      </c>
      <c r="S672" s="12">
        <f t="shared" si="42"/>
        <v>42506.376388888886</v>
      </c>
      <c r="T672" s="12">
        <f t="shared" si="43"/>
        <v>42540.006944444445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6">
        <f t="shared" si="40"/>
        <v>39.426666666666662</v>
      </c>
      <c r="P673" s="5">
        <f t="shared" si="41"/>
        <v>788.5333333333333</v>
      </c>
      <c r="Q673" t="s">
        <v>8322</v>
      </c>
      <c r="R673" t="s">
        <v>8324</v>
      </c>
      <c r="S673" s="12">
        <f t="shared" si="42"/>
        <v>41984.359398148146</v>
      </c>
      <c r="T673" s="12">
        <f t="shared" si="43"/>
        <v>42017.833333333336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6">
        <f t="shared" si="40"/>
        <v>21.628</v>
      </c>
      <c r="P674" s="5">
        <f t="shared" si="41"/>
        <v>50.29767441860465</v>
      </c>
      <c r="Q674" t="s">
        <v>8322</v>
      </c>
      <c r="R674" t="s">
        <v>8324</v>
      </c>
      <c r="S674" s="12">
        <f t="shared" si="42"/>
        <v>41973.886157407404</v>
      </c>
      <c r="T674" s="12">
        <f t="shared" si="43"/>
        <v>42004.874305555553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6">
        <f t="shared" si="40"/>
        <v>0.20500000000000002</v>
      </c>
      <c r="P675" s="5">
        <f t="shared" si="41"/>
        <v>68.333333333333329</v>
      </c>
      <c r="Q675" t="s">
        <v>8322</v>
      </c>
      <c r="R675" t="s">
        <v>8324</v>
      </c>
      <c r="S675" s="12">
        <f t="shared" si="42"/>
        <v>41838.5071412037</v>
      </c>
      <c r="T675" s="12">
        <f t="shared" si="43"/>
        <v>41883.5071412037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6">
        <f t="shared" si="40"/>
        <v>0.03</v>
      </c>
      <c r="P676" s="5">
        <f t="shared" si="41"/>
        <v>7.5</v>
      </c>
      <c r="Q676" t="s">
        <v>8322</v>
      </c>
      <c r="R676" t="s">
        <v>8324</v>
      </c>
      <c r="S676" s="12">
        <f t="shared" si="42"/>
        <v>41802.782719907402</v>
      </c>
      <c r="T676" s="12">
        <f t="shared" si="43"/>
        <v>41862.782719907402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6">
        <f t="shared" si="40"/>
        <v>14.85</v>
      </c>
      <c r="P677" s="5">
        <f t="shared" si="41"/>
        <v>34.269230769230766</v>
      </c>
      <c r="Q677" t="s">
        <v>8322</v>
      </c>
      <c r="R677" t="s">
        <v>8324</v>
      </c>
      <c r="S677" s="12">
        <f t="shared" si="42"/>
        <v>41975.597268518519</v>
      </c>
      <c r="T677" s="12">
        <f t="shared" si="43"/>
        <v>42004.957638888889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6">
        <f t="shared" si="40"/>
        <v>1.4710000000000001</v>
      </c>
      <c r="P678" s="5">
        <f t="shared" si="41"/>
        <v>61.291666666666664</v>
      </c>
      <c r="Q678" t="s">
        <v>8322</v>
      </c>
      <c r="R678" t="s">
        <v>8324</v>
      </c>
      <c r="S678" s="12">
        <f t="shared" si="42"/>
        <v>42012.434965277782</v>
      </c>
      <c r="T678" s="12">
        <f t="shared" si="43"/>
        <v>42042.434965277782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6">
        <f t="shared" si="40"/>
        <v>25.584</v>
      </c>
      <c r="P679" s="5">
        <f t="shared" si="41"/>
        <v>133.25</v>
      </c>
      <c r="Q679" t="s">
        <v>8322</v>
      </c>
      <c r="R679" t="s">
        <v>8324</v>
      </c>
      <c r="S679" s="12">
        <f t="shared" si="42"/>
        <v>42504.070543981477</v>
      </c>
      <c r="T679" s="12">
        <f t="shared" si="43"/>
        <v>42549.070543981477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6">
        <f t="shared" si="40"/>
        <v>3.8206896551724134</v>
      </c>
      <c r="P680" s="5">
        <f t="shared" si="41"/>
        <v>65.17647058823529</v>
      </c>
      <c r="Q680" t="s">
        <v>8322</v>
      </c>
      <c r="R680" t="s">
        <v>8324</v>
      </c>
      <c r="S680" s="12">
        <f t="shared" si="42"/>
        <v>42481.043263888881</v>
      </c>
      <c r="T680" s="12">
        <f t="shared" si="43"/>
        <v>42511.043263888881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6">
        <f t="shared" si="40"/>
        <v>15.485964912280703</v>
      </c>
      <c r="P681" s="5">
        <f t="shared" si="41"/>
        <v>93.90425531914893</v>
      </c>
      <c r="Q681" t="s">
        <v>8322</v>
      </c>
      <c r="R681" t="s">
        <v>8324</v>
      </c>
      <c r="S681" s="12">
        <f t="shared" si="42"/>
        <v>42556.362372685187</v>
      </c>
      <c r="T681" s="12">
        <f t="shared" si="43"/>
        <v>42616.362372685187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6">
        <f t="shared" si="40"/>
        <v>25.912000000000003</v>
      </c>
      <c r="P682" s="5">
        <f t="shared" si="41"/>
        <v>150.65116279069767</v>
      </c>
      <c r="Q682" t="s">
        <v>8322</v>
      </c>
      <c r="R682" t="s">
        <v>8324</v>
      </c>
      <c r="S682" s="12">
        <f t="shared" si="42"/>
        <v>41864.168182870366</v>
      </c>
      <c r="T682" s="12">
        <f t="shared" si="43"/>
        <v>41899.168182870366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6">
        <f t="shared" si="40"/>
        <v>0.04</v>
      </c>
      <c r="P683" s="5">
        <f t="shared" si="41"/>
        <v>1</v>
      </c>
      <c r="Q683" t="s">
        <v>8322</v>
      </c>
      <c r="R683" t="s">
        <v>8324</v>
      </c>
      <c r="S683" s="12">
        <f t="shared" si="42"/>
        <v>42639.472268518519</v>
      </c>
      <c r="T683" s="12">
        <f t="shared" si="43"/>
        <v>42669.472268518519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6">
        <f t="shared" si="40"/>
        <v>0.106</v>
      </c>
      <c r="P684" s="5">
        <f t="shared" si="41"/>
        <v>13.25</v>
      </c>
      <c r="Q684" t="s">
        <v>8322</v>
      </c>
      <c r="R684" t="s">
        <v>8324</v>
      </c>
      <c r="S684" s="12">
        <f t="shared" si="42"/>
        <v>42778.431967592587</v>
      </c>
      <c r="T684" s="12">
        <f t="shared" si="43"/>
        <v>42808.39030092593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6">
        <f t="shared" si="40"/>
        <v>0.85142857142857142</v>
      </c>
      <c r="P685" s="5">
        <f t="shared" si="41"/>
        <v>99.333333333333329</v>
      </c>
      <c r="Q685" t="s">
        <v>8322</v>
      </c>
      <c r="R685" t="s">
        <v>8324</v>
      </c>
      <c r="S685" s="12">
        <f t="shared" si="42"/>
        <v>42634.566712962966</v>
      </c>
      <c r="T685" s="12">
        <f t="shared" si="43"/>
        <v>42674.566712962966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6">
        <f t="shared" si="40"/>
        <v>7.4837500000000006</v>
      </c>
      <c r="P686" s="5">
        <f t="shared" si="41"/>
        <v>177.39259259259259</v>
      </c>
      <c r="Q686" t="s">
        <v>8322</v>
      </c>
      <c r="R686" t="s">
        <v>8324</v>
      </c>
      <c r="S686" s="12">
        <f t="shared" si="42"/>
        <v>41809.13994212963</v>
      </c>
      <c r="T686" s="12">
        <f t="shared" si="43"/>
        <v>41844.791666666664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6">
        <f t="shared" si="40"/>
        <v>27.650000000000002</v>
      </c>
      <c r="P687" s="5">
        <f t="shared" si="41"/>
        <v>55.3</v>
      </c>
      <c r="Q687" t="s">
        <v>8322</v>
      </c>
      <c r="R687" t="s">
        <v>8324</v>
      </c>
      <c r="S687" s="12">
        <f t="shared" si="42"/>
        <v>41971.533240740733</v>
      </c>
      <c r="T687" s="12">
        <f t="shared" si="43"/>
        <v>42016.533240740733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6">
        <f t="shared" si="40"/>
        <v>0</v>
      </c>
      <c r="P688" s="5" t="e">
        <f t="shared" si="41"/>
        <v>#DIV/0!</v>
      </c>
      <c r="Q688" t="s">
        <v>8322</v>
      </c>
      <c r="R688" t="s">
        <v>8324</v>
      </c>
      <c r="S688" s="12">
        <f t="shared" si="42"/>
        <v>42189.339930555558</v>
      </c>
      <c r="T688" s="12">
        <f t="shared" si="43"/>
        <v>42219.339930555558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6">
        <f t="shared" si="40"/>
        <v>3.55</v>
      </c>
      <c r="P689" s="5">
        <f t="shared" si="41"/>
        <v>591.66666666666663</v>
      </c>
      <c r="Q689" t="s">
        <v>8322</v>
      </c>
      <c r="R689" t="s">
        <v>8324</v>
      </c>
      <c r="S689" s="12">
        <f t="shared" si="42"/>
        <v>42711.417280092595</v>
      </c>
      <c r="T689" s="12">
        <f t="shared" si="43"/>
        <v>42771.417280092595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6">
        <f t="shared" si="40"/>
        <v>72.989999999999995</v>
      </c>
      <c r="P690" s="5">
        <f t="shared" si="41"/>
        <v>405.5</v>
      </c>
      <c r="Q690" t="s">
        <v>8322</v>
      </c>
      <c r="R690" t="s">
        <v>8324</v>
      </c>
      <c r="S690" s="12">
        <f t="shared" si="42"/>
        <v>42261.771446759252</v>
      </c>
      <c r="T690" s="12">
        <f t="shared" si="43"/>
        <v>42291.771446759252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6">
        <f t="shared" si="40"/>
        <v>57.648750000000007</v>
      </c>
      <c r="P691" s="5">
        <f t="shared" si="41"/>
        <v>343.14732142857144</v>
      </c>
      <c r="Q691" t="s">
        <v>8322</v>
      </c>
      <c r="R691" t="s">
        <v>8324</v>
      </c>
      <c r="S691" s="12">
        <f t="shared" si="42"/>
        <v>42675.334456018514</v>
      </c>
      <c r="T691" s="12">
        <f t="shared" si="43"/>
        <v>42711.874305555553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6">
        <f t="shared" si="40"/>
        <v>12.34</v>
      </c>
      <c r="P692" s="5">
        <f t="shared" si="41"/>
        <v>72.588235294117652</v>
      </c>
      <c r="Q692" t="s">
        <v>8322</v>
      </c>
      <c r="R692" t="s">
        <v>8324</v>
      </c>
      <c r="S692" s="12">
        <f t="shared" si="42"/>
        <v>42579.301400462959</v>
      </c>
      <c r="T692" s="12">
        <f t="shared" si="43"/>
        <v>42621.916666666664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6">
        <f t="shared" si="40"/>
        <v>0.52</v>
      </c>
      <c r="P693" s="5">
        <f t="shared" si="41"/>
        <v>26</v>
      </c>
      <c r="Q693" t="s">
        <v>8322</v>
      </c>
      <c r="R693" t="s">
        <v>8324</v>
      </c>
      <c r="S693" s="12">
        <f t="shared" si="42"/>
        <v>42157.694976851846</v>
      </c>
      <c r="T693" s="12">
        <f t="shared" si="43"/>
        <v>42185.694976851846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6">
        <f t="shared" si="40"/>
        <v>6.5299999999999994</v>
      </c>
      <c r="P694" s="5">
        <f t="shared" si="41"/>
        <v>6.4975124378109452</v>
      </c>
      <c r="Q694" t="s">
        <v>8322</v>
      </c>
      <c r="R694" t="s">
        <v>8324</v>
      </c>
      <c r="S694" s="12">
        <f t="shared" si="42"/>
        <v>42696.042395833334</v>
      </c>
      <c r="T694" s="12">
        <f t="shared" si="43"/>
        <v>42726.042395833334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6">
        <f t="shared" si="40"/>
        <v>35.338000000000001</v>
      </c>
      <c r="P695" s="5">
        <f t="shared" si="41"/>
        <v>119.38513513513513</v>
      </c>
      <c r="Q695" t="s">
        <v>8322</v>
      </c>
      <c r="R695" t="s">
        <v>8324</v>
      </c>
      <c r="S695" s="12">
        <f t="shared" si="42"/>
        <v>42094.474849537037</v>
      </c>
      <c r="T695" s="12">
        <f t="shared" si="43"/>
        <v>42124.474849537037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6">
        <f t="shared" si="40"/>
        <v>0.39333333333333331</v>
      </c>
      <c r="P696" s="5">
        <f t="shared" si="41"/>
        <v>84.285714285714292</v>
      </c>
      <c r="Q696" t="s">
        <v>8322</v>
      </c>
      <c r="R696" t="s">
        <v>8324</v>
      </c>
      <c r="S696" s="12">
        <f t="shared" si="42"/>
        <v>42737.330543981479</v>
      </c>
      <c r="T696" s="12">
        <f t="shared" si="43"/>
        <v>42767.330543981479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6">
        <f t="shared" si="40"/>
        <v>1.06</v>
      </c>
      <c r="P697" s="5">
        <f t="shared" si="41"/>
        <v>90.857142857142861</v>
      </c>
      <c r="Q697" t="s">
        <v>8322</v>
      </c>
      <c r="R697" t="s">
        <v>8324</v>
      </c>
      <c r="S697" s="12">
        <f t="shared" si="42"/>
        <v>41913.187731481477</v>
      </c>
      <c r="T697" s="12">
        <f t="shared" si="43"/>
        <v>41943.187731481477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6">
        <f t="shared" si="40"/>
        <v>5.7142857142857147E-4</v>
      </c>
      <c r="P698" s="5">
        <f t="shared" si="41"/>
        <v>1</v>
      </c>
      <c r="Q698" t="s">
        <v>8322</v>
      </c>
      <c r="R698" t="s">
        <v>8324</v>
      </c>
      <c r="S698" s="12">
        <f t="shared" si="42"/>
        <v>41815.593773148146</v>
      </c>
      <c r="T698" s="12">
        <f t="shared" si="43"/>
        <v>41845.593773148146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6">
        <f t="shared" si="40"/>
        <v>46.379999999999995</v>
      </c>
      <c r="P699" s="5">
        <f t="shared" si="41"/>
        <v>20.342105263157894</v>
      </c>
      <c r="Q699" t="s">
        <v>8322</v>
      </c>
      <c r="R699" t="s">
        <v>8324</v>
      </c>
      <c r="S699" s="12">
        <f t="shared" si="42"/>
        <v>42388.189687500002</v>
      </c>
      <c r="T699" s="12">
        <f t="shared" si="43"/>
        <v>42403.189687500002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6">
        <f t="shared" si="40"/>
        <v>15.39</v>
      </c>
      <c r="P700" s="5">
        <f t="shared" si="41"/>
        <v>530.68965517241384</v>
      </c>
      <c r="Q700" t="s">
        <v>8322</v>
      </c>
      <c r="R700" t="s">
        <v>8324</v>
      </c>
      <c r="S700" s="12">
        <f t="shared" si="42"/>
        <v>41866.59774305555</v>
      </c>
      <c r="T700" s="12">
        <f t="shared" si="43"/>
        <v>41899.75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6">
        <f t="shared" si="40"/>
        <v>82.422107692307705</v>
      </c>
      <c r="P701" s="5">
        <f t="shared" si="41"/>
        <v>120.39184269662923</v>
      </c>
      <c r="Q701" t="s">
        <v>8322</v>
      </c>
      <c r="R701" t="s">
        <v>8324</v>
      </c>
      <c r="S701" s="12">
        <f t="shared" si="42"/>
        <v>41563.152175925927</v>
      </c>
      <c r="T701" s="12">
        <f t="shared" si="43"/>
        <v>41600.333333333328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6">
        <f t="shared" si="40"/>
        <v>2.6866666666666665</v>
      </c>
      <c r="P702" s="5">
        <f t="shared" si="41"/>
        <v>13</v>
      </c>
      <c r="Q702" t="s">
        <v>8322</v>
      </c>
      <c r="R702" t="s">
        <v>8324</v>
      </c>
      <c r="S702" s="12">
        <f t="shared" si="42"/>
        <v>42715.355104166665</v>
      </c>
      <c r="T702" s="12">
        <f t="shared" si="43"/>
        <v>42745.355104166665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6">
        <f t="shared" si="40"/>
        <v>26.6</v>
      </c>
      <c r="P703" s="5">
        <f t="shared" si="41"/>
        <v>291.33333333333331</v>
      </c>
      <c r="Q703" t="s">
        <v>8322</v>
      </c>
      <c r="R703" t="s">
        <v>8324</v>
      </c>
      <c r="S703" s="12">
        <f t="shared" si="42"/>
        <v>41813.329629629625</v>
      </c>
      <c r="T703" s="12">
        <f t="shared" si="43"/>
        <v>41843.329629629625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6">
        <f t="shared" si="40"/>
        <v>30.813400000000001</v>
      </c>
      <c r="P704" s="5">
        <f t="shared" si="41"/>
        <v>124.9191891891892</v>
      </c>
      <c r="Q704" t="s">
        <v>8322</v>
      </c>
      <c r="R704" t="s">
        <v>8324</v>
      </c>
      <c r="S704" s="12">
        <f t="shared" si="42"/>
        <v>42668.393368055556</v>
      </c>
      <c r="T704" s="12">
        <f t="shared" si="43"/>
        <v>42698.435034722213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6">
        <f t="shared" si="40"/>
        <v>5.58</v>
      </c>
      <c r="P705" s="5">
        <f t="shared" si="41"/>
        <v>119.57142857142857</v>
      </c>
      <c r="Q705" t="s">
        <v>8322</v>
      </c>
      <c r="R705" t="s">
        <v>8324</v>
      </c>
      <c r="S705" s="12">
        <f t="shared" si="42"/>
        <v>42711.617465277777</v>
      </c>
      <c r="T705" s="12">
        <f t="shared" si="43"/>
        <v>42766.647222222215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6">
        <f t="shared" si="40"/>
        <v>0.87454545454545463</v>
      </c>
      <c r="P706" s="5">
        <f t="shared" si="41"/>
        <v>120.25</v>
      </c>
      <c r="Q706" t="s">
        <v>8322</v>
      </c>
      <c r="R706" t="s">
        <v>8324</v>
      </c>
      <c r="S706" s="12">
        <f t="shared" si="42"/>
        <v>42725.859583333331</v>
      </c>
      <c r="T706" s="12">
        <f t="shared" si="43"/>
        <v>42785.859583333331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6">
        <f t="shared" ref="O707:O770" si="44">(E707/D707)*100</f>
        <v>0.97699999999999987</v>
      </c>
      <c r="P707" s="5">
        <f t="shared" ref="P707:P770" si="45">E707/L707</f>
        <v>195.4</v>
      </c>
      <c r="Q707" t="s">
        <v>8322</v>
      </c>
      <c r="R707" t="s">
        <v>8324</v>
      </c>
      <c r="S707" s="12">
        <f t="shared" ref="S707:S770" si="46">(((J707/60)/60)/24)+DATE(1970,1,1)+(-8/24)</f>
        <v>42726.158310185179</v>
      </c>
      <c r="T707" s="12">
        <f t="shared" ref="T707:T770" si="47">(((I707/60)/60)/24)+DATE(1970,1,1)+(-8/24)</f>
        <v>42756.158310185179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6">
        <f t="shared" si="44"/>
        <v>0</v>
      </c>
      <c r="P708" s="5" t="e">
        <f t="shared" si="45"/>
        <v>#DIV/0!</v>
      </c>
      <c r="Q708" t="s">
        <v>8322</v>
      </c>
      <c r="R708" t="s">
        <v>8324</v>
      </c>
      <c r="S708" s="12">
        <f t="shared" si="46"/>
        <v>42676.661840277775</v>
      </c>
      <c r="T708" s="12">
        <f t="shared" si="47"/>
        <v>42718.443749999999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6">
        <f t="shared" si="44"/>
        <v>78.927352941176466</v>
      </c>
      <c r="P709" s="5">
        <f t="shared" si="45"/>
        <v>117.69868421052631</v>
      </c>
      <c r="Q709" t="s">
        <v>8322</v>
      </c>
      <c r="R709" t="s">
        <v>8324</v>
      </c>
      <c r="S709" s="12">
        <f t="shared" si="46"/>
        <v>42696.33017361111</v>
      </c>
      <c r="T709" s="12">
        <f t="shared" si="47"/>
        <v>42736.33017361111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6">
        <f t="shared" si="44"/>
        <v>22.092500000000001</v>
      </c>
      <c r="P710" s="5">
        <f t="shared" si="45"/>
        <v>23.948509485094849</v>
      </c>
      <c r="Q710" t="s">
        <v>8322</v>
      </c>
      <c r="R710" t="s">
        <v>8324</v>
      </c>
      <c r="S710" s="12">
        <f t="shared" si="46"/>
        <v>41835.247685185182</v>
      </c>
      <c r="T710" s="12">
        <f t="shared" si="47"/>
        <v>41895.247685185182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6">
        <f t="shared" si="44"/>
        <v>0.40666666666666662</v>
      </c>
      <c r="P711" s="5">
        <f t="shared" si="45"/>
        <v>30.5</v>
      </c>
      <c r="Q711" t="s">
        <v>8322</v>
      </c>
      <c r="R711" t="s">
        <v>8324</v>
      </c>
      <c r="S711" s="12">
        <f t="shared" si="46"/>
        <v>41947.707858796297</v>
      </c>
      <c r="T711" s="12">
        <f t="shared" si="47"/>
        <v>41977.707858796297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6">
        <f t="shared" si="44"/>
        <v>0</v>
      </c>
      <c r="P712" s="5" t="e">
        <f t="shared" si="45"/>
        <v>#DIV/0!</v>
      </c>
      <c r="Q712" t="s">
        <v>8322</v>
      </c>
      <c r="R712" t="s">
        <v>8324</v>
      </c>
      <c r="S712" s="12">
        <f t="shared" si="46"/>
        <v>41837.651643518519</v>
      </c>
      <c r="T712" s="12">
        <f t="shared" si="47"/>
        <v>41870.697222222218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6">
        <f t="shared" si="44"/>
        <v>33.790999999999997</v>
      </c>
      <c r="P713" s="5">
        <f t="shared" si="45"/>
        <v>99.973372781065095</v>
      </c>
      <c r="Q713" t="s">
        <v>8322</v>
      </c>
      <c r="R713" t="s">
        <v>8324</v>
      </c>
      <c r="S713" s="12">
        <f t="shared" si="46"/>
        <v>42678.125787037039</v>
      </c>
      <c r="T713" s="12">
        <f t="shared" si="47"/>
        <v>42718.167453703696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6">
        <f t="shared" si="44"/>
        <v>0.21649484536082475</v>
      </c>
      <c r="P714" s="5">
        <f t="shared" si="45"/>
        <v>26.25</v>
      </c>
      <c r="Q714" t="s">
        <v>8322</v>
      </c>
      <c r="R714" t="s">
        <v>8324</v>
      </c>
      <c r="S714" s="12">
        <f t="shared" si="46"/>
        <v>42384.347592592596</v>
      </c>
      <c r="T714" s="12">
        <f t="shared" si="47"/>
        <v>42414.347592592596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6">
        <f t="shared" si="44"/>
        <v>0.79600000000000004</v>
      </c>
      <c r="P715" s="5">
        <f t="shared" si="45"/>
        <v>199</v>
      </c>
      <c r="Q715" t="s">
        <v>8322</v>
      </c>
      <c r="R715" t="s">
        <v>8324</v>
      </c>
      <c r="S715" s="12">
        <f t="shared" si="46"/>
        <v>42496.195972222216</v>
      </c>
      <c r="T715" s="12">
        <f t="shared" si="47"/>
        <v>42526.195972222216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6">
        <f t="shared" si="44"/>
        <v>14.993333333333334</v>
      </c>
      <c r="P716" s="5">
        <f t="shared" si="45"/>
        <v>80.321428571428569</v>
      </c>
      <c r="Q716" t="s">
        <v>8322</v>
      </c>
      <c r="R716" t="s">
        <v>8324</v>
      </c>
      <c r="S716" s="12">
        <f t="shared" si="46"/>
        <v>42734.454652777778</v>
      </c>
      <c r="T716" s="12">
        <f t="shared" si="47"/>
        <v>42794.454652777778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6">
        <f t="shared" si="44"/>
        <v>5.0509090909090908</v>
      </c>
      <c r="P717" s="5">
        <f t="shared" si="45"/>
        <v>115.75</v>
      </c>
      <c r="Q717" t="s">
        <v>8322</v>
      </c>
      <c r="R717" t="s">
        <v>8324</v>
      </c>
      <c r="S717" s="12">
        <f t="shared" si="46"/>
        <v>42272.7574074074</v>
      </c>
      <c r="T717" s="12">
        <f t="shared" si="47"/>
        <v>42312.799074074072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6">
        <f t="shared" si="44"/>
        <v>10.214285714285715</v>
      </c>
      <c r="P718" s="5">
        <f t="shared" si="45"/>
        <v>44.6875</v>
      </c>
      <c r="Q718" t="s">
        <v>8322</v>
      </c>
      <c r="R718" t="s">
        <v>8324</v>
      </c>
      <c r="S718" s="12">
        <f t="shared" si="46"/>
        <v>41940.325312499997</v>
      </c>
      <c r="T718" s="12">
        <f t="shared" si="47"/>
        <v>41973.666666666664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6">
        <f t="shared" si="44"/>
        <v>0.30499999999999999</v>
      </c>
      <c r="P719" s="5">
        <f t="shared" si="45"/>
        <v>76.25</v>
      </c>
      <c r="Q719" t="s">
        <v>8322</v>
      </c>
      <c r="R719" t="s">
        <v>8324</v>
      </c>
      <c r="S719" s="12">
        <f t="shared" si="46"/>
        <v>41857.520856481482</v>
      </c>
      <c r="T719" s="12">
        <f t="shared" si="47"/>
        <v>41887.520856481482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6">
        <f t="shared" si="44"/>
        <v>0.75</v>
      </c>
      <c r="P720" s="5">
        <f t="shared" si="45"/>
        <v>22.5</v>
      </c>
      <c r="Q720" t="s">
        <v>8322</v>
      </c>
      <c r="R720" t="s">
        <v>8324</v>
      </c>
      <c r="S720" s="12">
        <f t="shared" si="46"/>
        <v>42752.512118055551</v>
      </c>
      <c r="T720" s="12">
        <f t="shared" si="47"/>
        <v>42783.915972222218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6">
        <f t="shared" si="44"/>
        <v>1.2933333333333332</v>
      </c>
      <c r="P721" s="5">
        <f t="shared" si="45"/>
        <v>19.399999999999999</v>
      </c>
      <c r="Q721" t="s">
        <v>8322</v>
      </c>
      <c r="R721" t="s">
        <v>8324</v>
      </c>
      <c r="S721" s="12">
        <f t="shared" si="46"/>
        <v>42408.70689814815</v>
      </c>
      <c r="T721" s="12">
        <f t="shared" si="47"/>
        <v>42422.70689814815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6">
        <f t="shared" si="44"/>
        <v>143.94736842105263</v>
      </c>
      <c r="P722" s="5">
        <f t="shared" si="45"/>
        <v>66.707317073170728</v>
      </c>
      <c r="Q722" t="s">
        <v>8325</v>
      </c>
      <c r="R722" t="s">
        <v>8326</v>
      </c>
      <c r="S722" s="12">
        <f t="shared" si="46"/>
        <v>40909.315868055557</v>
      </c>
      <c r="T722" s="12">
        <f t="shared" si="47"/>
        <v>40937.315868055557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6">
        <f t="shared" si="44"/>
        <v>122.10975609756099</v>
      </c>
      <c r="P723" s="5">
        <f t="shared" si="45"/>
        <v>84.142857142857139</v>
      </c>
      <c r="Q723" t="s">
        <v>8325</v>
      </c>
      <c r="R723" t="s">
        <v>8326</v>
      </c>
      <c r="S723" s="12">
        <f t="shared" si="46"/>
        <v>41807.238506944443</v>
      </c>
      <c r="T723" s="12">
        <f t="shared" si="47"/>
        <v>41852.238506944443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6">
        <f t="shared" si="44"/>
        <v>132.024</v>
      </c>
      <c r="P724" s="5">
        <f t="shared" si="45"/>
        <v>215.72549019607843</v>
      </c>
      <c r="Q724" t="s">
        <v>8325</v>
      </c>
      <c r="R724" t="s">
        <v>8326</v>
      </c>
      <c r="S724" s="12">
        <f t="shared" si="46"/>
        <v>40977.471967592588</v>
      </c>
      <c r="T724" s="12">
        <f t="shared" si="47"/>
        <v>41007.430300925924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6">
        <f t="shared" si="44"/>
        <v>109.38000000000001</v>
      </c>
      <c r="P725" s="5">
        <f t="shared" si="45"/>
        <v>54.69</v>
      </c>
      <c r="Q725" t="s">
        <v>8325</v>
      </c>
      <c r="R725" t="s">
        <v>8326</v>
      </c>
      <c r="S725" s="12">
        <f t="shared" si="46"/>
        <v>42184.483206018522</v>
      </c>
      <c r="T725" s="12">
        <f t="shared" si="47"/>
        <v>42214.832638888889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6">
        <f t="shared" si="44"/>
        <v>105.47157142857144</v>
      </c>
      <c r="P726" s="5">
        <f t="shared" si="45"/>
        <v>51.62944055944056</v>
      </c>
      <c r="Q726" t="s">
        <v>8325</v>
      </c>
      <c r="R726" t="s">
        <v>8326</v>
      </c>
      <c r="S726" s="12">
        <f t="shared" si="46"/>
        <v>40694.305127314808</v>
      </c>
      <c r="T726" s="12">
        <f t="shared" si="47"/>
        <v>40724.305127314808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6">
        <f t="shared" si="44"/>
        <v>100.35000000000001</v>
      </c>
      <c r="P727" s="5">
        <f t="shared" si="45"/>
        <v>143.35714285714286</v>
      </c>
      <c r="Q727" t="s">
        <v>8325</v>
      </c>
      <c r="R727" t="s">
        <v>8326</v>
      </c>
      <c r="S727" s="12">
        <f t="shared" si="46"/>
        <v>42321.292962962958</v>
      </c>
      <c r="T727" s="12">
        <f t="shared" si="47"/>
        <v>42351.292962962958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6">
        <f t="shared" si="44"/>
        <v>101.4</v>
      </c>
      <c r="P728" s="5">
        <f t="shared" si="45"/>
        <v>72.428571428571431</v>
      </c>
      <c r="Q728" t="s">
        <v>8325</v>
      </c>
      <c r="R728" t="s">
        <v>8326</v>
      </c>
      <c r="S728" s="12">
        <f t="shared" si="46"/>
        <v>41345.709340277775</v>
      </c>
      <c r="T728" s="12">
        <f t="shared" si="47"/>
        <v>41375.709340277775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6">
        <f t="shared" si="44"/>
        <v>155.51428571428571</v>
      </c>
      <c r="P729" s="5">
        <f t="shared" si="45"/>
        <v>36.530201342281877</v>
      </c>
      <c r="Q729" t="s">
        <v>8325</v>
      </c>
      <c r="R729" t="s">
        <v>8326</v>
      </c>
      <c r="S729" s="12">
        <f t="shared" si="46"/>
        <v>41246.686909722215</v>
      </c>
      <c r="T729" s="12">
        <f t="shared" si="47"/>
        <v>41288.555555555555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6">
        <f t="shared" si="44"/>
        <v>105.566</v>
      </c>
      <c r="P730" s="5">
        <f t="shared" si="45"/>
        <v>60.903461538461535</v>
      </c>
      <c r="Q730" t="s">
        <v>8325</v>
      </c>
      <c r="R730" t="s">
        <v>8326</v>
      </c>
      <c r="S730" s="12">
        <f t="shared" si="46"/>
        <v>40731.504131944443</v>
      </c>
      <c r="T730" s="12">
        <f t="shared" si="47"/>
        <v>40776.504131944443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6">
        <f t="shared" si="44"/>
        <v>130.65</v>
      </c>
      <c r="P731" s="5">
        <f t="shared" si="45"/>
        <v>43.55</v>
      </c>
      <c r="Q731" t="s">
        <v>8325</v>
      </c>
      <c r="R731" t="s">
        <v>8326</v>
      </c>
      <c r="S731" s="12">
        <f t="shared" si="46"/>
        <v>41110.85255787037</v>
      </c>
      <c r="T731" s="12">
        <f t="shared" si="47"/>
        <v>41170.85255787037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6">
        <f t="shared" si="44"/>
        <v>132.19</v>
      </c>
      <c r="P732" s="5">
        <f t="shared" si="45"/>
        <v>99.766037735849054</v>
      </c>
      <c r="Q732" t="s">
        <v>8325</v>
      </c>
      <c r="R732" t="s">
        <v>8326</v>
      </c>
      <c r="S732" s="12">
        <f t="shared" si="46"/>
        <v>40854.411932870367</v>
      </c>
      <c r="T732" s="12">
        <f t="shared" si="47"/>
        <v>40884.411932870367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6">
        <f t="shared" si="44"/>
        <v>126</v>
      </c>
      <c r="P733" s="5">
        <f t="shared" si="45"/>
        <v>88.732394366197184</v>
      </c>
      <c r="Q733" t="s">
        <v>8325</v>
      </c>
      <c r="R733" t="s">
        <v>8326</v>
      </c>
      <c r="S733" s="12">
        <f t="shared" si="46"/>
        <v>40879.462349537032</v>
      </c>
      <c r="T733" s="12">
        <f t="shared" si="47"/>
        <v>40929.916666666664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6">
        <f t="shared" si="44"/>
        <v>160</v>
      </c>
      <c r="P734" s="5">
        <f t="shared" si="45"/>
        <v>4.9230769230769234</v>
      </c>
      <c r="Q734" t="s">
        <v>8325</v>
      </c>
      <c r="R734" t="s">
        <v>8326</v>
      </c>
      <c r="S734" s="12">
        <f t="shared" si="46"/>
        <v>41486.09098379629</v>
      </c>
      <c r="T734" s="12">
        <f t="shared" si="47"/>
        <v>41546.09098379629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6">
        <f t="shared" si="44"/>
        <v>120.48</v>
      </c>
      <c r="P735" s="5">
        <f t="shared" si="45"/>
        <v>17.822485207100591</v>
      </c>
      <c r="Q735" t="s">
        <v>8325</v>
      </c>
      <c r="R735" t="s">
        <v>8326</v>
      </c>
      <c r="S735" s="12">
        <f t="shared" si="46"/>
        <v>41598.086712962962</v>
      </c>
      <c r="T735" s="12">
        <f t="shared" si="47"/>
        <v>41628.086712962962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6">
        <f t="shared" si="44"/>
        <v>125.52941176470588</v>
      </c>
      <c r="P736" s="5">
        <f t="shared" si="45"/>
        <v>187.19298245614036</v>
      </c>
      <c r="Q736" t="s">
        <v>8325</v>
      </c>
      <c r="R736" t="s">
        <v>8326</v>
      </c>
      <c r="S736" s="12">
        <f t="shared" si="46"/>
        <v>42101.831249999996</v>
      </c>
      <c r="T736" s="12">
        <f t="shared" si="47"/>
        <v>42132.874999999993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6">
        <f t="shared" si="44"/>
        <v>114.40638297872341</v>
      </c>
      <c r="P737" s="5">
        <f t="shared" si="45"/>
        <v>234.80786026200875</v>
      </c>
      <c r="Q737" t="s">
        <v>8325</v>
      </c>
      <c r="R737" t="s">
        <v>8326</v>
      </c>
      <c r="S737" s="12">
        <f t="shared" si="46"/>
        <v>41945.696134259255</v>
      </c>
      <c r="T737" s="12">
        <f t="shared" si="47"/>
        <v>41976.693749999999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6">
        <f t="shared" si="44"/>
        <v>315.13888888888891</v>
      </c>
      <c r="P738" s="5">
        <f t="shared" si="45"/>
        <v>105.04629629629629</v>
      </c>
      <c r="Q738" t="s">
        <v>8325</v>
      </c>
      <c r="R738" t="s">
        <v>8326</v>
      </c>
      <c r="S738" s="12">
        <f t="shared" si="46"/>
        <v>41579.400925925926</v>
      </c>
      <c r="T738" s="12">
        <f t="shared" si="47"/>
        <v>41598.874305555553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6">
        <f t="shared" si="44"/>
        <v>122.39999999999999</v>
      </c>
      <c r="P739" s="5">
        <f t="shared" si="45"/>
        <v>56.666666666666664</v>
      </c>
      <c r="Q739" t="s">
        <v>8325</v>
      </c>
      <c r="R739" t="s">
        <v>8326</v>
      </c>
      <c r="S739" s="12">
        <f t="shared" si="46"/>
        <v>41666.941979166666</v>
      </c>
      <c r="T739" s="12">
        <f t="shared" si="47"/>
        <v>41684.5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6">
        <f t="shared" si="44"/>
        <v>106.73333333333332</v>
      </c>
      <c r="P740" s="5">
        <f t="shared" si="45"/>
        <v>39.048780487804876</v>
      </c>
      <c r="Q740" t="s">
        <v>8325</v>
      </c>
      <c r="R740" t="s">
        <v>8326</v>
      </c>
      <c r="S740" s="12">
        <f t="shared" si="46"/>
        <v>41943.270763888882</v>
      </c>
      <c r="T740" s="12">
        <f t="shared" si="47"/>
        <v>41973.874305555553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6">
        <f t="shared" si="44"/>
        <v>158.33333333333331</v>
      </c>
      <c r="P741" s="5">
        <f t="shared" si="45"/>
        <v>68.345323741007192</v>
      </c>
      <c r="Q741" t="s">
        <v>8325</v>
      </c>
      <c r="R741" t="s">
        <v>8326</v>
      </c>
      <c r="S741" s="12">
        <f t="shared" si="46"/>
        <v>41829.169317129628</v>
      </c>
      <c r="T741" s="12">
        <f t="shared" si="47"/>
        <v>41862.169317129628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6">
        <f t="shared" si="44"/>
        <v>107.4</v>
      </c>
      <c r="P742" s="5">
        <f t="shared" si="45"/>
        <v>169.57894736842104</v>
      </c>
      <c r="Q742" t="s">
        <v>8325</v>
      </c>
      <c r="R742" t="s">
        <v>8326</v>
      </c>
      <c r="S742" s="12">
        <f t="shared" si="46"/>
        <v>42161.81344907407</v>
      </c>
      <c r="T742" s="12">
        <f t="shared" si="47"/>
        <v>42175.81344907407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6">
        <f t="shared" si="44"/>
        <v>102.25999999999999</v>
      </c>
      <c r="P743" s="5">
        <f t="shared" si="45"/>
        <v>141.42340425531913</v>
      </c>
      <c r="Q743" t="s">
        <v>8325</v>
      </c>
      <c r="R743" t="s">
        <v>8326</v>
      </c>
      <c r="S743" s="12">
        <f t="shared" si="46"/>
        <v>41401.314884259256</v>
      </c>
      <c r="T743" s="12">
        <f t="shared" si="47"/>
        <v>41436.314884259256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6">
        <f t="shared" si="44"/>
        <v>110.71428571428572</v>
      </c>
      <c r="P744" s="5">
        <f t="shared" si="45"/>
        <v>67.391304347826093</v>
      </c>
      <c r="Q744" t="s">
        <v>8325</v>
      </c>
      <c r="R744" t="s">
        <v>8326</v>
      </c>
      <c r="S744" s="12">
        <f t="shared" si="46"/>
        <v>41689.584629629629</v>
      </c>
      <c r="T744" s="12">
        <f t="shared" si="47"/>
        <v>41719.542962962958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6">
        <f t="shared" si="44"/>
        <v>148</v>
      </c>
      <c r="P745" s="5">
        <f t="shared" si="45"/>
        <v>54.266666666666666</v>
      </c>
      <c r="Q745" t="s">
        <v>8325</v>
      </c>
      <c r="R745" t="s">
        <v>8326</v>
      </c>
      <c r="S745" s="12">
        <f t="shared" si="46"/>
        <v>40990.375983796293</v>
      </c>
      <c r="T745" s="12">
        <f t="shared" si="47"/>
        <v>41015.541666666664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6">
        <f t="shared" si="44"/>
        <v>102.32000000000001</v>
      </c>
      <c r="P746" s="5">
        <f t="shared" si="45"/>
        <v>82.516129032258064</v>
      </c>
      <c r="Q746" t="s">
        <v>8325</v>
      </c>
      <c r="R746" t="s">
        <v>8326</v>
      </c>
      <c r="S746" s="12">
        <f t="shared" si="46"/>
        <v>41226.623877314814</v>
      </c>
      <c r="T746" s="12">
        <f t="shared" si="47"/>
        <v>41256.623877314814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6">
        <f t="shared" si="44"/>
        <v>179.09909909909908</v>
      </c>
      <c r="P747" s="5">
        <f t="shared" si="45"/>
        <v>53.729729729729726</v>
      </c>
      <c r="Q747" t="s">
        <v>8325</v>
      </c>
      <c r="R747" t="s">
        <v>8326</v>
      </c>
      <c r="S747" s="12">
        <f t="shared" si="46"/>
        <v>41367.238946759258</v>
      </c>
      <c r="T747" s="12">
        <f t="shared" si="47"/>
        <v>41397.238946759258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6">
        <f t="shared" si="44"/>
        <v>111.08135252761969</v>
      </c>
      <c r="P748" s="5">
        <f t="shared" si="45"/>
        <v>34.206185567010309</v>
      </c>
      <c r="Q748" t="s">
        <v>8325</v>
      </c>
      <c r="R748" t="s">
        <v>8326</v>
      </c>
      <c r="S748" s="12">
        <f t="shared" si="46"/>
        <v>41156.709594907406</v>
      </c>
      <c r="T748" s="12">
        <f t="shared" si="47"/>
        <v>41174.832638888889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6">
        <f t="shared" si="44"/>
        <v>100.04285714285714</v>
      </c>
      <c r="P749" s="5">
        <f t="shared" si="45"/>
        <v>127.32727272727273</v>
      </c>
      <c r="Q749" t="s">
        <v>8325</v>
      </c>
      <c r="R749" t="s">
        <v>8326</v>
      </c>
      <c r="S749" s="12">
        <f t="shared" si="46"/>
        <v>41988.215497685182</v>
      </c>
      <c r="T749" s="12">
        <f t="shared" si="47"/>
        <v>42019.120833333327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6">
        <f t="shared" si="44"/>
        <v>100.25</v>
      </c>
      <c r="P750" s="5">
        <f t="shared" si="45"/>
        <v>45.56818181818182</v>
      </c>
      <c r="Q750" t="s">
        <v>8325</v>
      </c>
      <c r="R750" t="s">
        <v>8326</v>
      </c>
      <c r="S750" s="12">
        <f t="shared" si="46"/>
        <v>41831.513495370367</v>
      </c>
      <c r="T750" s="12">
        <f t="shared" si="47"/>
        <v>41861.513495370367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6">
        <f t="shared" si="44"/>
        <v>105.56</v>
      </c>
      <c r="P751" s="5">
        <f t="shared" si="45"/>
        <v>95.963636363636368</v>
      </c>
      <c r="Q751" t="s">
        <v>8325</v>
      </c>
      <c r="R751" t="s">
        <v>8326</v>
      </c>
      <c r="S751" s="12">
        <f t="shared" si="46"/>
        <v>42733.607986111114</v>
      </c>
      <c r="T751" s="12">
        <f t="shared" si="47"/>
        <v>42763.607986111114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6">
        <f t="shared" si="44"/>
        <v>102.58775877587757</v>
      </c>
      <c r="P752" s="5">
        <f t="shared" si="45"/>
        <v>77.271186440677965</v>
      </c>
      <c r="Q752" t="s">
        <v>8325</v>
      </c>
      <c r="R752" t="s">
        <v>8326</v>
      </c>
      <c r="S752" s="12">
        <f t="shared" si="46"/>
        <v>41299.544814814813</v>
      </c>
      <c r="T752" s="12">
        <f t="shared" si="47"/>
        <v>41329.544814814813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6">
        <f t="shared" si="44"/>
        <v>118.5</v>
      </c>
      <c r="P753" s="5">
        <f t="shared" si="45"/>
        <v>57.338709677419352</v>
      </c>
      <c r="Q753" t="s">
        <v>8325</v>
      </c>
      <c r="R753" t="s">
        <v>8326</v>
      </c>
      <c r="S753" s="12">
        <f t="shared" si="46"/>
        <v>40713.297164351847</v>
      </c>
      <c r="T753" s="12">
        <f t="shared" si="47"/>
        <v>40759.297164351847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6">
        <f t="shared" si="44"/>
        <v>111.7</v>
      </c>
      <c r="P754" s="5">
        <f t="shared" si="45"/>
        <v>53.19047619047619</v>
      </c>
      <c r="Q754" t="s">
        <v>8325</v>
      </c>
      <c r="R754" t="s">
        <v>8326</v>
      </c>
      <c r="S754" s="12">
        <f t="shared" si="46"/>
        <v>42639.088159722225</v>
      </c>
      <c r="T754" s="12">
        <f t="shared" si="47"/>
        <v>42659.124999999993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6">
        <f t="shared" si="44"/>
        <v>128</v>
      </c>
      <c r="P755" s="5">
        <f t="shared" si="45"/>
        <v>492.30769230769232</v>
      </c>
      <c r="Q755" t="s">
        <v>8325</v>
      </c>
      <c r="R755" t="s">
        <v>8326</v>
      </c>
      <c r="S755" s="12">
        <f t="shared" si="46"/>
        <v>42019.256840277776</v>
      </c>
      <c r="T755" s="12">
        <f t="shared" si="47"/>
        <v>42049.256840277776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6">
        <f t="shared" si="44"/>
        <v>103.75000000000001</v>
      </c>
      <c r="P756" s="5">
        <f t="shared" si="45"/>
        <v>42.346938775510203</v>
      </c>
      <c r="Q756" t="s">
        <v>8325</v>
      </c>
      <c r="R756" t="s">
        <v>8326</v>
      </c>
      <c r="S756" s="12">
        <f t="shared" si="46"/>
        <v>41249.41575231481</v>
      </c>
      <c r="T756" s="12">
        <f t="shared" si="47"/>
        <v>41279.41575231481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6">
        <f t="shared" si="44"/>
        <v>101.9076</v>
      </c>
      <c r="P757" s="5">
        <f t="shared" si="45"/>
        <v>37.466029411764708</v>
      </c>
      <c r="Q757" t="s">
        <v>8325</v>
      </c>
      <c r="R757" t="s">
        <v>8326</v>
      </c>
      <c r="S757" s="12">
        <f t="shared" si="46"/>
        <v>41383.271724537037</v>
      </c>
      <c r="T757" s="12">
        <f t="shared" si="47"/>
        <v>41413.695138888885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6">
        <f t="shared" si="44"/>
        <v>117.71428571428571</v>
      </c>
      <c r="P758" s="5">
        <f t="shared" si="45"/>
        <v>37.454545454545453</v>
      </c>
      <c r="Q758" t="s">
        <v>8325</v>
      </c>
      <c r="R758" t="s">
        <v>8326</v>
      </c>
      <c r="S758" s="12">
        <f t="shared" si="46"/>
        <v>40590.433553240735</v>
      </c>
      <c r="T758" s="12">
        <f t="shared" si="47"/>
        <v>40651.391886574071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6">
        <f t="shared" si="44"/>
        <v>238</v>
      </c>
      <c r="P759" s="5">
        <f t="shared" si="45"/>
        <v>33.055555555555557</v>
      </c>
      <c r="Q759" t="s">
        <v>8325</v>
      </c>
      <c r="R759" t="s">
        <v>8326</v>
      </c>
      <c r="S759" s="12">
        <f t="shared" si="46"/>
        <v>41234.721226851849</v>
      </c>
      <c r="T759" s="12">
        <f t="shared" si="47"/>
        <v>41248.721226851849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6">
        <f t="shared" si="44"/>
        <v>102</v>
      </c>
      <c r="P760" s="5">
        <f t="shared" si="45"/>
        <v>134.21052631578948</v>
      </c>
      <c r="Q760" t="s">
        <v>8325</v>
      </c>
      <c r="R760" t="s">
        <v>8326</v>
      </c>
      <c r="S760" s="12">
        <f t="shared" si="46"/>
        <v>40429.503101851849</v>
      </c>
      <c r="T760" s="12">
        <f t="shared" si="47"/>
        <v>40459.503101851849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6">
        <f t="shared" si="44"/>
        <v>101.92000000000002</v>
      </c>
      <c r="P761" s="5">
        <f t="shared" si="45"/>
        <v>51.474747474747474</v>
      </c>
      <c r="Q761" t="s">
        <v>8325</v>
      </c>
      <c r="R761" t="s">
        <v>8326</v>
      </c>
      <c r="S761" s="12">
        <f t="shared" si="46"/>
        <v>41788.996979166666</v>
      </c>
      <c r="T761" s="12">
        <f t="shared" si="47"/>
        <v>41828.996979166666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6">
        <f t="shared" si="44"/>
        <v>0</v>
      </c>
      <c r="P762" s="5" t="e">
        <f t="shared" si="45"/>
        <v>#DIV/0!</v>
      </c>
      <c r="Q762" t="s">
        <v>8325</v>
      </c>
      <c r="R762" t="s">
        <v>8327</v>
      </c>
      <c r="S762" s="12">
        <f t="shared" si="46"/>
        <v>42670.430706018517</v>
      </c>
      <c r="T762" s="12">
        <f t="shared" si="47"/>
        <v>42700.472372685181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6">
        <f t="shared" si="44"/>
        <v>4.7</v>
      </c>
      <c r="P763" s="5">
        <f t="shared" si="45"/>
        <v>39.166666666666664</v>
      </c>
      <c r="Q763" t="s">
        <v>8325</v>
      </c>
      <c r="R763" t="s">
        <v>8327</v>
      </c>
      <c r="S763" s="12">
        <f t="shared" si="46"/>
        <v>41642.418124999997</v>
      </c>
      <c r="T763" s="12">
        <f t="shared" si="47"/>
        <v>41672.418124999997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6">
        <f t="shared" si="44"/>
        <v>0</v>
      </c>
      <c r="P764" s="5" t="e">
        <f t="shared" si="45"/>
        <v>#DIV/0!</v>
      </c>
      <c r="Q764" t="s">
        <v>8325</v>
      </c>
      <c r="R764" t="s">
        <v>8327</v>
      </c>
      <c r="S764" s="12">
        <f t="shared" si="46"/>
        <v>42690.52511574074</v>
      </c>
      <c r="T764" s="12">
        <f t="shared" si="47"/>
        <v>42707.916666666664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6">
        <f t="shared" si="44"/>
        <v>0.11655011655011654</v>
      </c>
      <c r="P765" s="5">
        <f t="shared" si="45"/>
        <v>5</v>
      </c>
      <c r="Q765" t="s">
        <v>8325</v>
      </c>
      <c r="R765" t="s">
        <v>8327</v>
      </c>
      <c r="S765" s="12">
        <f t="shared" si="46"/>
        <v>41471.113518518512</v>
      </c>
      <c r="T765" s="12">
        <f t="shared" si="47"/>
        <v>41501.113518518512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6">
        <f t="shared" si="44"/>
        <v>0</v>
      </c>
      <c r="P766" s="5" t="e">
        <f t="shared" si="45"/>
        <v>#DIV/0!</v>
      </c>
      <c r="Q766" t="s">
        <v>8325</v>
      </c>
      <c r="R766" t="s">
        <v>8327</v>
      </c>
      <c r="S766" s="12">
        <f t="shared" si="46"/>
        <v>42226.839826388888</v>
      </c>
      <c r="T766" s="12">
        <f t="shared" si="47"/>
        <v>42256.839826388888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6">
        <f t="shared" si="44"/>
        <v>36.014285714285712</v>
      </c>
      <c r="P767" s="5">
        <f t="shared" si="45"/>
        <v>57.295454545454547</v>
      </c>
      <c r="Q767" t="s">
        <v>8325</v>
      </c>
      <c r="R767" t="s">
        <v>8327</v>
      </c>
      <c r="S767" s="12">
        <f t="shared" si="46"/>
        <v>41901.209305555552</v>
      </c>
      <c r="T767" s="12">
        <f t="shared" si="47"/>
        <v>41931.209305555552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6">
        <f t="shared" si="44"/>
        <v>0</v>
      </c>
      <c r="P768" s="5" t="e">
        <f t="shared" si="45"/>
        <v>#DIV/0!</v>
      </c>
      <c r="Q768" t="s">
        <v>8325</v>
      </c>
      <c r="R768" t="s">
        <v>8327</v>
      </c>
      <c r="S768" s="12">
        <f t="shared" si="46"/>
        <v>42021.45003472222</v>
      </c>
      <c r="T768" s="12">
        <f t="shared" si="47"/>
        <v>42051.45003472222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6">
        <f t="shared" si="44"/>
        <v>3.54</v>
      </c>
      <c r="P769" s="5">
        <f t="shared" si="45"/>
        <v>59</v>
      </c>
      <c r="Q769" t="s">
        <v>8325</v>
      </c>
      <c r="R769" t="s">
        <v>8327</v>
      </c>
      <c r="S769" s="12">
        <f t="shared" si="46"/>
        <v>42114.810300925928</v>
      </c>
      <c r="T769" s="12">
        <f t="shared" si="47"/>
        <v>42144.810300925928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6">
        <f t="shared" si="44"/>
        <v>0</v>
      </c>
      <c r="P770" s="5" t="e">
        <f t="shared" si="45"/>
        <v>#DIV/0!</v>
      </c>
      <c r="Q770" t="s">
        <v>8325</v>
      </c>
      <c r="R770" t="s">
        <v>8327</v>
      </c>
      <c r="S770" s="12">
        <f t="shared" si="46"/>
        <v>41593.873726851853</v>
      </c>
      <c r="T770" s="12">
        <f t="shared" si="47"/>
        <v>41623.873726851853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6">
        <f t="shared" ref="O771:O834" si="48">(E771/D771)*100</f>
        <v>41.4</v>
      </c>
      <c r="P771" s="5">
        <f t="shared" ref="P771:P834" si="49">E771/L771</f>
        <v>31.846153846153847</v>
      </c>
      <c r="Q771" t="s">
        <v>8325</v>
      </c>
      <c r="R771" t="s">
        <v>8327</v>
      </c>
      <c r="S771" s="12">
        <f t="shared" ref="S771:S834" si="50">(((J771/60)/60)/24)+DATE(1970,1,1)+(-8/24)</f>
        <v>41604.663124999999</v>
      </c>
      <c r="T771" s="12">
        <f t="shared" ref="T771:T834" si="51">(((I771/60)/60)/24)+DATE(1970,1,1)+(-8/24)</f>
        <v>41634.663124999999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6">
        <f t="shared" si="48"/>
        <v>0</v>
      </c>
      <c r="P772" s="5" t="e">
        <f t="shared" si="49"/>
        <v>#DIV/0!</v>
      </c>
      <c r="Q772" t="s">
        <v>8325</v>
      </c>
      <c r="R772" t="s">
        <v>8327</v>
      </c>
      <c r="S772" s="12">
        <f t="shared" si="50"/>
        <v>41289.666307870371</v>
      </c>
      <c r="T772" s="12">
        <f t="shared" si="51"/>
        <v>41329.666307870371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6">
        <f t="shared" si="48"/>
        <v>2.6315789473684209E-2</v>
      </c>
      <c r="P773" s="5">
        <f t="shared" si="49"/>
        <v>10</v>
      </c>
      <c r="Q773" t="s">
        <v>8325</v>
      </c>
      <c r="R773" t="s">
        <v>8327</v>
      </c>
      <c r="S773" s="12">
        <f t="shared" si="50"/>
        <v>42349.490763888891</v>
      </c>
      <c r="T773" s="12">
        <f t="shared" si="51"/>
        <v>42399.490763888891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6">
        <f t="shared" si="48"/>
        <v>3.3333333333333335</v>
      </c>
      <c r="P774" s="5">
        <f t="shared" si="49"/>
        <v>50</v>
      </c>
      <c r="Q774" t="s">
        <v>8325</v>
      </c>
      <c r="R774" t="s">
        <v>8327</v>
      </c>
      <c r="S774" s="12">
        <f t="shared" si="50"/>
        <v>40067.723599537036</v>
      </c>
      <c r="T774" s="12">
        <f t="shared" si="51"/>
        <v>40117.832638888889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6">
        <f t="shared" si="48"/>
        <v>0.85129023676509719</v>
      </c>
      <c r="P775" s="5">
        <f t="shared" si="49"/>
        <v>16</v>
      </c>
      <c r="Q775" t="s">
        <v>8325</v>
      </c>
      <c r="R775" t="s">
        <v>8327</v>
      </c>
      <c r="S775" s="12">
        <f t="shared" si="50"/>
        <v>42100.402604166658</v>
      </c>
      <c r="T775" s="12">
        <f t="shared" si="51"/>
        <v>42134.625694444439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6">
        <f t="shared" si="48"/>
        <v>70.199999999999989</v>
      </c>
      <c r="P776" s="5">
        <f t="shared" si="49"/>
        <v>39</v>
      </c>
      <c r="Q776" t="s">
        <v>8325</v>
      </c>
      <c r="R776" t="s">
        <v>8327</v>
      </c>
      <c r="S776" s="12">
        <f t="shared" si="50"/>
        <v>41663.446967592587</v>
      </c>
      <c r="T776" s="12">
        <f t="shared" si="51"/>
        <v>41693.446967592587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6">
        <f t="shared" si="48"/>
        <v>1.7000000000000002</v>
      </c>
      <c r="P777" s="5">
        <f t="shared" si="49"/>
        <v>34</v>
      </c>
      <c r="Q777" t="s">
        <v>8325</v>
      </c>
      <c r="R777" t="s">
        <v>8327</v>
      </c>
      <c r="S777" s="12">
        <f t="shared" si="50"/>
        <v>40862.726793981477</v>
      </c>
      <c r="T777" s="12">
        <f t="shared" si="51"/>
        <v>40892.726793981477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6">
        <f t="shared" si="48"/>
        <v>51.4</v>
      </c>
      <c r="P778" s="5">
        <f t="shared" si="49"/>
        <v>63.122807017543863</v>
      </c>
      <c r="Q778" t="s">
        <v>8325</v>
      </c>
      <c r="R778" t="s">
        <v>8327</v>
      </c>
      <c r="S778" s="12">
        <f t="shared" si="50"/>
        <v>42250.352372685178</v>
      </c>
      <c r="T778" s="12">
        <f t="shared" si="51"/>
        <v>42287.874999999993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6">
        <f t="shared" si="48"/>
        <v>0.70000000000000007</v>
      </c>
      <c r="P779" s="5">
        <f t="shared" si="49"/>
        <v>7</v>
      </c>
      <c r="Q779" t="s">
        <v>8325</v>
      </c>
      <c r="R779" t="s">
        <v>8327</v>
      </c>
      <c r="S779" s="12">
        <f t="shared" si="50"/>
        <v>41456.647881944438</v>
      </c>
      <c r="T779" s="12">
        <f t="shared" si="51"/>
        <v>41486.647881944438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6">
        <f t="shared" si="48"/>
        <v>0.4</v>
      </c>
      <c r="P780" s="5">
        <f t="shared" si="49"/>
        <v>2</v>
      </c>
      <c r="Q780" t="s">
        <v>8325</v>
      </c>
      <c r="R780" t="s">
        <v>8327</v>
      </c>
      <c r="S780" s="12">
        <f t="shared" si="50"/>
        <v>41729.368981481479</v>
      </c>
      <c r="T780" s="12">
        <f t="shared" si="51"/>
        <v>41759.368981481479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6">
        <f t="shared" si="48"/>
        <v>2.666666666666667</v>
      </c>
      <c r="P781" s="5">
        <f t="shared" si="49"/>
        <v>66.666666666666671</v>
      </c>
      <c r="Q781" t="s">
        <v>8325</v>
      </c>
      <c r="R781" t="s">
        <v>8327</v>
      </c>
      <c r="S781" s="12">
        <f t="shared" si="50"/>
        <v>40436.350752314815</v>
      </c>
      <c r="T781" s="12">
        <f t="shared" si="51"/>
        <v>40465.833333333328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6">
        <f t="shared" si="48"/>
        <v>104</v>
      </c>
      <c r="P782" s="5">
        <f t="shared" si="49"/>
        <v>38.518518518518519</v>
      </c>
      <c r="Q782" t="s">
        <v>8328</v>
      </c>
      <c r="R782" t="s">
        <v>8329</v>
      </c>
      <c r="S782" s="12">
        <f t="shared" si="50"/>
        <v>40636.340567129628</v>
      </c>
      <c r="T782" s="12">
        <f t="shared" si="51"/>
        <v>40666.340567129628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6">
        <f t="shared" si="48"/>
        <v>133.15375</v>
      </c>
      <c r="P783" s="5">
        <f t="shared" si="49"/>
        <v>42.609200000000001</v>
      </c>
      <c r="Q783" t="s">
        <v>8328</v>
      </c>
      <c r="R783" t="s">
        <v>8329</v>
      </c>
      <c r="S783" s="12">
        <f t="shared" si="50"/>
        <v>41402.667523148149</v>
      </c>
      <c r="T783" s="12">
        <f t="shared" si="51"/>
        <v>41432.667523148149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6">
        <f t="shared" si="48"/>
        <v>100</v>
      </c>
      <c r="P784" s="5">
        <f t="shared" si="49"/>
        <v>50</v>
      </c>
      <c r="Q784" t="s">
        <v>8328</v>
      </c>
      <c r="R784" t="s">
        <v>8329</v>
      </c>
      <c r="S784" s="12">
        <f t="shared" si="50"/>
        <v>41116.424791666665</v>
      </c>
      <c r="T784" s="12">
        <f t="shared" si="51"/>
        <v>41146.424791666665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6">
        <f t="shared" si="48"/>
        <v>148.13333333333333</v>
      </c>
      <c r="P785" s="5">
        <f t="shared" si="49"/>
        <v>63.485714285714288</v>
      </c>
      <c r="Q785" t="s">
        <v>8328</v>
      </c>
      <c r="R785" t="s">
        <v>8329</v>
      </c>
      <c r="S785" s="12">
        <f t="shared" si="50"/>
        <v>40987.440381944441</v>
      </c>
      <c r="T785" s="12">
        <f t="shared" si="51"/>
        <v>41026.583333333328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6">
        <f t="shared" si="48"/>
        <v>102.49999999999999</v>
      </c>
      <c r="P786" s="5">
        <f t="shared" si="49"/>
        <v>102.5</v>
      </c>
      <c r="Q786" t="s">
        <v>8328</v>
      </c>
      <c r="R786" t="s">
        <v>8329</v>
      </c>
      <c r="S786" s="12">
        <f t="shared" si="50"/>
        <v>41674.816192129627</v>
      </c>
      <c r="T786" s="12">
        <f t="shared" si="51"/>
        <v>41714.774525462963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6">
        <f t="shared" si="48"/>
        <v>180.62799999999999</v>
      </c>
      <c r="P787" s="5">
        <f t="shared" si="49"/>
        <v>31.142758620689655</v>
      </c>
      <c r="Q787" t="s">
        <v>8328</v>
      </c>
      <c r="R787" t="s">
        <v>8329</v>
      </c>
      <c r="S787" s="12">
        <f t="shared" si="50"/>
        <v>41303.260590277772</v>
      </c>
      <c r="T787" s="12">
        <f t="shared" si="51"/>
        <v>41333.260590277772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6">
        <f t="shared" si="48"/>
        <v>142.79999999999998</v>
      </c>
      <c r="P788" s="5">
        <f t="shared" si="49"/>
        <v>162.27272727272728</v>
      </c>
      <c r="Q788" t="s">
        <v>8328</v>
      </c>
      <c r="R788" t="s">
        <v>8329</v>
      </c>
      <c r="S788" s="12">
        <f t="shared" si="50"/>
        <v>40982.722615740735</v>
      </c>
      <c r="T788" s="12">
        <f t="shared" si="51"/>
        <v>41040.32430555555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6">
        <f t="shared" si="48"/>
        <v>114.16666666666666</v>
      </c>
      <c r="P789" s="5">
        <f t="shared" si="49"/>
        <v>80.588235294117652</v>
      </c>
      <c r="Q789" t="s">
        <v>8328</v>
      </c>
      <c r="R789" t="s">
        <v>8329</v>
      </c>
      <c r="S789" s="12">
        <f t="shared" si="50"/>
        <v>41549.294282407405</v>
      </c>
      <c r="T789" s="12">
        <f t="shared" si="51"/>
        <v>41579.294282407405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6">
        <f t="shared" si="48"/>
        <v>203.505</v>
      </c>
      <c r="P790" s="5">
        <f t="shared" si="49"/>
        <v>59.85441176470588</v>
      </c>
      <c r="Q790" t="s">
        <v>8328</v>
      </c>
      <c r="R790" t="s">
        <v>8329</v>
      </c>
      <c r="S790" s="12">
        <f t="shared" si="50"/>
        <v>41058.673472222217</v>
      </c>
      <c r="T790" s="12">
        <f t="shared" si="51"/>
        <v>41096.832638888889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6">
        <f t="shared" si="48"/>
        <v>109.41176470588236</v>
      </c>
      <c r="P791" s="5">
        <f t="shared" si="49"/>
        <v>132.85714285714286</v>
      </c>
      <c r="Q791" t="s">
        <v>8328</v>
      </c>
      <c r="R791" t="s">
        <v>8329</v>
      </c>
      <c r="S791" s="12">
        <f t="shared" si="50"/>
        <v>41276.852777777778</v>
      </c>
      <c r="T791" s="12">
        <f t="shared" si="51"/>
        <v>41294.999305555553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6">
        <f t="shared" si="48"/>
        <v>144.37459999999999</v>
      </c>
      <c r="P792" s="5">
        <f t="shared" si="49"/>
        <v>92.547820512820508</v>
      </c>
      <c r="Q792" t="s">
        <v>8328</v>
      </c>
      <c r="R792" t="s">
        <v>8329</v>
      </c>
      <c r="S792" s="12">
        <f t="shared" si="50"/>
        <v>41275.714571759258</v>
      </c>
      <c r="T792" s="12">
        <f t="shared" si="51"/>
        <v>41305.714571759258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6">
        <f t="shared" si="48"/>
        <v>103.86666666666666</v>
      </c>
      <c r="P793" s="5">
        <f t="shared" si="49"/>
        <v>60.859375</v>
      </c>
      <c r="Q793" t="s">
        <v>8328</v>
      </c>
      <c r="R793" t="s">
        <v>8329</v>
      </c>
      <c r="S793" s="12">
        <f t="shared" si="50"/>
        <v>41557.447291666664</v>
      </c>
      <c r="T793" s="12">
        <f t="shared" si="51"/>
        <v>41590.915972222218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6">
        <f t="shared" si="48"/>
        <v>100.44440000000002</v>
      </c>
      <c r="P794" s="5">
        <f t="shared" si="49"/>
        <v>41.851833333333339</v>
      </c>
      <c r="Q794" t="s">
        <v>8328</v>
      </c>
      <c r="R794" t="s">
        <v>8329</v>
      </c>
      <c r="S794" s="12">
        <f t="shared" si="50"/>
        <v>41555.540312500001</v>
      </c>
      <c r="T794" s="12">
        <f t="shared" si="51"/>
        <v>41585.581979166665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6">
        <f t="shared" si="48"/>
        <v>102.77927272727271</v>
      </c>
      <c r="P795" s="5">
        <f t="shared" si="49"/>
        <v>88.325937499999995</v>
      </c>
      <c r="Q795" t="s">
        <v>8328</v>
      </c>
      <c r="R795" t="s">
        <v>8329</v>
      </c>
      <c r="S795" s="12">
        <f t="shared" si="50"/>
        <v>41442.407916666663</v>
      </c>
      <c r="T795" s="12">
        <f t="shared" si="51"/>
        <v>41457.874305555553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6">
        <f t="shared" si="48"/>
        <v>105.31250000000001</v>
      </c>
      <c r="P796" s="5">
        <f t="shared" si="49"/>
        <v>158.96226415094338</v>
      </c>
      <c r="Q796" t="s">
        <v>8328</v>
      </c>
      <c r="R796" t="s">
        <v>8329</v>
      </c>
      <c r="S796" s="12">
        <f t="shared" si="50"/>
        <v>40735.781678240739</v>
      </c>
      <c r="T796" s="12">
        <f t="shared" si="51"/>
        <v>40791.379166666666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6">
        <f t="shared" si="48"/>
        <v>111.78571428571429</v>
      </c>
      <c r="P797" s="5">
        <f t="shared" si="49"/>
        <v>85.054347826086953</v>
      </c>
      <c r="Q797" t="s">
        <v>8328</v>
      </c>
      <c r="R797" t="s">
        <v>8329</v>
      </c>
      <c r="S797" s="12">
        <f t="shared" si="50"/>
        <v>40963.279699074068</v>
      </c>
      <c r="T797" s="12">
        <f t="shared" si="51"/>
        <v>41005.874305555553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6">
        <f t="shared" si="48"/>
        <v>101.35000000000001</v>
      </c>
      <c r="P798" s="5">
        <f t="shared" si="49"/>
        <v>112.61111111111111</v>
      </c>
      <c r="Q798" t="s">
        <v>8328</v>
      </c>
      <c r="R798" t="s">
        <v>8329</v>
      </c>
      <c r="S798" s="12">
        <f t="shared" si="50"/>
        <v>41502.549594907403</v>
      </c>
      <c r="T798" s="12">
        <f t="shared" si="51"/>
        <v>41532.548611111109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6">
        <f t="shared" si="48"/>
        <v>107.53333333333333</v>
      </c>
      <c r="P799" s="5">
        <f t="shared" si="49"/>
        <v>45.436619718309856</v>
      </c>
      <c r="Q799" t="s">
        <v>8328</v>
      </c>
      <c r="R799" t="s">
        <v>8329</v>
      </c>
      <c r="S799" s="12">
        <f t="shared" si="50"/>
        <v>40996.660740740735</v>
      </c>
      <c r="T799" s="12">
        <f t="shared" si="51"/>
        <v>41027.833333333328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6">
        <f t="shared" si="48"/>
        <v>114.88571428571429</v>
      </c>
      <c r="P800" s="5">
        <f t="shared" si="49"/>
        <v>46.218390804597703</v>
      </c>
      <c r="Q800" t="s">
        <v>8328</v>
      </c>
      <c r="R800" t="s">
        <v>8329</v>
      </c>
      <c r="S800" s="12">
        <f t="shared" si="50"/>
        <v>41882.256793981483</v>
      </c>
      <c r="T800" s="12">
        <f t="shared" si="51"/>
        <v>41912.256793981483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6">
        <f t="shared" si="48"/>
        <v>100.02</v>
      </c>
      <c r="P801" s="5">
        <f t="shared" si="49"/>
        <v>178.60714285714286</v>
      </c>
      <c r="Q801" t="s">
        <v>8328</v>
      </c>
      <c r="R801" t="s">
        <v>8329</v>
      </c>
      <c r="S801" s="12">
        <f t="shared" si="50"/>
        <v>40996.333865740737</v>
      </c>
      <c r="T801" s="12">
        <f t="shared" si="51"/>
        <v>41026.333865740737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6">
        <f t="shared" si="48"/>
        <v>152.13333333333335</v>
      </c>
      <c r="P802" s="5">
        <f t="shared" si="49"/>
        <v>40.75</v>
      </c>
      <c r="Q802" t="s">
        <v>8328</v>
      </c>
      <c r="R802" t="s">
        <v>8329</v>
      </c>
      <c r="S802" s="12">
        <f t="shared" si="50"/>
        <v>41863.100162037037</v>
      </c>
      <c r="T802" s="12">
        <f t="shared" si="51"/>
        <v>41893.100162037037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6">
        <f t="shared" si="48"/>
        <v>111.52149999999999</v>
      </c>
      <c r="P803" s="5">
        <f t="shared" si="49"/>
        <v>43.733921568627444</v>
      </c>
      <c r="Q803" t="s">
        <v>8328</v>
      </c>
      <c r="R803" t="s">
        <v>8329</v>
      </c>
      <c r="S803" s="12">
        <f t="shared" si="50"/>
        <v>40695.462037037032</v>
      </c>
      <c r="T803" s="12">
        <f t="shared" si="51"/>
        <v>40725.462037037032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6">
        <f t="shared" si="48"/>
        <v>101.33333333333334</v>
      </c>
      <c r="P804" s="5">
        <f t="shared" si="49"/>
        <v>81.066666666666663</v>
      </c>
      <c r="Q804" t="s">
        <v>8328</v>
      </c>
      <c r="R804" t="s">
        <v>8329</v>
      </c>
      <c r="S804" s="12">
        <f t="shared" si="50"/>
        <v>41122.688935185186</v>
      </c>
      <c r="T804" s="12">
        <f t="shared" si="51"/>
        <v>41168.836805555555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6">
        <f t="shared" si="48"/>
        <v>123.2608695652174</v>
      </c>
      <c r="P805" s="5">
        <f t="shared" si="49"/>
        <v>74.60526315789474</v>
      </c>
      <c r="Q805" t="s">
        <v>8328</v>
      </c>
      <c r="R805" t="s">
        <v>8329</v>
      </c>
      <c r="S805" s="12">
        <f t="shared" si="50"/>
        <v>40665.616643518515</v>
      </c>
      <c r="T805" s="12">
        <f t="shared" si="51"/>
        <v>40691.708333333328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6">
        <f t="shared" si="48"/>
        <v>100</v>
      </c>
      <c r="P806" s="5">
        <f t="shared" si="49"/>
        <v>305.55555555555554</v>
      </c>
      <c r="Q806" t="s">
        <v>8328</v>
      </c>
      <c r="R806" t="s">
        <v>8329</v>
      </c>
      <c r="S806" s="12">
        <f t="shared" si="50"/>
        <v>40729.772291666668</v>
      </c>
      <c r="T806" s="12">
        <f t="shared" si="51"/>
        <v>40746.832638888889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6">
        <f t="shared" si="48"/>
        <v>105</v>
      </c>
      <c r="P807" s="5">
        <f t="shared" si="49"/>
        <v>58.333333333333336</v>
      </c>
      <c r="Q807" t="s">
        <v>8328</v>
      </c>
      <c r="R807" t="s">
        <v>8329</v>
      </c>
      <c r="S807" s="12">
        <f t="shared" si="50"/>
        <v>40690.489722222221</v>
      </c>
      <c r="T807" s="12">
        <f t="shared" si="51"/>
        <v>40740.625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6">
        <f t="shared" si="48"/>
        <v>104.4375</v>
      </c>
      <c r="P808" s="5">
        <f t="shared" si="49"/>
        <v>117.67605633802818</v>
      </c>
      <c r="Q808" t="s">
        <v>8328</v>
      </c>
      <c r="R808" t="s">
        <v>8329</v>
      </c>
      <c r="S808" s="12">
        <f t="shared" si="50"/>
        <v>40763.358090277776</v>
      </c>
      <c r="T808" s="12">
        <f t="shared" si="51"/>
        <v>40793.358090277776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6">
        <f t="shared" si="48"/>
        <v>105.125</v>
      </c>
      <c r="P809" s="5">
        <f t="shared" si="49"/>
        <v>73.771929824561397</v>
      </c>
      <c r="Q809" t="s">
        <v>8328</v>
      </c>
      <c r="R809" t="s">
        <v>8329</v>
      </c>
      <c r="S809" s="12">
        <f t="shared" si="50"/>
        <v>42759.295266203706</v>
      </c>
      <c r="T809" s="12">
        <f t="shared" si="51"/>
        <v>42794.749999999993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6">
        <f t="shared" si="48"/>
        <v>100</v>
      </c>
      <c r="P810" s="5">
        <f t="shared" si="49"/>
        <v>104.65116279069767</v>
      </c>
      <c r="Q810" t="s">
        <v>8328</v>
      </c>
      <c r="R810" t="s">
        <v>8329</v>
      </c>
      <c r="S810" s="12">
        <f t="shared" si="50"/>
        <v>41961.767199074071</v>
      </c>
      <c r="T810" s="12">
        <f t="shared" si="51"/>
        <v>41994.874305555553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6">
        <f t="shared" si="48"/>
        <v>103.77499999999999</v>
      </c>
      <c r="P811" s="5">
        <f t="shared" si="49"/>
        <v>79.82692307692308</v>
      </c>
      <c r="Q811" t="s">
        <v>8328</v>
      </c>
      <c r="R811" t="s">
        <v>8329</v>
      </c>
      <c r="S811" s="12">
        <f t="shared" si="50"/>
        <v>41628.500347222223</v>
      </c>
      <c r="T811" s="12">
        <f t="shared" si="51"/>
        <v>41658.500347222223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6">
        <f t="shared" si="48"/>
        <v>105</v>
      </c>
      <c r="P812" s="5">
        <f t="shared" si="49"/>
        <v>58.333333333333336</v>
      </c>
      <c r="Q812" t="s">
        <v>8328</v>
      </c>
      <c r="R812" t="s">
        <v>8329</v>
      </c>
      <c r="S812" s="12">
        <f t="shared" si="50"/>
        <v>41122.722939814812</v>
      </c>
      <c r="T812" s="12">
        <f t="shared" si="51"/>
        <v>41152.722939814812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6">
        <f t="shared" si="48"/>
        <v>104</v>
      </c>
      <c r="P813" s="5">
        <f t="shared" si="49"/>
        <v>86.666666666666671</v>
      </c>
      <c r="Q813" t="s">
        <v>8328</v>
      </c>
      <c r="R813" t="s">
        <v>8329</v>
      </c>
      <c r="S813" s="12">
        <f t="shared" si="50"/>
        <v>41443.310208333329</v>
      </c>
      <c r="T813" s="12">
        <f t="shared" si="51"/>
        <v>41465.369444444441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6">
        <f t="shared" si="48"/>
        <v>151.83333333333334</v>
      </c>
      <c r="P814" s="5">
        <f t="shared" si="49"/>
        <v>27.606060606060606</v>
      </c>
      <c r="Q814" t="s">
        <v>8328</v>
      </c>
      <c r="R814" t="s">
        <v>8329</v>
      </c>
      <c r="S814" s="12">
        <f t="shared" si="50"/>
        <v>41281.684629629628</v>
      </c>
      <c r="T814" s="12">
        <f t="shared" si="51"/>
        <v>41334.248611111107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6">
        <f t="shared" si="48"/>
        <v>159.99600000000001</v>
      </c>
      <c r="P815" s="5">
        <f t="shared" si="49"/>
        <v>24.999375000000001</v>
      </c>
      <c r="Q815" t="s">
        <v>8328</v>
      </c>
      <c r="R815" t="s">
        <v>8329</v>
      </c>
      <c r="S815" s="12">
        <f t="shared" si="50"/>
        <v>41080.626909722218</v>
      </c>
      <c r="T815" s="12">
        <f t="shared" si="51"/>
        <v>41110.626909722218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6">
        <f t="shared" si="48"/>
        <v>127.3</v>
      </c>
      <c r="P816" s="5">
        <f t="shared" si="49"/>
        <v>45.464285714285715</v>
      </c>
      <c r="Q816" t="s">
        <v>8328</v>
      </c>
      <c r="R816" t="s">
        <v>8329</v>
      </c>
      <c r="S816" s="12">
        <f t="shared" si="50"/>
        <v>40679.409733796296</v>
      </c>
      <c r="T816" s="12">
        <f t="shared" si="51"/>
        <v>40694.419444444444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6">
        <f t="shared" si="48"/>
        <v>107</v>
      </c>
      <c r="P817" s="5">
        <f t="shared" si="49"/>
        <v>99.534883720930239</v>
      </c>
      <c r="Q817" t="s">
        <v>8328</v>
      </c>
      <c r="R817" t="s">
        <v>8329</v>
      </c>
      <c r="S817" s="12">
        <f t="shared" si="50"/>
        <v>41914.58452546296</v>
      </c>
      <c r="T817" s="12">
        <f t="shared" si="51"/>
        <v>41944.58452546296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6">
        <f t="shared" si="48"/>
        <v>115.12214285714286</v>
      </c>
      <c r="P818" s="5">
        <f t="shared" si="49"/>
        <v>39.31</v>
      </c>
      <c r="Q818" t="s">
        <v>8328</v>
      </c>
      <c r="R818" t="s">
        <v>8329</v>
      </c>
      <c r="S818" s="12">
        <f t="shared" si="50"/>
        <v>41341.537534722222</v>
      </c>
      <c r="T818" s="12">
        <f t="shared" si="51"/>
        <v>41372.9375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6">
        <f t="shared" si="48"/>
        <v>137.11066666666665</v>
      </c>
      <c r="P819" s="5">
        <f t="shared" si="49"/>
        <v>89.419999999999987</v>
      </c>
      <c r="Q819" t="s">
        <v>8328</v>
      </c>
      <c r="R819" t="s">
        <v>8329</v>
      </c>
      <c r="S819" s="12">
        <f t="shared" si="50"/>
        <v>40925.266331018516</v>
      </c>
      <c r="T819" s="12">
        <f t="shared" si="51"/>
        <v>40978.874305555553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6">
        <f t="shared" si="48"/>
        <v>155.71428571428572</v>
      </c>
      <c r="P820" s="5">
        <f t="shared" si="49"/>
        <v>28.684210526315791</v>
      </c>
      <c r="Q820" t="s">
        <v>8328</v>
      </c>
      <c r="R820" t="s">
        <v>8329</v>
      </c>
      <c r="S820" s="12">
        <f t="shared" si="50"/>
        <v>41120.54954861111</v>
      </c>
      <c r="T820" s="12">
        <f t="shared" si="51"/>
        <v>41128.375694444439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6">
        <f t="shared" si="48"/>
        <v>108.74999999999999</v>
      </c>
      <c r="P821" s="5">
        <f t="shared" si="49"/>
        <v>31.071428571428573</v>
      </c>
      <c r="Q821" t="s">
        <v>8328</v>
      </c>
      <c r="R821" t="s">
        <v>8329</v>
      </c>
      <c r="S821" s="12">
        <f t="shared" si="50"/>
        <v>41619.664976851847</v>
      </c>
      <c r="T821" s="12">
        <f t="shared" si="51"/>
        <v>41628.863888888889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6">
        <f t="shared" si="48"/>
        <v>134.05000000000001</v>
      </c>
      <c r="P822" s="5">
        <f t="shared" si="49"/>
        <v>70.55263157894737</v>
      </c>
      <c r="Q822" t="s">
        <v>8328</v>
      </c>
      <c r="R822" t="s">
        <v>8329</v>
      </c>
      <c r="S822" s="12">
        <f t="shared" si="50"/>
        <v>41768.508587962962</v>
      </c>
      <c r="T822" s="12">
        <f t="shared" si="51"/>
        <v>41798.875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6">
        <f t="shared" si="48"/>
        <v>100</v>
      </c>
      <c r="P823" s="5">
        <f t="shared" si="49"/>
        <v>224.12820512820514</v>
      </c>
      <c r="Q823" t="s">
        <v>8328</v>
      </c>
      <c r="R823" t="s">
        <v>8329</v>
      </c>
      <c r="S823" s="12">
        <f t="shared" si="50"/>
        <v>42093.58871527778</v>
      </c>
      <c r="T823" s="12">
        <f t="shared" si="51"/>
        <v>42127.834027777775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6">
        <f t="shared" si="48"/>
        <v>119.16666666666667</v>
      </c>
      <c r="P824" s="5">
        <f t="shared" si="49"/>
        <v>51.811594202898547</v>
      </c>
      <c r="Q824" t="s">
        <v>8328</v>
      </c>
      <c r="R824" t="s">
        <v>8329</v>
      </c>
      <c r="S824" s="12">
        <f t="shared" si="50"/>
        <v>41157.614004629628</v>
      </c>
      <c r="T824" s="12">
        <f t="shared" si="51"/>
        <v>41187.614004629628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6">
        <f t="shared" si="48"/>
        <v>179.5</v>
      </c>
      <c r="P825" s="5">
        <f t="shared" si="49"/>
        <v>43.515151515151516</v>
      </c>
      <c r="Q825" t="s">
        <v>8328</v>
      </c>
      <c r="R825" t="s">
        <v>8329</v>
      </c>
      <c r="S825" s="12">
        <f t="shared" si="50"/>
        <v>42055.639490740738</v>
      </c>
      <c r="T825" s="12">
        <f t="shared" si="51"/>
        <v>42085.597824074073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6">
        <f t="shared" si="48"/>
        <v>134.38124999999999</v>
      </c>
      <c r="P826" s="5">
        <f t="shared" si="49"/>
        <v>39.816666666666663</v>
      </c>
      <c r="Q826" t="s">
        <v>8328</v>
      </c>
      <c r="R826" t="s">
        <v>8329</v>
      </c>
      <c r="S826" s="12">
        <f t="shared" si="50"/>
        <v>40249.908773148149</v>
      </c>
      <c r="T826" s="12">
        <f t="shared" si="51"/>
        <v>40285.957638888889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6">
        <f t="shared" si="48"/>
        <v>100.43200000000002</v>
      </c>
      <c r="P827" s="5">
        <f t="shared" si="49"/>
        <v>126.8080808080808</v>
      </c>
      <c r="Q827" t="s">
        <v>8328</v>
      </c>
      <c r="R827" t="s">
        <v>8329</v>
      </c>
      <c r="S827" s="12">
        <f t="shared" si="50"/>
        <v>41185.973194444443</v>
      </c>
      <c r="T827" s="12">
        <f t="shared" si="51"/>
        <v>41210.973194444443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6">
        <f t="shared" si="48"/>
        <v>101.45454545454547</v>
      </c>
      <c r="P828" s="5">
        <f t="shared" si="49"/>
        <v>113.87755102040816</v>
      </c>
      <c r="Q828" t="s">
        <v>8328</v>
      </c>
      <c r="R828" t="s">
        <v>8329</v>
      </c>
      <c r="S828" s="12">
        <f t="shared" si="50"/>
        <v>40972.705208333333</v>
      </c>
      <c r="T828" s="12">
        <f t="shared" si="51"/>
        <v>40993.663541666661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6">
        <f t="shared" si="48"/>
        <v>103.33333333333334</v>
      </c>
      <c r="P829" s="5">
        <f t="shared" si="49"/>
        <v>28.181818181818183</v>
      </c>
      <c r="Q829" t="s">
        <v>8328</v>
      </c>
      <c r="R829" t="s">
        <v>8329</v>
      </c>
      <c r="S829" s="12">
        <f t="shared" si="50"/>
        <v>40927.140127314815</v>
      </c>
      <c r="T829" s="12">
        <f t="shared" si="51"/>
        <v>40953.492361111108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6">
        <f t="shared" si="48"/>
        <v>107</v>
      </c>
      <c r="P830" s="5">
        <f t="shared" si="49"/>
        <v>36.60526315789474</v>
      </c>
      <c r="Q830" t="s">
        <v>8328</v>
      </c>
      <c r="R830" t="s">
        <v>8329</v>
      </c>
      <c r="S830" s="12">
        <f t="shared" si="50"/>
        <v>41072.71738425926</v>
      </c>
      <c r="T830" s="12">
        <f t="shared" si="51"/>
        <v>41085.35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6">
        <f t="shared" si="48"/>
        <v>104</v>
      </c>
      <c r="P831" s="5">
        <f t="shared" si="49"/>
        <v>32.5</v>
      </c>
      <c r="Q831" t="s">
        <v>8328</v>
      </c>
      <c r="R831" t="s">
        <v>8329</v>
      </c>
      <c r="S831" s="12">
        <f t="shared" si="50"/>
        <v>42504.468055555553</v>
      </c>
      <c r="T831" s="12">
        <f t="shared" si="51"/>
        <v>42564.468055555553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6">
        <f t="shared" si="48"/>
        <v>107.83333333333334</v>
      </c>
      <c r="P832" s="5">
        <f t="shared" si="49"/>
        <v>60.65625</v>
      </c>
      <c r="Q832" t="s">
        <v>8328</v>
      </c>
      <c r="R832" t="s">
        <v>8329</v>
      </c>
      <c r="S832" s="12">
        <f t="shared" si="50"/>
        <v>41325.192418981482</v>
      </c>
      <c r="T832" s="12">
        <f t="shared" si="51"/>
        <v>41355.15075231481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6">
        <f t="shared" si="48"/>
        <v>233.33333333333334</v>
      </c>
      <c r="P833" s="5">
        <f t="shared" si="49"/>
        <v>175</v>
      </c>
      <c r="Q833" t="s">
        <v>8328</v>
      </c>
      <c r="R833" t="s">
        <v>8329</v>
      </c>
      <c r="S833" s="12">
        <f t="shared" si="50"/>
        <v>40996.313587962963</v>
      </c>
      <c r="T833" s="12">
        <f t="shared" si="51"/>
        <v>41026.313587962963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6">
        <f t="shared" si="48"/>
        <v>100.60706666666665</v>
      </c>
      <c r="P834" s="5">
        <f t="shared" si="49"/>
        <v>97.993896103896105</v>
      </c>
      <c r="Q834" t="s">
        <v>8328</v>
      </c>
      <c r="R834" t="s">
        <v>8329</v>
      </c>
      <c r="S834" s="12">
        <f t="shared" si="50"/>
        <v>40869.341840277775</v>
      </c>
      <c r="T834" s="12">
        <f t="shared" si="51"/>
        <v>40929.009027777778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6">
        <f t="shared" ref="O835:O898" si="52">(E835/D835)*100</f>
        <v>101.66666666666666</v>
      </c>
      <c r="P835" s="5">
        <f t="shared" ref="P835:P898" si="53">E835/L835</f>
        <v>148.78048780487805</v>
      </c>
      <c r="Q835" t="s">
        <v>8328</v>
      </c>
      <c r="R835" t="s">
        <v>8329</v>
      </c>
      <c r="S835" s="12">
        <f t="shared" ref="S835:S898" si="54">(((J835/60)/60)/24)+DATE(1970,1,1)+(-8/24)</f>
        <v>41718.544849537036</v>
      </c>
      <c r="T835" s="12">
        <f t="shared" ref="T835:T898" si="55">(((I835/60)/60)/24)+DATE(1970,1,1)+(-8/24)</f>
        <v>41748.544849537036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6">
        <f t="shared" si="52"/>
        <v>131.0181818181818</v>
      </c>
      <c r="P836" s="5">
        <f t="shared" si="53"/>
        <v>96.08</v>
      </c>
      <c r="Q836" t="s">
        <v>8328</v>
      </c>
      <c r="R836" t="s">
        <v>8329</v>
      </c>
      <c r="S836" s="12">
        <f t="shared" si="54"/>
        <v>41422.489490740736</v>
      </c>
      <c r="T836" s="12">
        <f t="shared" si="55"/>
        <v>41455.832638888889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6">
        <f t="shared" si="52"/>
        <v>117.25000000000001</v>
      </c>
      <c r="P837" s="5">
        <f t="shared" si="53"/>
        <v>58.625</v>
      </c>
      <c r="Q837" t="s">
        <v>8328</v>
      </c>
      <c r="R837" t="s">
        <v>8329</v>
      </c>
      <c r="S837" s="12">
        <f t="shared" si="54"/>
        <v>41005.124513888884</v>
      </c>
      <c r="T837" s="12">
        <f t="shared" si="55"/>
        <v>41047.791666666664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6">
        <f t="shared" si="52"/>
        <v>100.93039999999999</v>
      </c>
      <c r="P838" s="5">
        <f t="shared" si="53"/>
        <v>109.70695652173914</v>
      </c>
      <c r="Q838" t="s">
        <v>8328</v>
      </c>
      <c r="R838" t="s">
        <v>8329</v>
      </c>
      <c r="S838" s="12">
        <f t="shared" si="54"/>
        <v>41523.723587962959</v>
      </c>
      <c r="T838" s="12">
        <f t="shared" si="55"/>
        <v>41553.723587962959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6">
        <f t="shared" si="52"/>
        <v>121.8</v>
      </c>
      <c r="P839" s="5">
        <f t="shared" si="53"/>
        <v>49.112903225806448</v>
      </c>
      <c r="Q839" t="s">
        <v>8328</v>
      </c>
      <c r="R839" t="s">
        <v>8329</v>
      </c>
      <c r="S839" s="12">
        <f t="shared" si="54"/>
        <v>41730.66506944444</v>
      </c>
      <c r="T839" s="12">
        <f t="shared" si="55"/>
        <v>41760.66506944444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6">
        <f t="shared" si="52"/>
        <v>145.4</v>
      </c>
      <c r="P840" s="5">
        <f t="shared" si="53"/>
        <v>47.672131147540981</v>
      </c>
      <c r="Q840" t="s">
        <v>8328</v>
      </c>
      <c r="R840" t="s">
        <v>8329</v>
      </c>
      <c r="S840" s="12">
        <f t="shared" si="54"/>
        <v>40895.564641203702</v>
      </c>
      <c r="T840" s="12">
        <f t="shared" si="55"/>
        <v>40925.564641203702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6">
        <f t="shared" si="52"/>
        <v>116.61660000000001</v>
      </c>
      <c r="P841" s="5">
        <f t="shared" si="53"/>
        <v>60.737812499999997</v>
      </c>
      <c r="Q841" t="s">
        <v>8328</v>
      </c>
      <c r="R841" t="s">
        <v>8329</v>
      </c>
      <c r="S841" s="12">
        <f t="shared" si="54"/>
        <v>41144.430046296293</v>
      </c>
      <c r="T841" s="12">
        <f t="shared" si="55"/>
        <v>41174.430046296293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6">
        <f t="shared" si="52"/>
        <v>120.4166</v>
      </c>
      <c r="P842" s="5">
        <f t="shared" si="53"/>
        <v>63.37715789473684</v>
      </c>
      <c r="Q842" t="s">
        <v>8328</v>
      </c>
      <c r="R842" t="s">
        <v>8330</v>
      </c>
      <c r="S842" s="12">
        <f t="shared" si="54"/>
        <v>42606.893368055556</v>
      </c>
      <c r="T842" s="12">
        <f t="shared" si="55"/>
        <v>42636.893368055556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6">
        <f t="shared" si="52"/>
        <v>101.32000000000001</v>
      </c>
      <c r="P843" s="5">
        <f t="shared" si="53"/>
        <v>53.893617021276597</v>
      </c>
      <c r="Q843" t="s">
        <v>8328</v>
      </c>
      <c r="R843" t="s">
        <v>8330</v>
      </c>
      <c r="S843" s="12">
        <f t="shared" si="54"/>
        <v>41923.50535879629</v>
      </c>
      <c r="T843" s="12">
        <f t="shared" si="55"/>
        <v>41953.547025462954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6">
        <f t="shared" si="52"/>
        <v>104.32</v>
      </c>
      <c r="P844" s="5">
        <f t="shared" si="53"/>
        <v>66.871794871794876</v>
      </c>
      <c r="Q844" t="s">
        <v>8328</v>
      </c>
      <c r="R844" t="s">
        <v>8330</v>
      </c>
      <c r="S844" s="12">
        <f t="shared" si="54"/>
        <v>41526.259062500001</v>
      </c>
      <c r="T844" s="12">
        <f t="shared" si="55"/>
        <v>41560.832638888889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6">
        <f t="shared" si="52"/>
        <v>267.13333333333333</v>
      </c>
      <c r="P845" s="5">
        <f t="shared" si="53"/>
        <v>63.102362204724407</v>
      </c>
      <c r="Q845" t="s">
        <v>8328</v>
      </c>
      <c r="R845" t="s">
        <v>8330</v>
      </c>
      <c r="S845" s="12">
        <f t="shared" si="54"/>
        <v>42694.924537037034</v>
      </c>
      <c r="T845" s="12">
        <f t="shared" si="55"/>
        <v>42711.999999999993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6">
        <f t="shared" si="52"/>
        <v>194.13333333333333</v>
      </c>
      <c r="P846" s="5">
        <f t="shared" si="53"/>
        <v>36.628930817610062</v>
      </c>
      <c r="Q846" t="s">
        <v>8328</v>
      </c>
      <c r="R846" t="s">
        <v>8330</v>
      </c>
      <c r="S846" s="12">
        <f t="shared" si="54"/>
        <v>41905.351296296292</v>
      </c>
      <c r="T846" s="12">
        <f t="shared" si="55"/>
        <v>41943.874305555553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6">
        <f t="shared" si="52"/>
        <v>120.3802</v>
      </c>
      <c r="P847" s="5">
        <f t="shared" si="53"/>
        <v>34.005706214689269</v>
      </c>
      <c r="Q847" t="s">
        <v>8328</v>
      </c>
      <c r="R847" t="s">
        <v>8330</v>
      </c>
      <c r="S847" s="12">
        <f t="shared" si="54"/>
        <v>42577.872638888883</v>
      </c>
      <c r="T847" s="12">
        <f t="shared" si="55"/>
        <v>42617.832638888889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6">
        <f t="shared" si="52"/>
        <v>122.00090909090908</v>
      </c>
      <c r="P848" s="5">
        <f t="shared" si="53"/>
        <v>28.553404255319148</v>
      </c>
      <c r="Q848" t="s">
        <v>8328</v>
      </c>
      <c r="R848" t="s">
        <v>8330</v>
      </c>
      <c r="S848" s="12">
        <f t="shared" si="54"/>
        <v>41694.058506944442</v>
      </c>
      <c r="T848" s="12">
        <f t="shared" si="55"/>
        <v>41708.25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6">
        <f t="shared" si="52"/>
        <v>100</v>
      </c>
      <c r="P849" s="5">
        <f t="shared" si="53"/>
        <v>10</v>
      </c>
      <c r="Q849" t="s">
        <v>8328</v>
      </c>
      <c r="R849" t="s">
        <v>8330</v>
      </c>
      <c r="S849" s="12">
        <f t="shared" si="54"/>
        <v>42165.465000000004</v>
      </c>
      <c r="T849" s="12">
        <f t="shared" si="55"/>
        <v>42195.465000000004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6">
        <f t="shared" si="52"/>
        <v>100</v>
      </c>
      <c r="P850" s="5">
        <f t="shared" si="53"/>
        <v>18.75</v>
      </c>
      <c r="Q850" t="s">
        <v>8328</v>
      </c>
      <c r="R850" t="s">
        <v>8330</v>
      </c>
      <c r="S850" s="12">
        <f t="shared" si="54"/>
        <v>42078.458715277775</v>
      </c>
      <c r="T850" s="12">
        <f t="shared" si="55"/>
        <v>42108.458715277775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6">
        <f t="shared" si="52"/>
        <v>119.9</v>
      </c>
      <c r="P851" s="5">
        <f t="shared" si="53"/>
        <v>41.704347826086959</v>
      </c>
      <c r="Q851" t="s">
        <v>8328</v>
      </c>
      <c r="R851" t="s">
        <v>8330</v>
      </c>
      <c r="S851" s="12">
        <f t="shared" si="54"/>
        <v>42050.81555555555</v>
      </c>
      <c r="T851" s="12">
        <f t="shared" si="55"/>
        <v>42078.773888888885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6">
        <f t="shared" si="52"/>
        <v>155.17499999999998</v>
      </c>
      <c r="P852" s="5">
        <f t="shared" si="53"/>
        <v>46.669172932330824</v>
      </c>
      <c r="Q852" t="s">
        <v>8328</v>
      </c>
      <c r="R852" t="s">
        <v>8330</v>
      </c>
      <c r="S852" s="12">
        <f t="shared" si="54"/>
        <v>42452.494409722225</v>
      </c>
      <c r="T852" s="12">
        <f t="shared" si="55"/>
        <v>42484.874305555553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6">
        <f t="shared" si="52"/>
        <v>130.44999999999999</v>
      </c>
      <c r="P853" s="5">
        <f t="shared" si="53"/>
        <v>37.271428571428572</v>
      </c>
      <c r="Q853" t="s">
        <v>8328</v>
      </c>
      <c r="R853" t="s">
        <v>8330</v>
      </c>
      <c r="S853" s="12">
        <f t="shared" si="54"/>
        <v>42522.546909722216</v>
      </c>
      <c r="T853" s="12">
        <f t="shared" si="55"/>
        <v>42582.489583333336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6">
        <f t="shared" si="52"/>
        <v>104.97142857142859</v>
      </c>
      <c r="P854" s="5">
        <f t="shared" si="53"/>
        <v>59.258064516129032</v>
      </c>
      <c r="Q854" t="s">
        <v>8328</v>
      </c>
      <c r="R854" t="s">
        <v>8330</v>
      </c>
      <c r="S854" s="12">
        <f t="shared" si="54"/>
        <v>42656.47216435185</v>
      </c>
      <c r="T854" s="12">
        <f t="shared" si="55"/>
        <v>42667.541666666664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6">
        <f t="shared" si="52"/>
        <v>100</v>
      </c>
      <c r="P855" s="5">
        <f t="shared" si="53"/>
        <v>30</v>
      </c>
      <c r="Q855" t="s">
        <v>8328</v>
      </c>
      <c r="R855" t="s">
        <v>8330</v>
      </c>
      <c r="S855" s="12">
        <f t="shared" si="54"/>
        <v>42021.49894675926</v>
      </c>
      <c r="T855" s="12">
        <f t="shared" si="55"/>
        <v>42051.49894675926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6">
        <f t="shared" si="52"/>
        <v>118.2205035971223</v>
      </c>
      <c r="P856" s="5">
        <f t="shared" si="53"/>
        <v>65.8623246492986</v>
      </c>
      <c r="Q856" t="s">
        <v>8328</v>
      </c>
      <c r="R856" t="s">
        <v>8330</v>
      </c>
      <c r="S856" s="12">
        <f t="shared" si="54"/>
        <v>42701.879004629627</v>
      </c>
      <c r="T856" s="12">
        <f t="shared" si="55"/>
        <v>42731.879004629627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6">
        <f t="shared" si="52"/>
        <v>103.44827586206897</v>
      </c>
      <c r="P857" s="5">
        <f t="shared" si="53"/>
        <v>31.914893617021278</v>
      </c>
      <c r="Q857" t="s">
        <v>8328</v>
      </c>
      <c r="R857" t="s">
        <v>8330</v>
      </c>
      <c r="S857" s="12">
        <f t="shared" si="54"/>
        <v>42544.791863425926</v>
      </c>
      <c r="T857" s="12">
        <f t="shared" si="55"/>
        <v>42574.791863425926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6">
        <f t="shared" si="52"/>
        <v>218.00000000000003</v>
      </c>
      <c r="P858" s="5">
        <f t="shared" si="53"/>
        <v>19.464285714285715</v>
      </c>
      <c r="Q858" t="s">
        <v>8328</v>
      </c>
      <c r="R858" t="s">
        <v>8330</v>
      </c>
      <c r="S858" s="12">
        <f t="shared" si="54"/>
        <v>42608.978657407402</v>
      </c>
      <c r="T858" s="12">
        <f t="shared" si="55"/>
        <v>42668.458333333336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6">
        <f t="shared" si="52"/>
        <v>100</v>
      </c>
      <c r="P859" s="5">
        <f t="shared" si="53"/>
        <v>50</v>
      </c>
      <c r="Q859" t="s">
        <v>8328</v>
      </c>
      <c r="R859" t="s">
        <v>8330</v>
      </c>
      <c r="S859" s="12">
        <f t="shared" si="54"/>
        <v>42291.248043981475</v>
      </c>
      <c r="T859" s="12">
        <f t="shared" si="55"/>
        <v>42333.289710648147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6">
        <f t="shared" si="52"/>
        <v>144.00583333333333</v>
      </c>
      <c r="P860" s="5">
        <f t="shared" si="53"/>
        <v>22.737763157894737</v>
      </c>
      <c r="Q860" t="s">
        <v>8328</v>
      </c>
      <c r="R860" t="s">
        <v>8330</v>
      </c>
      <c r="S860" s="12">
        <f t="shared" si="54"/>
        <v>42079.412245370368</v>
      </c>
      <c r="T860" s="12">
        <f t="shared" si="55"/>
        <v>42109.624305555553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6">
        <f t="shared" si="52"/>
        <v>104.67500000000001</v>
      </c>
      <c r="P861" s="5">
        <f t="shared" si="53"/>
        <v>42.724489795918366</v>
      </c>
      <c r="Q861" t="s">
        <v>8328</v>
      </c>
      <c r="R861" t="s">
        <v>8330</v>
      </c>
      <c r="S861" s="12">
        <f t="shared" si="54"/>
        <v>42128.486898148149</v>
      </c>
      <c r="T861" s="12">
        <f t="shared" si="55"/>
        <v>42158.666666666664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6">
        <f t="shared" si="52"/>
        <v>18.142857142857142</v>
      </c>
      <c r="P862" s="5">
        <f t="shared" si="53"/>
        <v>52.916666666666664</v>
      </c>
      <c r="Q862" t="s">
        <v>8328</v>
      </c>
      <c r="R862" t="s">
        <v>8331</v>
      </c>
      <c r="S862" s="12">
        <f t="shared" si="54"/>
        <v>41570.149456018517</v>
      </c>
      <c r="T862" s="12">
        <f t="shared" si="55"/>
        <v>41600.191122685181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6">
        <f t="shared" si="52"/>
        <v>2.2444444444444445</v>
      </c>
      <c r="P863" s="5">
        <f t="shared" si="53"/>
        <v>50.5</v>
      </c>
      <c r="Q863" t="s">
        <v>8328</v>
      </c>
      <c r="R863" t="s">
        <v>8331</v>
      </c>
      <c r="S863" s="12">
        <f t="shared" si="54"/>
        <v>42599.631990740738</v>
      </c>
      <c r="T863" s="12">
        <f t="shared" si="55"/>
        <v>42629.631990740738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6">
        <f t="shared" si="52"/>
        <v>0.33999999999999997</v>
      </c>
      <c r="P864" s="5">
        <f t="shared" si="53"/>
        <v>42.5</v>
      </c>
      <c r="Q864" t="s">
        <v>8328</v>
      </c>
      <c r="R864" t="s">
        <v>8331</v>
      </c>
      <c r="S864" s="12">
        <f t="shared" si="54"/>
        <v>41559.221620370365</v>
      </c>
      <c r="T864" s="12">
        <f t="shared" si="55"/>
        <v>41589.263287037036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6">
        <f t="shared" si="52"/>
        <v>4.5</v>
      </c>
      <c r="P865" s="5">
        <f t="shared" si="53"/>
        <v>18</v>
      </c>
      <c r="Q865" t="s">
        <v>8328</v>
      </c>
      <c r="R865" t="s">
        <v>8331</v>
      </c>
      <c r="S865" s="12">
        <f t="shared" si="54"/>
        <v>40920.784328703703</v>
      </c>
      <c r="T865" s="12">
        <f t="shared" si="55"/>
        <v>40950.784328703703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6">
        <f t="shared" si="52"/>
        <v>41.53846153846154</v>
      </c>
      <c r="P866" s="5">
        <f t="shared" si="53"/>
        <v>34.177215189873415</v>
      </c>
      <c r="Q866" t="s">
        <v>8328</v>
      </c>
      <c r="R866" t="s">
        <v>8331</v>
      </c>
      <c r="S866" s="12">
        <f t="shared" si="54"/>
        <v>41540.773587962962</v>
      </c>
      <c r="T866" s="12">
        <f t="shared" si="55"/>
        <v>41563.082638888889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6">
        <f t="shared" si="52"/>
        <v>2.0454545454545454</v>
      </c>
      <c r="P867" s="5">
        <f t="shared" si="53"/>
        <v>22.5</v>
      </c>
      <c r="Q867" t="s">
        <v>8328</v>
      </c>
      <c r="R867" t="s">
        <v>8331</v>
      </c>
      <c r="S867" s="12">
        <f t="shared" si="54"/>
        <v>41230.439780092594</v>
      </c>
      <c r="T867" s="12">
        <f t="shared" si="55"/>
        <v>41290.439780092594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6">
        <f t="shared" si="52"/>
        <v>18.285714285714285</v>
      </c>
      <c r="P868" s="5">
        <f t="shared" si="53"/>
        <v>58.18181818181818</v>
      </c>
      <c r="Q868" t="s">
        <v>8328</v>
      </c>
      <c r="R868" t="s">
        <v>8331</v>
      </c>
      <c r="S868" s="12">
        <f t="shared" si="54"/>
        <v>42025.304606481477</v>
      </c>
      <c r="T868" s="12">
        <f t="shared" si="55"/>
        <v>42063.298611111109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6">
        <f t="shared" si="52"/>
        <v>24.02</v>
      </c>
      <c r="P869" s="5">
        <f t="shared" si="53"/>
        <v>109.18181818181819</v>
      </c>
      <c r="Q869" t="s">
        <v>8328</v>
      </c>
      <c r="R869" t="s">
        <v>8331</v>
      </c>
      <c r="S869" s="12">
        <f t="shared" si="54"/>
        <v>40087.772060185183</v>
      </c>
      <c r="T869" s="12">
        <f t="shared" si="55"/>
        <v>40147.874305555553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6">
        <f t="shared" si="52"/>
        <v>0.1111111111111111</v>
      </c>
      <c r="P870" s="5">
        <f t="shared" si="53"/>
        <v>50</v>
      </c>
      <c r="Q870" t="s">
        <v>8328</v>
      </c>
      <c r="R870" t="s">
        <v>8331</v>
      </c>
      <c r="S870" s="12">
        <f t="shared" si="54"/>
        <v>41615.694421296292</v>
      </c>
      <c r="T870" s="12">
        <f t="shared" si="55"/>
        <v>41645.694421296292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6">
        <f t="shared" si="52"/>
        <v>11.818181818181818</v>
      </c>
      <c r="P871" s="5">
        <f t="shared" si="53"/>
        <v>346.66666666666669</v>
      </c>
      <c r="Q871" t="s">
        <v>8328</v>
      </c>
      <c r="R871" t="s">
        <v>8331</v>
      </c>
      <c r="S871" s="12">
        <f t="shared" si="54"/>
        <v>41342.512233796297</v>
      </c>
      <c r="T871" s="12">
        <f t="shared" si="55"/>
        <v>41372.470567129625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6">
        <f t="shared" si="52"/>
        <v>0.31</v>
      </c>
      <c r="P872" s="5">
        <f t="shared" si="53"/>
        <v>12.4</v>
      </c>
      <c r="Q872" t="s">
        <v>8328</v>
      </c>
      <c r="R872" t="s">
        <v>8331</v>
      </c>
      <c r="S872" s="12">
        <f t="shared" si="54"/>
        <v>41487.688923611109</v>
      </c>
      <c r="T872" s="12">
        <f t="shared" si="55"/>
        <v>41517.688923611109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6">
        <f t="shared" si="52"/>
        <v>5.416666666666667</v>
      </c>
      <c r="P873" s="5">
        <f t="shared" si="53"/>
        <v>27.083333333333332</v>
      </c>
      <c r="Q873" t="s">
        <v>8328</v>
      </c>
      <c r="R873" t="s">
        <v>8331</v>
      </c>
      <c r="S873" s="12">
        <f t="shared" si="54"/>
        <v>41577.227951388886</v>
      </c>
      <c r="T873" s="12">
        <f t="shared" si="55"/>
        <v>41607.26961805555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6">
        <f t="shared" si="52"/>
        <v>0.8125</v>
      </c>
      <c r="P874" s="5">
        <f t="shared" si="53"/>
        <v>32.5</v>
      </c>
      <c r="Q874" t="s">
        <v>8328</v>
      </c>
      <c r="R874" t="s">
        <v>8331</v>
      </c>
      <c r="S874" s="12">
        <f t="shared" si="54"/>
        <v>40567.492210648146</v>
      </c>
      <c r="T874" s="12">
        <f t="shared" si="55"/>
        <v>40612.492210648146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6">
        <f t="shared" si="52"/>
        <v>1.2857142857142856</v>
      </c>
      <c r="P875" s="5">
        <f t="shared" si="53"/>
        <v>9</v>
      </c>
      <c r="Q875" t="s">
        <v>8328</v>
      </c>
      <c r="R875" t="s">
        <v>8331</v>
      </c>
      <c r="S875" s="12">
        <f t="shared" si="54"/>
        <v>41183.833796296298</v>
      </c>
      <c r="T875" s="12">
        <f t="shared" si="55"/>
        <v>41223.875462962962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6">
        <f t="shared" si="52"/>
        <v>24.333333333333336</v>
      </c>
      <c r="P876" s="5">
        <f t="shared" si="53"/>
        <v>34.761904761904759</v>
      </c>
      <c r="Q876" t="s">
        <v>8328</v>
      </c>
      <c r="R876" t="s">
        <v>8331</v>
      </c>
      <c r="S876" s="12">
        <f t="shared" si="54"/>
        <v>41368.250393518516</v>
      </c>
      <c r="T876" s="12">
        <f t="shared" si="55"/>
        <v>41398.250393518516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6">
        <f t="shared" si="52"/>
        <v>0</v>
      </c>
      <c r="P877" s="5" t="e">
        <f t="shared" si="53"/>
        <v>#DIV/0!</v>
      </c>
      <c r="Q877" t="s">
        <v>8328</v>
      </c>
      <c r="R877" t="s">
        <v>8331</v>
      </c>
      <c r="S877" s="12">
        <f t="shared" si="54"/>
        <v>42248.390405092585</v>
      </c>
      <c r="T877" s="12">
        <f t="shared" si="55"/>
        <v>42268.390405092585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6">
        <f t="shared" si="52"/>
        <v>40.799492385786799</v>
      </c>
      <c r="P878" s="5">
        <f t="shared" si="53"/>
        <v>28.577777777777779</v>
      </c>
      <c r="Q878" t="s">
        <v>8328</v>
      </c>
      <c r="R878" t="s">
        <v>8331</v>
      </c>
      <c r="S878" s="12">
        <f t="shared" si="54"/>
        <v>41276.163506944438</v>
      </c>
      <c r="T878" s="12">
        <f t="shared" si="55"/>
        <v>41309.163506944438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6">
        <f t="shared" si="52"/>
        <v>67.55</v>
      </c>
      <c r="P879" s="5">
        <f t="shared" si="53"/>
        <v>46.586206896551722</v>
      </c>
      <c r="Q879" t="s">
        <v>8328</v>
      </c>
      <c r="R879" t="s">
        <v>8331</v>
      </c>
      <c r="S879" s="12">
        <f t="shared" si="54"/>
        <v>41597.455555555556</v>
      </c>
      <c r="T879" s="12">
        <f t="shared" si="55"/>
        <v>41627.455555555556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6">
        <f t="shared" si="52"/>
        <v>1.3</v>
      </c>
      <c r="P880" s="5">
        <f t="shared" si="53"/>
        <v>32.5</v>
      </c>
      <c r="Q880" t="s">
        <v>8328</v>
      </c>
      <c r="R880" t="s">
        <v>8331</v>
      </c>
      <c r="S880" s="12">
        <f t="shared" si="54"/>
        <v>40504.899583333332</v>
      </c>
      <c r="T880" s="12">
        <f t="shared" si="55"/>
        <v>40534.899583333332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6">
        <f t="shared" si="52"/>
        <v>30.666666666666664</v>
      </c>
      <c r="P881" s="5">
        <f t="shared" si="53"/>
        <v>21.466666666666665</v>
      </c>
      <c r="Q881" t="s">
        <v>8328</v>
      </c>
      <c r="R881" t="s">
        <v>8331</v>
      </c>
      <c r="S881" s="12">
        <f t="shared" si="54"/>
        <v>41037.496585648143</v>
      </c>
      <c r="T881" s="12">
        <f t="shared" si="55"/>
        <v>41058.496585648143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6">
        <f t="shared" si="52"/>
        <v>2.9894179894179893</v>
      </c>
      <c r="P882" s="5">
        <f t="shared" si="53"/>
        <v>14.125</v>
      </c>
      <c r="Q882" t="s">
        <v>8328</v>
      </c>
      <c r="R882" t="s">
        <v>8332</v>
      </c>
      <c r="S882" s="12">
        <f t="shared" si="54"/>
        <v>41178.987708333334</v>
      </c>
      <c r="T882" s="12">
        <f t="shared" si="55"/>
        <v>41211.987708333334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6">
        <f t="shared" si="52"/>
        <v>0.8</v>
      </c>
      <c r="P883" s="5">
        <f t="shared" si="53"/>
        <v>30</v>
      </c>
      <c r="Q883" t="s">
        <v>8328</v>
      </c>
      <c r="R883" t="s">
        <v>8332</v>
      </c>
      <c r="S883" s="12">
        <f t="shared" si="54"/>
        <v>40876.917662037034</v>
      </c>
      <c r="T883" s="12">
        <f t="shared" si="55"/>
        <v>40921.917662037034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6">
        <f t="shared" si="52"/>
        <v>20.133333333333333</v>
      </c>
      <c r="P884" s="5">
        <f t="shared" si="53"/>
        <v>21.571428571428573</v>
      </c>
      <c r="Q884" t="s">
        <v>8328</v>
      </c>
      <c r="R884" t="s">
        <v>8332</v>
      </c>
      <c r="S884" s="12">
        <f t="shared" si="54"/>
        <v>40759.527199074073</v>
      </c>
      <c r="T884" s="12">
        <f t="shared" si="55"/>
        <v>40792.527199074073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6">
        <f t="shared" si="52"/>
        <v>40.020000000000003</v>
      </c>
      <c r="P885" s="5">
        <f t="shared" si="53"/>
        <v>83.375</v>
      </c>
      <c r="Q885" t="s">
        <v>8328</v>
      </c>
      <c r="R885" t="s">
        <v>8332</v>
      </c>
      <c r="S885" s="12">
        <f t="shared" si="54"/>
        <v>42371.602256944439</v>
      </c>
      <c r="T885" s="12">
        <f t="shared" si="55"/>
        <v>42431.602256944439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6">
        <f t="shared" si="52"/>
        <v>1</v>
      </c>
      <c r="P886" s="5">
        <f t="shared" si="53"/>
        <v>10</v>
      </c>
      <c r="Q886" t="s">
        <v>8328</v>
      </c>
      <c r="R886" t="s">
        <v>8332</v>
      </c>
      <c r="S886" s="12">
        <f t="shared" si="54"/>
        <v>40981.469282407401</v>
      </c>
      <c r="T886" s="12">
        <f t="shared" si="55"/>
        <v>41040.771527777775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6">
        <f t="shared" si="52"/>
        <v>75</v>
      </c>
      <c r="P887" s="5">
        <f t="shared" si="53"/>
        <v>35.714285714285715</v>
      </c>
      <c r="Q887" t="s">
        <v>8328</v>
      </c>
      <c r="R887" t="s">
        <v>8332</v>
      </c>
      <c r="S887" s="12">
        <f t="shared" si="54"/>
        <v>42713.607766203706</v>
      </c>
      <c r="T887" s="12">
        <f t="shared" si="55"/>
        <v>42734.607766203706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6">
        <f t="shared" si="52"/>
        <v>41</v>
      </c>
      <c r="P888" s="5">
        <f t="shared" si="53"/>
        <v>29.285714285714285</v>
      </c>
      <c r="Q888" t="s">
        <v>8328</v>
      </c>
      <c r="R888" t="s">
        <v>8332</v>
      </c>
      <c r="S888" s="12">
        <f t="shared" si="54"/>
        <v>42603.537187499998</v>
      </c>
      <c r="T888" s="12">
        <f t="shared" si="55"/>
        <v>42628.537187499998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6">
        <f t="shared" si="52"/>
        <v>0</v>
      </c>
      <c r="P889" s="5" t="e">
        <f t="shared" si="53"/>
        <v>#DIV/0!</v>
      </c>
      <c r="Q889" t="s">
        <v>8328</v>
      </c>
      <c r="R889" t="s">
        <v>8332</v>
      </c>
      <c r="S889" s="12">
        <f t="shared" si="54"/>
        <v>41026.62563657407</v>
      </c>
      <c r="T889" s="12">
        <f t="shared" si="55"/>
        <v>41056.62563657407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6">
        <f t="shared" si="52"/>
        <v>7.1999999999999993</v>
      </c>
      <c r="P890" s="5">
        <f t="shared" si="53"/>
        <v>18</v>
      </c>
      <c r="Q890" t="s">
        <v>8328</v>
      </c>
      <c r="R890" t="s">
        <v>8332</v>
      </c>
      <c r="S890" s="12">
        <f t="shared" si="54"/>
        <v>40751.419965277775</v>
      </c>
      <c r="T890" s="12">
        <f t="shared" si="55"/>
        <v>40786.916666666664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6">
        <f t="shared" si="52"/>
        <v>9.4412800000000008</v>
      </c>
      <c r="P891" s="5">
        <f t="shared" si="53"/>
        <v>73.760000000000005</v>
      </c>
      <c r="Q891" t="s">
        <v>8328</v>
      </c>
      <c r="R891" t="s">
        <v>8332</v>
      </c>
      <c r="S891" s="12">
        <f t="shared" si="54"/>
        <v>41887.450729166667</v>
      </c>
      <c r="T891" s="12">
        <f t="shared" si="55"/>
        <v>41917.450729166667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6">
        <f t="shared" si="52"/>
        <v>4.1666666666666661</v>
      </c>
      <c r="P892" s="5">
        <f t="shared" si="53"/>
        <v>31.25</v>
      </c>
      <c r="Q892" t="s">
        <v>8328</v>
      </c>
      <c r="R892" t="s">
        <v>8332</v>
      </c>
      <c r="S892" s="12">
        <f t="shared" si="54"/>
        <v>41569.365497685183</v>
      </c>
      <c r="T892" s="12">
        <f t="shared" si="55"/>
        <v>41599.407164351847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6">
        <f t="shared" si="52"/>
        <v>3.25</v>
      </c>
      <c r="P893" s="5">
        <f t="shared" si="53"/>
        <v>28.888888888888889</v>
      </c>
      <c r="Q893" t="s">
        <v>8328</v>
      </c>
      <c r="R893" t="s">
        <v>8332</v>
      </c>
      <c r="S893" s="12">
        <f t="shared" si="54"/>
        <v>41841.698263888888</v>
      </c>
      <c r="T893" s="12">
        <f t="shared" si="55"/>
        <v>41871.698263888888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6">
        <f t="shared" si="52"/>
        <v>40.75</v>
      </c>
      <c r="P894" s="5">
        <f t="shared" si="53"/>
        <v>143.8235294117647</v>
      </c>
      <c r="Q894" t="s">
        <v>8328</v>
      </c>
      <c r="R894" t="s">
        <v>8332</v>
      </c>
      <c r="S894" s="12">
        <f t="shared" si="54"/>
        <v>40303.866701388884</v>
      </c>
      <c r="T894" s="12">
        <f t="shared" si="55"/>
        <v>40390.833333333328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6">
        <f t="shared" si="52"/>
        <v>10</v>
      </c>
      <c r="P895" s="5">
        <f t="shared" si="53"/>
        <v>40</v>
      </c>
      <c r="Q895" t="s">
        <v>8328</v>
      </c>
      <c r="R895" t="s">
        <v>8332</v>
      </c>
      <c r="S895" s="12">
        <f t="shared" si="54"/>
        <v>42065.564386574071</v>
      </c>
      <c r="T895" s="12">
        <f t="shared" si="55"/>
        <v>42095.522719907407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6">
        <f t="shared" si="52"/>
        <v>39.17</v>
      </c>
      <c r="P896" s="5">
        <f t="shared" si="53"/>
        <v>147.81132075471697</v>
      </c>
      <c r="Q896" t="s">
        <v>8328</v>
      </c>
      <c r="R896" t="s">
        <v>8332</v>
      </c>
      <c r="S896" s="12">
        <f t="shared" si="54"/>
        <v>42496.648263888892</v>
      </c>
      <c r="T896" s="12">
        <f t="shared" si="55"/>
        <v>42526.648263888892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6">
        <f t="shared" si="52"/>
        <v>2.4375</v>
      </c>
      <c r="P897" s="5">
        <f t="shared" si="53"/>
        <v>27.857142857142858</v>
      </c>
      <c r="Q897" t="s">
        <v>8328</v>
      </c>
      <c r="R897" t="s">
        <v>8332</v>
      </c>
      <c r="S897" s="12">
        <f t="shared" si="54"/>
        <v>40430.794317129628</v>
      </c>
      <c r="T897" s="12">
        <f t="shared" si="55"/>
        <v>40475.794317129628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6">
        <f t="shared" si="52"/>
        <v>40</v>
      </c>
      <c r="P898" s="5">
        <f t="shared" si="53"/>
        <v>44.444444444444443</v>
      </c>
      <c r="Q898" t="s">
        <v>8328</v>
      </c>
      <c r="R898" t="s">
        <v>8332</v>
      </c>
      <c r="S898" s="12">
        <f t="shared" si="54"/>
        <v>42218.539652777778</v>
      </c>
      <c r="T898" s="12">
        <f t="shared" si="55"/>
        <v>42243.833333333336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6">
        <f t="shared" ref="O899:O962" si="56">(E899/D899)*100</f>
        <v>0</v>
      </c>
      <c r="P899" s="5" t="e">
        <f t="shared" ref="P899:P962" si="57">E899/L899</f>
        <v>#DIV/0!</v>
      </c>
      <c r="Q899" t="s">
        <v>8328</v>
      </c>
      <c r="R899" t="s">
        <v>8332</v>
      </c>
      <c r="S899" s="12">
        <f t="shared" ref="S899:S962" si="58">(((J899/60)/60)/24)+DATE(1970,1,1)+(-8/24)</f>
        <v>41211.355416666665</v>
      </c>
      <c r="T899" s="12">
        <f t="shared" ref="T899:T962" si="59">(((I899/60)/60)/24)+DATE(1970,1,1)+(-8/24)</f>
        <v>41241.39708333333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6">
        <f t="shared" si="56"/>
        <v>2.8000000000000003</v>
      </c>
      <c r="P900" s="5">
        <f t="shared" si="57"/>
        <v>35</v>
      </c>
      <c r="Q900" t="s">
        <v>8328</v>
      </c>
      <c r="R900" t="s">
        <v>8332</v>
      </c>
      <c r="S900" s="12">
        <f t="shared" si="58"/>
        <v>40878.424884259257</v>
      </c>
      <c r="T900" s="12">
        <f t="shared" si="59"/>
        <v>40923.424884259257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6">
        <f t="shared" si="56"/>
        <v>37.333333333333336</v>
      </c>
      <c r="P901" s="5">
        <f t="shared" si="57"/>
        <v>35</v>
      </c>
      <c r="Q901" t="s">
        <v>8328</v>
      </c>
      <c r="R901" t="s">
        <v>8332</v>
      </c>
      <c r="S901" s="12">
        <f t="shared" si="58"/>
        <v>40645.765763888885</v>
      </c>
      <c r="T901" s="12">
        <f t="shared" si="59"/>
        <v>40690.765763888885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6">
        <f t="shared" si="56"/>
        <v>0.42</v>
      </c>
      <c r="P902" s="5">
        <f t="shared" si="57"/>
        <v>10.5</v>
      </c>
      <c r="Q902" t="s">
        <v>8328</v>
      </c>
      <c r="R902" t="s">
        <v>8331</v>
      </c>
      <c r="S902" s="12">
        <f t="shared" si="58"/>
        <v>42429.516226851854</v>
      </c>
      <c r="T902" s="12">
        <f t="shared" si="59"/>
        <v>42459.474560185183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6">
        <f t="shared" si="56"/>
        <v>0</v>
      </c>
      <c r="P903" s="5" t="e">
        <f t="shared" si="57"/>
        <v>#DIV/0!</v>
      </c>
      <c r="Q903" t="s">
        <v>8328</v>
      </c>
      <c r="R903" t="s">
        <v>8331</v>
      </c>
      <c r="S903" s="12">
        <f t="shared" si="58"/>
        <v>40291.478171296294</v>
      </c>
      <c r="T903" s="12">
        <f t="shared" si="59"/>
        <v>40337.46597222222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6">
        <f t="shared" si="56"/>
        <v>0.3</v>
      </c>
      <c r="P904" s="5">
        <f t="shared" si="57"/>
        <v>30</v>
      </c>
      <c r="Q904" t="s">
        <v>8328</v>
      </c>
      <c r="R904" t="s">
        <v>8331</v>
      </c>
      <c r="S904" s="12">
        <f t="shared" si="58"/>
        <v>41829.632199074069</v>
      </c>
      <c r="T904" s="12">
        <f t="shared" si="59"/>
        <v>41881.3125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6">
        <f t="shared" si="56"/>
        <v>3.2</v>
      </c>
      <c r="P905" s="5">
        <f t="shared" si="57"/>
        <v>40</v>
      </c>
      <c r="Q905" t="s">
        <v>8328</v>
      </c>
      <c r="R905" t="s">
        <v>8331</v>
      </c>
      <c r="S905" s="12">
        <f t="shared" si="58"/>
        <v>41149.462731481479</v>
      </c>
      <c r="T905" s="12">
        <f t="shared" si="59"/>
        <v>41174.767361111109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6">
        <f t="shared" si="56"/>
        <v>0.30199999999999999</v>
      </c>
      <c r="P906" s="5">
        <f t="shared" si="57"/>
        <v>50.333333333333336</v>
      </c>
      <c r="Q906" t="s">
        <v>8328</v>
      </c>
      <c r="R906" t="s">
        <v>8331</v>
      </c>
      <c r="S906" s="12">
        <f t="shared" si="58"/>
        <v>42341.74695601852</v>
      </c>
      <c r="T906" s="12">
        <f t="shared" si="59"/>
        <v>42371.74695601852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6">
        <f t="shared" si="56"/>
        <v>3.0153846153846153</v>
      </c>
      <c r="P907" s="5">
        <f t="shared" si="57"/>
        <v>32.666666666666664</v>
      </c>
      <c r="Q907" t="s">
        <v>8328</v>
      </c>
      <c r="R907" t="s">
        <v>8331</v>
      </c>
      <c r="S907" s="12">
        <f t="shared" si="58"/>
        <v>40506.906550925924</v>
      </c>
      <c r="T907" s="12">
        <f t="shared" si="59"/>
        <v>40566.906550925924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6">
        <f t="shared" si="56"/>
        <v>0</v>
      </c>
      <c r="P908" s="5" t="e">
        <f t="shared" si="57"/>
        <v>#DIV/0!</v>
      </c>
      <c r="Q908" t="s">
        <v>8328</v>
      </c>
      <c r="R908" t="s">
        <v>8331</v>
      </c>
      <c r="S908" s="12">
        <f t="shared" si="58"/>
        <v>41680.856365740736</v>
      </c>
      <c r="T908" s="12">
        <f t="shared" si="59"/>
        <v>41710.814699074072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6">
        <f t="shared" si="56"/>
        <v>0</v>
      </c>
      <c r="P909" s="5" t="e">
        <f t="shared" si="57"/>
        <v>#DIV/0!</v>
      </c>
      <c r="Q909" t="s">
        <v>8328</v>
      </c>
      <c r="R909" t="s">
        <v>8331</v>
      </c>
      <c r="S909" s="12">
        <f t="shared" si="58"/>
        <v>40766.8590625</v>
      </c>
      <c r="T909" s="12">
        <f t="shared" si="59"/>
        <v>40796.8590625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6">
        <f t="shared" si="56"/>
        <v>0</v>
      </c>
      <c r="P910" s="5" t="e">
        <f t="shared" si="57"/>
        <v>#DIV/0!</v>
      </c>
      <c r="Q910" t="s">
        <v>8328</v>
      </c>
      <c r="R910" t="s">
        <v>8331</v>
      </c>
      <c r="S910" s="12">
        <f t="shared" si="58"/>
        <v>40340.468229166661</v>
      </c>
      <c r="T910" s="12">
        <f t="shared" si="59"/>
        <v>40385.874305555553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6">
        <f t="shared" si="56"/>
        <v>3.25</v>
      </c>
      <c r="P911" s="5">
        <f t="shared" si="57"/>
        <v>65</v>
      </c>
      <c r="Q911" t="s">
        <v>8328</v>
      </c>
      <c r="R911" t="s">
        <v>8331</v>
      </c>
      <c r="S911" s="12">
        <f t="shared" si="58"/>
        <v>41081.356944444444</v>
      </c>
      <c r="T911" s="12">
        <f t="shared" si="59"/>
        <v>41112.833333333328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6">
        <f t="shared" si="56"/>
        <v>22.363636363636363</v>
      </c>
      <c r="P912" s="5">
        <f t="shared" si="57"/>
        <v>24.6</v>
      </c>
      <c r="Q912" t="s">
        <v>8328</v>
      </c>
      <c r="R912" t="s">
        <v>8331</v>
      </c>
      <c r="S912" s="12">
        <f t="shared" si="58"/>
        <v>42737.212025462963</v>
      </c>
      <c r="T912" s="12">
        <f t="shared" si="59"/>
        <v>42797.212025462963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6">
        <f t="shared" si="56"/>
        <v>0</v>
      </c>
      <c r="P913" s="5" t="e">
        <f t="shared" si="57"/>
        <v>#DIV/0!</v>
      </c>
      <c r="Q913" t="s">
        <v>8328</v>
      </c>
      <c r="R913" t="s">
        <v>8331</v>
      </c>
      <c r="S913" s="12">
        <f t="shared" si="58"/>
        <v>41641.671817129631</v>
      </c>
      <c r="T913" s="12">
        <f t="shared" si="59"/>
        <v>41662.671817129631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6">
        <f t="shared" si="56"/>
        <v>0.85714285714285721</v>
      </c>
      <c r="P914" s="5">
        <f t="shared" si="57"/>
        <v>15</v>
      </c>
      <c r="Q914" t="s">
        <v>8328</v>
      </c>
      <c r="R914" t="s">
        <v>8331</v>
      </c>
      <c r="S914" s="12">
        <f t="shared" si="58"/>
        <v>41193.776006944441</v>
      </c>
      <c r="T914" s="12">
        <f t="shared" si="59"/>
        <v>41253.817673611105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6">
        <f t="shared" si="56"/>
        <v>6.6066666666666665</v>
      </c>
      <c r="P915" s="5">
        <f t="shared" si="57"/>
        <v>82.583333333333329</v>
      </c>
      <c r="Q915" t="s">
        <v>8328</v>
      </c>
      <c r="R915" t="s">
        <v>8331</v>
      </c>
      <c r="S915" s="12">
        <f t="shared" si="58"/>
        <v>41003.805775462963</v>
      </c>
      <c r="T915" s="12">
        <f t="shared" si="59"/>
        <v>41033.805775462963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6">
        <f t="shared" si="56"/>
        <v>0</v>
      </c>
      <c r="P916" s="5" t="e">
        <f t="shared" si="57"/>
        <v>#DIV/0!</v>
      </c>
      <c r="Q916" t="s">
        <v>8328</v>
      </c>
      <c r="R916" t="s">
        <v>8331</v>
      </c>
      <c r="S916" s="12">
        <f t="shared" si="58"/>
        <v>41116.429942129631</v>
      </c>
      <c r="T916" s="12">
        <f t="shared" si="59"/>
        <v>41146.429942129631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6">
        <f t="shared" si="56"/>
        <v>5.7692307692307692</v>
      </c>
      <c r="P917" s="5">
        <f t="shared" si="57"/>
        <v>41.666666666666664</v>
      </c>
      <c r="Q917" t="s">
        <v>8328</v>
      </c>
      <c r="R917" t="s">
        <v>8331</v>
      </c>
      <c r="S917" s="12">
        <f t="shared" si="58"/>
        <v>40937.346226851849</v>
      </c>
      <c r="T917" s="12">
        <f t="shared" si="59"/>
        <v>40968.874305555553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6">
        <f t="shared" si="56"/>
        <v>0</v>
      </c>
      <c r="P918" s="5" t="e">
        <f t="shared" si="57"/>
        <v>#DIV/0!</v>
      </c>
      <c r="Q918" t="s">
        <v>8328</v>
      </c>
      <c r="R918" t="s">
        <v>8331</v>
      </c>
      <c r="S918" s="12">
        <f t="shared" si="58"/>
        <v>40434.520069444443</v>
      </c>
      <c r="T918" s="12">
        <f t="shared" si="59"/>
        <v>40472.875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6">
        <f t="shared" si="56"/>
        <v>0.6</v>
      </c>
      <c r="P919" s="5">
        <f t="shared" si="57"/>
        <v>30</v>
      </c>
      <c r="Q919" t="s">
        <v>8328</v>
      </c>
      <c r="R919" t="s">
        <v>8331</v>
      </c>
      <c r="S919" s="12">
        <f t="shared" si="58"/>
        <v>41802.610300925924</v>
      </c>
      <c r="T919" s="12">
        <f t="shared" si="59"/>
        <v>41833.770833333328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6">
        <f t="shared" si="56"/>
        <v>5.0256410256410255</v>
      </c>
      <c r="P920" s="5">
        <f t="shared" si="57"/>
        <v>19.600000000000001</v>
      </c>
      <c r="Q920" t="s">
        <v>8328</v>
      </c>
      <c r="R920" t="s">
        <v>8331</v>
      </c>
      <c r="S920" s="12">
        <f t="shared" si="58"/>
        <v>41944.582881944443</v>
      </c>
      <c r="T920" s="12">
        <f t="shared" si="59"/>
        <v>41974.624548611107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6">
        <f t="shared" si="56"/>
        <v>0.5</v>
      </c>
      <c r="P921" s="5">
        <f t="shared" si="57"/>
        <v>100</v>
      </c>
      <c r="Q921" t="s">
        <v>8328</v>
      </c>
      <c r="R921" t="s">
        <v>8331</v>
      </c>
      <c r="S921" s="12">
        <f t="shared" si="58"/>
        <v>41227.308391203704</v>
      </c>
      <c r="T921" s="12">
        <f t="shared" si="59"/>
        <v>41262.308391203704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6">
        <f t="shared" si="56"/>
        <v>0</v>
      </c>
      <c r="P922" s="5" t="e">
        <f t="shared" si="57"/>
        <v>#DIV/0!</v>
      </c>
      <c r="Q922" t="s">
        <v>8328</v>
      </c>
      <c r="R922" t="s">
        <v>8331</v>
      </c>
      <c r="S922" s="12">
        <f t="shared" si="58"/>
        <v>41562.338217592594</v>
      </c>
      <c r="T922" s="12">
        <f t="shared" si="59"/>
        <v>41592.379884259259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6">
        <f t="shared" si="56"/>
        <v>30.9</v>
      </c>
      <c r="P923" s="5">
        <f t="shared" si="57"/>
        <v>231.75</v>
      </c>
      <c r="Q923" t="s">
        <v>8328</v>
      </c>
      <c r="R923" t="s">
        <v>8331</v>
      </c>
      <c r="S923" s="12">
        <f t="shared" si="58"/>
        <v>40846.837685185179</v>
      </c>
      <c r="T923" s="12">
        <f t="shared" si="59"/>
        <v>40888.879351851851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6">
        <f t="shared" si="56"/>
        <v>21.037037037037038</v>
      </c>
      <c r="P924" s="5">
        <f t="shared" si="57"/>
        <v>189.33333333333334</v>
      </c>
      <c r="Q924" t="s">
        <v>8328</v>
      </c>
      <c r="R924" t="s">
        <v>8331</v>
      </c>
      <c r="S924" s="12">
        <f t="shared" si="58"/>
        <v>41878.19667824074</v>
      </c>
      <c r="T924" s="12">
        <f t="shared" si="59"/>
        <v>41913.19667824074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6">
        <f t="shared" si="56"/>
        <v>2.1999999999999997</v>
      </c>
      <c r="P925" s="5">
        <f t="shared" si="57"/>
        <v>55</v>
      </c>
      <c r="Q925" t="s">
        <v>8328</v>
      </c>
      <c r="R925" t="s">
        <v>8331</v>
      </c>
      <c r="S925" s="12">
        <f t="shared" si="58"/>
        <v>41934.626423611109</v>
      </c>
      <c r="T925" s="12">
        <f t="shared" si="59"/>
        <v>41964.668090277781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6">
        <f t="shared" si="56"/>
        <v>10.9</v>
      </c>
      <c r="P926" s="5">
        <f t="shared" si="57"/>
        <v>21.8</v>
      </c>
      <c r="Q926" t="s">
        <v>8328</v>
      </c>
      <c r="R926" t="s">
        <v>8331</v>
      </c>
      <c r="S926" s="12">
        <f t="shared" si="58"/>
        <v>41288.609594907408</v>
      </c>
      <c r="T926" s="12">
        <f t="shared" si="59"/>
        <v>41318.609594907408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6">
        <f t="shared" si="56"/>
        <v>2.666666666666667</v>
      </c>
      <c r="P927" s="5">
        <f t="shared" si="57"/>
        <v>32</v>
      </c>
      <c r="Q927" t="s">
        <v>8328</v>
      </c>
      <c r="R927" t="s">
        <v>8331</v>
      </c>
      <c r="S927" s="12">
        <f t="shared" si="58"/>
        <v>41575.547581018516</v>
      </c>
      <c r="T927" s="12">
        <f t="shared" si="59"/>
        <v>41605.58924768518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6">
        <f t="shared" si="56"/>
        <v>0</v>
      </c>
      <c r="P928" s="5" t="e">
        <f t="shared" si="57"/>
        <v>#DIV/0!</v>
      </c>
      <c r="Q928" t="s">
        <v>8328</v>
      </c>
      <c r="R928" t="s">
        <v>8331</v>
      </c>
      <c r="S928" s="12">
        <f t="shared" si="58"/>
        <v>40337.686689814815</v>
      </c>
      <c r="T928" s="12">
        <f t="shared" si="59"/>
        <v>40367.611111111109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6">
        <f t="shared" si="56"/>
        <v>0</v>
      </c>
      <c r="P929" s="5" t="e">
        <f t="shared" si="57"/>
        <v>#DIV/0!</v>
      </c>
      <c r="Q929" t="s">
        <v>8328</v>
      </c>
      <c r="R929" t="s">
        <v>8331</v>
      </c>
      <c r="S929" s="12">
        <f t="shared" si="58"/>
        <v>41013.489525462959</v>
      </c>
      <c r="T929" s="12">
        <f t="shared" si="59"/>
        <v>41043.489525462959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6">
        <f t="shared" si="56"/>
        <v>10.86206896551724</v>
      </c>
      <c r="P930" s="5">
        <f t="shared" si="57"/>
        <v>56.25</v>
      </c>
      <c r="Q930" t="s">
        <v>8328</v>
      </c>
      <c r="R930" t="s">
        <v>8331</v>
      </c>
      <c r="S930" s="12">
        <f t="shared" si="58"/>
        <v>41180.529085648144</v>
      </c>
      <c r="T930" s="12">
        <f t="shared" si="59"/>
        <v>41230.666666666664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6">
        <f t="shared" si="56"/>
        <v>0</v>
      </c>
      <c r="P931" s="5" t="e">
        <f t="shared" si="57"/>
        <v>#DIV/0!</v>
      </c>
      <c r="Q931" t="s">
        <v>8328</v>
      </c>
      <c r="R931" t="s">
        <v>8331</v>
      </c>
      <c r="S931" s="12">
        <f t="shared" si="58"/>
        <v>40977.904733796291</v>
      </c>
      <c r="T931" s="12">
        <f t="shared" si="59"/>
        <v>41007.863067129627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6">
        <f t="shared" si="56"/>
        <v>38.333333333333336</v>
      </c>
      <c r="P932" s="5">
        <f t="shared" si="57"/>
        <v>69</v>
      </c>
      <c r="Q932" t="s">
        <v>8328</v>
      </c>
      <c r="R932" t="s">
        <v>8331</v>
      </c>
      <c r="S932" s="12">
        <f t="shared" si="58"/>
        <v>40312.582245370366</v>
      </c>
      <c r="T932" s="12">
        <f t="shared" si="59"/>
        <v>40354.563888888886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6">
        <f t="shared" si="56"/>
        <v>6.5500000000000007</v>
      </c>
      <c r="P933" s="5">
        <f t="shared" si="57"/>
        <v>18.714285714285715</v>
      </c>
      <c r="Q933" t="s">
        <v>8328</v>
      </c>
      <c r="R933" t="s">
        <v>8331</v>
      </c>
      <c r="S933" s="12">
        <f t="shared" si="58"/>
        <v>41680.026643518519</v>
      </c>
      <c r="T933" s="12">
        <f t="shared" si="59"/>
        <v>41714.583333333328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6">
        <f t="shared" si="56"/>
        <v>14.536842105263158</v>
      </c>
      <c r="P934" s="5">
        <f t="shared" si="57"/>
        <v>46.033333333333331</v>
      </c>
      <c r="Q934" t="s">
        <v>8328</v>
      </c>
      <c r="R934" t="s">
        <v>8331</v>
      </c>
      <c r="S934" s="12">
        <f t="shared" si="58"/>
        <v>41310.635937499996</v>
      </c>
      <c r="T934" s="12">
        <f t="shared" si="59"/>
        <v>41355.594270833331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6">
        <f t="shared" si="56"/>
        <v>6</v>
      </c>
      <c r="P935" s="5">
        <f t="shared" si="57"/>
        <v>60</v>
      </c>
      <c r="Q935" t="s">
        <v>8328</v>
      </c>
      <c r="R935" t="s">
        <v>8331</v>
      </c>
      <c r="S935" s="12">
        <f t="shared" si="58"/>
        <v>41710.835752314815</v>
      </c>
      <c r="T935" s="12">
        <f t="shared" si="59"/>
        <v>41770.835752314815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6">
        <f t="shared" si="56"/>
        <v>30.4</v>
      </c>
      <c r="P936" s="5">
        <f t="shared" si="57"/>
        <v>50.666666666666664</v>
      </c>
      <c r="Q936" t="s">
        <v>8328</v>
      </c>
      <c r="R936" t="s">
        <v>8331</v>
      </c>
      <c r="S936" s="12">
        <f t="shared" si="58"/>
        <v>41733.403749999998</v>
      </c>
      <c r="T936" s="12">
        <f t="shared" si="59"/>
        <v>41762.916666666664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6">
        <f t="shared" si="56"/>
        <v>1.4285714285714286</v>
      </c>
      <c r="P937" s="5">
        <f t="shared" si="57"/>
        <v>25</v>
      </c>
      <c r="Q937" t="s">
        <v>8328</v>
      </c>
      <c r="R937" t="s">
        <v>8331</v>
      </c>
      <c r="S937" s="12">
        <f t="shared" si="58"/>
        <v>42368.000335648147</v>
      </c>
      <c r="T937" s="12">
        <f t="shared" si="59"/>
        <v>42398.000335648147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6">
        <f t="shared" si="56"/>
        <v>0</v>
      </c>
      <c r="P938" s="5" t="e">
        <f t="shared" si="57"/>
        <v>#DIV/0!</v>
      </c>
      <c r="Q938" t="s">
        <v>8328</v>
      </c>
      <c r="R938" t="s">
        <v>8331</v>
      </c>
      <c r="S938" s="12">
        <f t="shared" si="58"/>
        <v>40882.690844907404</v>
      </c>
      <c r="T938" s="12">
        <f t="shared" si="59"/>
        <v>40926.5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6">
        <f t="shared" si="56"/>
        <v>1.1428571428571428</v>
      </c>
      <c r="P939" s="5">
        <f t="shared" si="57"/>
        <v>20</v>
      </c>
      <c r="Q939" t="s">
        <v>8328</v>
      </c>
      <c r="R939" t="s">
        <v>8331</v>
      </c>
      <c r="S939" s="12">
        <f t="shared" si="58"/>
        <v>41551.464780092589</v>
      </c>
      <c r="T939" s="12">
        <f t="shared" si="59"/>
        <v>41581.50644675926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6">
        <f t="shared" si="56"/>
        <v>0.35714285714285715</v>
      </c>
      <c r="P940" s="5">
        <f t="shared" si="57"/>
        <v>25</v>
      </c>
      <c r="Q940" t="s">
        <v>8328</v>
      </c>
      <c r="R940" t="s">
        <v>8331</v>
      </c>
      <c r="S940" s="12">
        <f t="shared" si="58"/>
        <v>41124.14638888889</v>
      </c>
      <c r="T940" s="12">
        <f t="shared" si="59"/>
        <v>41154.14638888889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6">
        <f t="shared" si="56"/>
        <v>1.4545454545454546</v>
      </c>
      <c r="P941" s="5">
        <f t="shared" si="57"/>
        <v>20</v>
      </c>
      <c r="Q941" t="s">
        <v>8328</v>
      </c>
      <c r="R941" t="s">
        <v>8331</v>
      </c>
      <c r="S941" s="12">
        <f t="shared" si="58"/>
        <v>41416.429837962962</v>
      </c>
      <c r="T941" s="12">
        <f t="shared" si="59"/>
        <v>41455.498611111107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6">
        <f t="shared" si="56"/>
        <v>17.155555555555555</v>
      </c>
      <c r="P942" s="5">
        <f t="shared" si="57"/>
        <v>110.28571428571429</v>
      </c>
      <c r="Q942" t="s">
        <v>8322</v>
      </c>
      <c r="R942" t="s">
        <v>8324</v>
      </c>
      <c r="S942" s="12">
        <f t="shared" si="58"/>
        <v>42181.675069444442</v>
      </c>
      <c r="T942" s="12">
        <f t="shared" si="59"/>
        <v>42226.675069444442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6">
        <f t="shared" si="56"/>
        <v>2.3220000000000001</v>
      </c>
      <c r="P943" s="5">
        <f t="shared" si="57"/>
        <v>37.451612903225808</v>
      </c>
      <c r="Q943" t="s">
        <v>8322</v>
      </c>
      <c r="R943" t="s">
        <v>8324</v>
      </c>
      <c r="S943" s="12">
        <f t="shared" si="58"/>
        <v>42745.763252314813</v>
      </c>
      <c r="T943" s="12">
        <f t="shared" si="59"/>
        <v>42775.763252314813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6">
        <f t="shared" si="56"/>
        <v>8.9066666666666663</v>
      </c>
      <c r="P944" s="5">
        <f t="shared" si="57"/>
        <v>41.75</v>
      </c>
      <c r="Q944" t="s">
        <v>8322</v>
      </c>
      <c r="R944" t="s">
        <v>8324</v>
      </c>
      <c r="S944" s="12">
        <f t="shared" si="58"/>
        <v>42382.509953703695</v>
      </c>
      <c r="T944" s="12">
        <f t="shared" si="59"/>
        <v>42418.509953703695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6">
        <f t="shared" si="56"/>
        <v>9.6333333333333346</v>
      </c>
      <c r="P945" s="5">
        <f t="shared" si="57"/>
        <v>24.083333333333332</v>
      </c>
      <c r="Q945" t="s">
        <v>8322</v>
      </c>
      <c r="R945" t="s">
        <v>8324</v>
      </c>
      <c r="S945" s="12">
        <f t="shared" si="58"/>
        <v>42673.334548611114</v>
      </c>
      <c r="T945" s="12">
        <f t="shared" si="59"/>
        <v>42703.376215277771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6">
        <f t="shared" si="56"/>
        <v>13.325999999999999</v>
      </c>
      <c r="P946" s="5">
        <f t="shared" si="57"/>
        <v>69.40625</v>
      </c>
      <c r="Q946" t="s">
        <v>8322</v>
      </c>
      <c r="R946" t="s">
        <v>8324</v>
      </c>
      <c r="S946" s="12">
        <f t="shared" si="58"/>
        <v>42444.250578703701</v>
      </c>
      <c r="T946" s="12">
        <f t="shared" si="59"/>
        <v>42478.249999999993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6">
        <f t="shared" si="56"/>
        <v>2.484</v>
      </c>
      <c r="P947" s="5">
        <f t="shared" si="57"/>
        <v>155.25</v>
      </c>
      <c r="Q947" t="s">
        <v>8322</v>
      </c>
      <c r="R947" t="s">
        <v>8324</v>
      </c>
      <c r="S947" s="12">
        <f t="shared" si="58"/>
        <v>42732.539652777778</v>
      </c>
      <c r="T947" s="12">
        <f t="shared" si="59"/>
        <v>42784.665972222218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6">
        <f t="shared" si="56"/>
        <v>1.9066666666666665</v>
      </c>
      <c r="P948" s="5">
        <f t="shared" si="57"/>
        <v>57.2</v>
      </c>
      <c r="Q948" t="s">
        <v>8322</v>
      </c>
      <c r="R948" t="s">
        <v>8324</v>
      </c>
      <c r="S948" s="12">
        <f t="shared" si="58"/>
        <v>42592.417222222219</v>
      </c>
      <c r="T948" s="12">
        <f t="shared" si="59"/>
        <v>42622.417222222219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6">
        <f t="shared" si="56"/>
        <v>0</v>
      </c>
      <c r="P949" s="5" t="e">
        <f t="shared" si="57"/>
        <v>#DIV/0!</v>
      </c>
      <c r="Q949" t="s">
        <v>8322</v>
      </c>
      <c r="R949" t="s">
        <v>8324</v>
      </c>
      <c r="S949" s="12">
        <f t="shared" si="58"/>
        <v>42491.44798611111</v>
      </c>
      <c r="T949" s="12">
        <f t="shared" si="59"/>
        <v>42551.44798611111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6">
        <f t="shared" si="56"/>
        <v>12</v>
      </c>
      <c r="P950" s="5">
        <f t="shared" si="57"/>
        <v>60</v>
      </c>
      <c r="Q950" t="s">
        <v>8322</v>
      </c>
      <c r="R950" t="s">
        <v>8324</v>
      </c>
      <c r="S950" s="12">
        <f t="shared" si="58"/>
        <v>42411.494953703703</v>
      </c>
      <c r="T950" s="12">
        <f t="shared" si="59"/>
        <v>42441.494953703703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6">
        <f t="shared" si="56"/>
        <v>1.365</v>
      </c>
      <c r="P951" s="5">
        <f t="shared" si="57"/>
        <v>39</v>
      </c>
      <c r="Q951" t="s">
        <v>8322</v>
      </c>
      <c r="R951" t="s">
        <v>8324</v>
      </c>
      <c r="S951" s="12">
        <f t="shared" si="58"/>
        <v>42360.710370370369</v>
      </c>
      <c r="T951" s="12">
        <f t="shared" si="59"/>
        <v>42420.710370370369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6">
        <f t="shared" si="56"/>
        <v>28.04</v>
      </c>
      <c r="P952" s="5">
        <f t="shared" si="57"/>
        <v>58.416666666666664</v>
      </c>
      <c r="Q952" t="s">
        <v>8322</v>
      </c>
      <c r="R952" t="s">
        <v>8324</v>
      </c>
      <c r="S952" s="12">
        <f t="shared" si="58"/>
        <v>42356.41737268518</v>
      </c>
      <c r="T952" s="12">
        <f t="shared" si="59"/>
        <v>42386.41737268518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6">
        <f t="shared" si="56"/>
        <v>38.39</v>
      </c>
      <c r="P953" s="5">
        <f t="shared" si="57"/>
        <v>158.63636363636363</v>
      </c>
      <c r="Q953" t="s">
        <v>8322</v>
      </c>
      <c r="R953" t="s">
        <v>8324</v>
      </c>
      <c r="S953" s="12">
        <f t="shared" si="58"/>
        <v>42480.32027777777</v>
      </c>
      <c r="T953" s="12">
        <f t="shared" si="59"/>
        <v>42525.32027777777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6">
        <f t="shared" si="56"/>
        <v>39.942857142857143</v>
      </c>
      <c r="P954" s="5">
        <f t="shared" si="57"/>
        <v>99.857142857142861</v>
      </c>
      <c r="Q954" t="s">
        <v>8322</v>
      </c>
      <c r="R954" t="s">
        <v>8324</v>
      </c>
      <c r="S954" s="12">
        <f t="shared" si="58"/>
        <v>42662.280231481483</v>
      </c>
      <c r="T954" s="12">
        <f t="shared" si="59"/>
        <v>42692.321898148148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6">
        <f t="shared" si="56"/>
        <v>0.84</v>
      </c>
      <c r="P955" s="5">
        <f t="shared" si="57"/>
        <v>25.2</v>
      </c>
      <c r="Q955" t="s">
        <v>8322</v>
      </c>
      <c r="R955" t="s">
        <v>8324</v>
      </c>
      <c r="S955" s="12">
        <f t="shared" si="58"/>
        <v>41998.831006944441</v>
      </c>
      <c r="T955" s="12">
        <f t="shared" si="59"/>
        <v>42028.831006944441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6">
        <f t="shared" si="56"/>
        <v>43.406666666666666</v>
      </c>
      <c r="P956" s="5">
        <f t="shared" si="57"/>
        <v>89.191780821917803</v>
      </c>
      <c r="Q956" t="s">
        <v>8322</v>
      </c>
      <c r="R956" t="s">
        <v>8324</v>
      </c>
      <c r="S956" s="12">
        <f t="shared" si="58"/>
        <v>42194.500451388885</v>
      </c>
      <c r="T956" s="12">
        <f t="shared" si="59"/>
        <v>42236.500451388885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6">
        <f t="shared" si="56"/>
        <v>5.6613333333333333</v>
      </c>
      <c r="P957" s="5">
        <f t="shared" si="57"/>
        <v>182.6236559139785</v>
      </c>
      <c r="Q957" t="s">
        <v>8322</v>
      </c>
      <c r="R957" t="s">
        <v>8324</v>
      </c>
      <c r="S957" s="12">
        <f t="shared" si="58"/>
        <v>42585.961805555555</v>
      </c>
      <c r="T957" s="12">
        <f t="shared" si="59"/>
        <v>42625.961805555555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6">
        <f t="shared" si="56"/>
        <v>1.722</v>
      </c>
      <c r="P958" s="5">
        <f t="shared" si="57"/>
        <v>50.647058823529413</v>
      </c>
      <c r="Q958" t="s">
        <v>8322</v>
      </c>
      <c r="R958" t="s">
        <v>8324</v>
      </c>
      <c r="S958" s="12">
        <f t="shared" si="58"/>
        <v>42060.580543981479</v>
      </c>
      <c r="T958" s="12">
        <f t="shared" si="59"/>
        <v>42120.538877314808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6">
        <f t="shared" si="56"/>
        <v>1.9416666666666664</v>
      </c>
      <c r="P959" s="5">
        <f t="shared" si="57"/>
        <v>33.285714285714285</v>
      </c>
      <c r="Q959" t="s">
        <v>8322</v>
      </c>
      <c r="R959" t="s">
        <v>8324</v>
      </c>
      <c r="S959" s="12">
        <f t="shared" si="58"/>
        <v>42660.219131944446</v>
      </c>
      <c r="T959" s="12">
        <f t="shared" si="59"/>
        <v>42691.260798611103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6">
        <f t="shared" si="56"/>
        <v>11.328275684711327</v>
      </c>
      <c r="P960" s="5">
        <f t="shared" si="57"/>
        <v>51.823529411764703</v>
      </c>
      <c r="Q960" t="s">
        <v>8322</v>
      </c>
      <c r="R960" t="s">
        <v>8324</v>
      </c>
      <c r="S960" s="12">
        <f t="shared" si="58"/>
        <v>42082.469479166662</v>
      </c>
      <c r="T960" s="12">
        <f t="shared" si="59"/>
        <v>42103.874305555553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6">
        <f t="shared" si="56"/>
        <v>38.86</v>
      </c>
      <c r="P961" s="5">
        <f t="shared" si="57"/>
        <v>113.62573099415205</v>
      </c>
      <c r="Q961" t="s">
        <v>8322</v>
      </c>
      <c r="R961" t="s">
        <v>8324</v>
      </c>
      <c r="S961" s="12">
        <f t="shared" si="58"/>
        <v>41992.84103009259</v>
      </c>
      <c r="T961" s="12">
        <f t="shared" si="59"/>
        <v>42022.84103009259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6">
        <f t="shared" si="56"/>
        <v>46.100628930817614</v>
      </c>
      <c r="P962" s="5">
        <f t="shared" si="57"/>
        <v>136.46276595744681</v>
      </c>
      <c r="Q962" t="s">
        <v>8322</v>
      </c>
      <c r="R962" t="s">
        <v>8324</v>
      </c>
      <c r="S962" s="12">
        <f t="shared" si="58"/>
        <v>42766.29346064815</v>
      </c>
      <c r="T962" s="12">
        <f t="shared" si="59"/>
        <v>42808.251793981479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6">
        <f t="shared" ref="O963:O1026" si="60">(E963/D963)*100</f>
        <v>42.188421052631583</v>
      </c>
      <c r="P963" s="5">
        <f t="shared" ref="P963:P1026" si="61">E963/L963</f>
        <v>364.35454545454547</v>
      </c>
      <c r="Q963" t="s">
        <v>8322</v>
      </c>
      <c r="R963" t="s">
        <v>8324</v>
      </c>
      <c r="S963" s="12">
        <f t="shared" ref="S963:S1026" si="62">(((J963/60)/60)/24)+DATE(1970,1,1)+(-8/24)</f>
        <v>42740.360358796293</v>
      </c>
      <c r="T963" s="12">
        <f t="shared" ref="T963:T1026" si="63">(((I963/60)/60)/24)+DATE(1970,1,1)+(-8/24)</f>
        <v>42786.458333333336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6">
        <f t="shared" si="60"/>
        <v>28.48</v>
      </c>
      <c r="P964" s="5">
        <f t="shared" si="61"/>
        <v>19.243243243243242</v>
      </c>
      <c r="Q964" t="s">
        <v>8322</v>
      </c>
      <c r="R964" t="s">
        <v>8324</v>
      </c>
      <c r="S964" s="12">
        <f t="shared" si="62"/>
        <v>42373.379085648143</v>
      </c>
      <c r="T964" s="12">
        <f t="shared" si="63"/>
        <v>42411.379085648143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6">
        <f t="shared" si="60"/>
        <v>1.077142857142857</v>
      </c>
      <c r="P965" s="5">
        <f t="shared" si="61"/>
        <v>41.888888888888886</v>
      </c>
      <c r="Q965" t="s">
        <v>8322</v>
      </c>
      <c r="R965" t="s">
        <v>8324</v>
      </c>
      <c r="S965" s="12">
        <f t="shared" si="62"/>
        <v>42625.302303240744</v>
      </c>
      <c r="T965" s="12">
        <f t="shared" si="63"/>
        <v>42660.302303240744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6">
        <f t="shared" si="60"/>
        <v>0.79909090909090907</v>
      </c>
      <c r="P966" s="5">
        <f t="shared" si="61"/>
        <v>30.310344827586206</v>
      </c>
      <c r="Q966" t="s">
        <v>8322</v>
      </c>
      <c r="R966" t="s">
        <v>8324</v>
      </c>
      <c r="S966" s="12">
        <f t="shared" si="62"/>
        <v>42208.295358796291</v>
      </c>
      <c r="T966" s="12">
        <f t="shared" si="63"/>
        <v>42248.295358796291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6">
        <f t="shared" si="60"/>
        <v>1.1919999999999999</v>
      </c>
      <c r="P967" s="5">
        <f t="shared" si="61"/>
        <v>49.666666666666664</v>
      </c>
      <c r="Q967" t="s">
        <v>8322</v>
      </c>
      <c r="R967" t="s">
        <v>8324</v>
      </c>
      <c r="S967" s="12">
        <f t="shared" si="62"/>
        <v>42636.683402777773</v>
      </c>
      <c r="T967" s="12">
        <f t="shared" si="63"/>
        <v>42668.832638888889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6">
        <f t="shared" si="60"/>
        <v>14.799999999999999</v>
      </c>
      <c r="P968" s="5">
        <f t="shared" si="61"/>
        <v>59.2</v>
      </c>
      <c r="Q968" t="s">
        <v>8322</v>
      </c>
      <c r="R968" t="s">
        <v>8324</v>
      </c>
      <c r="S968" s="12">
        <f t="shared" si="62"/>
        <v>42619.302453703705</v>
      </c>
      <c r="T968" s="12">
        <f t="shared" si="63"/>
        <v>42649.302453703705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6">
        <f t="shared" si="60"/>
        <v>17.810000000000002</v>
      </c>
      <c r="P969" s="5">
        <f t="shared" si="61"/>
        <v>43.97530864197531</v>
      </c>
      <c r="Q969" t="s">
        <v>8322</v>
      </c>
      <c r="R969" t="s">
        <v>8324</v>
      </c>
      <c r="S969" s="12">
        <f t="shared" si="62"/>
        <v>42421.920995370368</v>
      </c>
      <c r="T969" s="12">
        <f t="shared" si="63"/>
        <v>42481.879328703704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6">
        <f t="shared" si="60"/>
        <v>1.325</v>
      </c>
      <c r="P970" s="5">
        <f t="shared" si="61"/>
        <v>26.5</v>
      </c>
      <c r="Q970" t="s">
        <v>8322</v>
      </c>
      <c r="R970" t="s">
        <v>8324</v>
      </c>
      <c r="S970" s="12">
        <f t="shared" si="62"/>
        <v>41836.514282407406</v>
      </c>
      <c r="T970" s="12">
        <f t="shared" si="63"/>
        <v>41866.514282407406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6">
        <f t="shared" si="60"/>
        <v>46.666666666666664</v>
      </c>
      <c r="P971" s="5">
        <f t="shared" si="61"/>
        <v>1272.7272727272727</v>
      </c>
      <c r="Q971" t="s">
        <v>8322</v>
      </c>
      <c r="R971" t="s">
        <v>8324</v>
      </c>
      <c r="S971" s="12">
        <f t="shared" si="62"/>
        <v>42741.969988425924</v>
      </c>
      <c r="T971" s="12">
        <f t="shared" si="63"/>
        <v>42774.969988425924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6">
        <f t="shared" si="60"/>
        <v>45.92</v>
      </c>
      <c r="P972" s="5">
        <f t="shared" si="61"/>
        <v>164</v>
      </c>
      <c r="Q972" t="s">
        <v>8322</v>
      </c>
      <c r="R972" t="s">
        <v>8324</v>
      </c>
      <c r="S972" s="12">
        <f t="shared" si="62"/>
        <v>42720.887187499997</v>
      </c>
      <c r="T972" s="12">
        <f t="shared" si="63"/>
        <v>42757.874305555553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6">
        <f t="shared" si="60"/>
        <v>0.22599999999999998</v>
      </c>
      <c r="P973" s="5">
        <f t="shared" si="61"/>
        <v>45.2</v>
      </c>
      <c r="Q973" t="s">
        <v>8322</v>
      </c>
      <c r="R973" t="s">
        <v>8324</v>
      </c>
      <c r="S973" s="12">
        <f t="shared" si="62"/>
        <v>42111.375694444439</v>
      </c>
      <c r="T973" s="12">
        <f t="shared" si="63"/>
        <v>42156.375694444439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6">
        <f t="shared" si="60"/>
        <v>34.625</v>
      </c>
      <c r="P974" s="5">
        <f t="shared" si="61"/>
        <v>153.88888888888889</v>
      </c>
      <c r="Q974" t="s">
        <v>8322</v>
      </c>
      <c r="R974" t="s">
        <v>8324</v>
      </c>
      <c r="S974" s="12">
        <f t="shared" si="62"/>
        <v>41856.532384259255</v>
      </c>
      <c r="T974" s="12">
        <f t="shared" si="63"/>
        <v>41885.957638888889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6">
        <f t="shared" si="60"/>
        <v>2.0549999999999997</v>
      </c>
      <c r="P975" s="5">
        <f t="shared" si="61"/>
        <v>51.375</v>
      </c>
      <c r="Q975" t="s">
        <v>8322</v>
      </c>
      <c r="R975" t="s">
        <v>8324</v>
      </c>
      <c r="S975" s="12">
        <f t="shared" si="62"/>
        <v>42256.681631944441</v>
      </c>
      <c r="T975" s="12">
        <f t="shared" si="63"/>
        <v>42316.723298611112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6">
        <f t="shared" si="60"/>
        <v>0.55999999999999994</v>
      </c>
      <c r="P976" s="5">
        <f t="shared" si="61"/>
        <v>93.333333333333329</v>
      </c>
      <c r="Q976" t="s">
        <v>8322</v>
      </c>
      <c r="R976" t="s">
        <v>8324</v>
      </c>
      <c r="S976" s="12">
        <f t="shared" si="62"/>
        <v>42424.416157407402</v>
      </c>
      <c r="T976" s="12">
        <f t="shared" si="63"/>
        <v>42454.374490740738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6">
        <f t="shared" si="60"/>
        <v>2.6069999999999998</v>
      </c>
      <c r="P977" s="5">
        <f t="shared" si="61"/>
        <v>108.625</v>
      </c>
      <c r="Q977" t="s">
        <v>8322</v>
      </c>
      <c r="R977" t="s">
        <v>8324</v>
      </c>
      <c r="S977" s="12">
        <f t="shared" si="62"/>
        <v>42489.363252314812</v>
      </c>
      <c r="T977" s="12">
        <f t="shared" si="63"/>
        <v>42549.363252314812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6">
        <f t="shared" si="60"/>
        <v>1.9259999999999999</v>
      </c>
      <c r="P978" s="5">
        <f t="shared" si="61"/>
        <v>160.5</v>
      </c>
      <c r="Q978" t="s">
        <v>8322</v>
      </c>
      <c r="R978" t="s">
        <v>8324</v>
      </c>
      <c r="S978" s="12">
        <f t="shared" si="62"/>
        <v>42184.725659722222</v>
      </c>
      <c r="T978" s="12">
        <f t="shared" si="63"/>
        <v>42229.725659722222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6">
        <f t="shared" si="60"/>
        <v>33.666666666666664</v>
      </c>
      <c r="P979" s="5">
        <f t="shared" si="61"/>
        <v>75.75</v>
      </c>
      <c r="Q979" t="s">
        <v>8322</v>
      </c>
      <c r="R979" t="s">
        <v>8324</v>
      </c>
      <c r="S979" s="12">
        <f t="shared" si="62"/>
        <v>42391.608761574076</v>
      </c>
      <c r="T979" s="12">
        <f t="shared" si="63"/>
        <v>42421.608761574076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6">
        <f t="shared" si="60"/>
        <v>56.263267182990241</v>
      </c>
      <c r="P980" s="5">
        <f t="shared" si="61"/>
        <v>790.83739837398377</v>
      </c>
      <c r="Q980" t="s">
        <v>8322</v>
      </c>
      <c r="R980" t="s">
        <v>8324</v>
      </c>
      <c r="S980" s="12">
        <f t="shared" si="62"/>
        <v>42394.975706018515</v>
      </c>
      <c r="T980" s="12">
        <f t="shared" si="63"/>
        <v>42424.975706018515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6">
        <f t="shared" si="60"/>
        <v>82.817599999999999</v>
      </c>
      <c r="P981" s="5">
        <f t="shared" si="61"/>
        <v>301.93916666666667</v>
      </c>
      <c r="Q981" t="s">
        <v>8322</v>
      </c>
      <c r="R981" t="s">
        <v>8324</v>
      </c>
      <c r="S981" s="12">
        <f t="shared" si="62"/>
        <v>42506.083657407398</v>
      </c>
      <c r="T981" s="12">
        <f t="shared" si="63"/>
        <v>42541.457638888889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6">
        <f t="shared" si="60"/>
        <v>14.860000000000001</v>
      </c>
      <c r="P982" s="5">
        <f t="shared" si="61"/>
        <v>47.935483870967744</v>
      </c>
      <c r="Q982" t="s">
        <v>8322</v>
      </c>
      <c r="R982" t="s">
        <v>8324</v>
      </c>
      <c r="S982" s="12">
        <f t="shared" si="62"/>
        <v>41928.570856481478</v>
      </c>
      <c r="T982" s="12">
        <f t="shared" si="63"/>
        <v>41973.612523148149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6">
        <f t="shared" si="60"/>
        <v>1.2375123751237513E-2</v>
      </c>
      <c r="P983" s="5">
        <f t="shared" si="61"/>
        <v>2.75</v>
      </c>
      <c r="Q983" t="s">
        <v>8322</v>
      </c>
      <c r="R983" t="s">
        <v>8324</v>
      </c>
      <c r="S983" s="12">
        <f t="shared" si="62"/>
        <v>41830.613680555551</v>
      </c>
      <c r="T983" s="12">
        <f t="shared" si="63"/>
        <v>41860.613680555551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6">
        <f t="shared" si="60"/>
        <v>1.7142857142857144E-2</v>
      </c>
      <c r="P984" s="5">
        <f t="shared" si="61"/>
        <v>1</v>
      </c>
      <c r="Q984" t="s">
        <v>8322</v>
      </c>
      <c r="R984" t="s">
        <v>8324</v>
      </c>
      <c r="S984" s="12">
        <f t="shared" si="62"/>
        <v>42615.419976851852</v>
      </c>
      <c r="T984" s="12">
        <f t="shared" si="63"/>
        <v>42645.419976851852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6">
        <f t="shared" si="60"/>
        <v>29.506136117214709</v>
      </c>
      <c r="P985" s="5">
        <f t="shared" si="61"/>
        <v>171.79329608938548</v>
      </c>
      <c r="Q985" t="s">
        <v>8322</v>
      </c>
      <c r="R985" t="s">
        <v>8324</v>
      </c>
      <c r="S985" s="12">
        <f t="shared" si="62"/>
        <v>42574.334317129629</v>
      </c>
      <c r="T985" s="12">
        <f t="shared" si="63"/>
        <v>42605.537499999999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6">
        <f t="shared" si="60"/>
        <v>1.06</v>
      </c>
      <c r="P986" s="5">
        <f t="shared" si="61"/>
        <v>35.333333333333336</v>
      </c>
      <c r="Q986" t="s">
        <v>8322</v>
      </c>
      <c r="R986" t="s">
        <v>8324</v>
      </c>
      <c r="S986" s="12">
        <f t="shared" si="62"/>
        <v>42060.782499999994</v>
      </c>
      <c r="T986" s="12">
        <f t="shared" si="63"/>
        <v>42090.740833333337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6">
        <f t="shared" si="60"/>
        <v>6.293333333333333</v>
      </c>
      <c r="P987" s="5">
        <f t="shared" si="61"/>
        <v>82.086956521739125</v>
      </c>
      <c r="Q987" t="s">
        <v>8322</v>
      </c>
      <c r="R987" t="s">
        <v>8324</v>
      </c>
      <c r="S987" s="12">
        <f t="shared" si="62"/>
        <v>42339.634375000001</v>
      </c>
      <c r="T987" s="12">
        <f t="shared" si="63"/>
        <v>42369.624999999993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6">
        <f t="shared" si="60"/>
        <v>12.75</v>
      </c>
      <c r="P988" s="5">
        <f t="shared" si="61"/>
        <v>110.8695652173913</v>
      </c>
      <c r="Q988" t="s">
        <v>8322</v>
      </c>
      <c r="R988" t="s">
        <v>8324</v>
      </c>
      <c r="S988" s="12">
        <f t="shared" si="62"/>
        <v>42324.434027777774</v>
      </c>
      <c r="T988" s="12">
        <f t="shared" si="63"/>
        <v>42378.666666666664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6">
        <f t="shared" si="60"/>
        <v>13.22</v>
      </c>
      <c r="P989" s="5">
        <f t="shared" si="61"/>
        <v>161.21951219512195</v>
      </c>
      <c r="Q989" t="s">
        <v>8322</v>
      </c>
      <c r="R989" t="s">
        <v>8324</v>
      </c>
      <c r="S989" s="12">
        <f t="shared" si="62"/>
        <v>41772.961226851847</v>
      </c>
      <c r="T989" s="12">
        <f t="shared" si="63"/>
        <v>41812.961226851847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6">
        <f t="shared" si="60"/>
        <v>0</v>
      </c>
      <c r="P990" s="5" t="e">
        <f t="shared" si="61"/>
        <v>#DIV/0!</v>
      </c>
      <c r="Q990" t="s">
        <v>8322</v>
      </c>
      <c r="R990" t="s">
        <v>8324</v>
      </c>
      <c r="S990" s="12">
        <f t="shared" si="62"/>
        <v>42614.023437499993</v>
      </c>
      <c r="T990" s="12">
        <f t="shared" si="63"/>
        <v>42644.023437499993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6">
        <f t="shared" si="60"/>
        <v>16.77</v>
      </c>
      <c r="P991" s="5">
        <f t="shared" si="61"/>
        <v>52.40625</v>
      </c>
      <c r="Q991" t="s">
        <v>8322</v>
      </c>
      <c r="R991" t="s">
        <v>8324</v>
      </c>
      <c r="S991" s="12">
        <f t="shared" si="62"/>
        <v>42611.600636574069</v>
      </c>
      <c r="T991" s="12">
        <f t="shared" si="63"/>
        <v>42641.600636574069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6">
        <f t="shared" si="60"/>
        <v>0.104</v>
      </c>
      <c r="P992" s="5">
        <f t="shared" si="61"/>
        <v>13</v>
      </c>
      <c r="Q992" t="s">
        <v>8322</v>
      </c>
      <c r="R992" t="s">
        <v>8324</v>
      </c>
      <c r="S992" s="12">
        <f t="shared" si="62"/>
        <v>41855.450972222221</v>
      </c>
      <c r="T992" s="12">
        <f t="shared" si="63"/>
        <v>41885.450972222221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6">
        <f t="shared" si="60"/>
        <v>4.24</v>
      </c>
      <c r="P993" s="5">
        <f t="shared" si="61"/>
        <v>30.285714285714285</v>
      </c>
      <c r="Q993" t="s">
        <v>8322</v>
      </c>
      <c r="R993" t="s">
        <v>8324</v>
      </c>
      <c r="S993" s="12">
        <f t="shared" si="62"/>
        <v>42538.423472222225</v>
      </c>
      <c r="T993" s="12">
        <f t="shared" si="63"/>
        <v>42563.45208333333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6">
        <f t="shared" si="60"/>
        <v>0.46699999999999997</v>
      </c>
      <c r="P994" s="5">
        <f t="shared" si="61"/>
        <v>116.75</v>
      </c>
      <c r="Q994" t="s">
        <v>8322</v>
      </c>
      <c r="R994" t="s">
        <v>8324</v>
      </c>
      <c r="S994" s="12">
        <f t="shared" si="62"/>
        <v>42437.59165509259</v>
      </c>
      <c r="T994" s="12">
        <f t="shared" si="63"/>
        <v>42497.549988425926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6">
        <f t="shared" si="60"/>
        <v>25.087142857142858</v>
      </c>
      <c r="P995" s="5">
        <f t="shared" si="61"/>
        <v>89.59693877551021</v>
      </c>
      <c r="Q995" t="s">
        <v>8322</v>
      </c>
      <c r="R995" t="s">
        <v>8324</v>
      </c>
      <c r="S995" s="12">
        <f t="shared" si="62"/>
        <v>42652.631574074076</v>
      </c>
      <c r="T995" s="12">
        <f t="shared" si="63"/>
        <v>42685.874999999993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6">
        <f t="shared" si="60"/>
        <v>2.3345000000000002</v>
      </c>
      <c r="P996" s="5">
        <f t="shared" si="61"/>
        <v>424.45454545454544</v>
      </c>
      <c r="Q996" t="s">
        <v>8322</v>
      </c>
      <c r="R996" t="s">
        <v>8324</v>
      </c>
      <c r="S996" s="12">
        <f t="shared" si="62"/>
        <v>41920.929745370369</v>
      </c>
      <c r="T996" s="12">
        <f t="shared" si="63"/>
        <v>41973.624305555553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6">
        <f t="shared" si="60"/>
        <v>7.26</v>
      </c>
      <c r="P997" s="5">
        <f t="shared" si="61"/>
        <v>80.666666666666671</v>
      </c>
      <c r="Q997" t="s">
        <v>8322</v>
      </c>
      <c r="R997" t="s">
        <v>8324</v>
      </c>
      <c r="S997" s="12">
        <f t="shared" si="62"/>
        <v>41947.607407407406</v>
      </c>
      <c r="T997" s="12">
        <f t="shared" si="63"/>
        <v>41972.333333333336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6">
        <f t="shared" si="60"/>
        <v>1.625</v>
      </c>
      <c r="P998" s="5">
        <f t="shared" si="61"/>
        <v>13</v>
      </c>
      <c r="Q998" t="s">
        <v>8322</v>
      </c>
      <c r="R998" t="s">
        <v>8324</v>
      </c>
      <c r="S998" s="12">
        <f t="shared" si="62"/>
        <v>41817.533101851848</v>
      </c>
      <c r="T998" s="12">
        <f t="shared" si="63"/>
        <v>41847.310416666667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6">
        <f t="shared" si="60"/>
        <v>1.3</v>
      </c>
      <c r="P999" s="5">
        <f t="shared" si="61"/>
        <v>8.125</v>
      </c>
      <c r="Q999" t="s">
        <v>8322</v>
      </c>
      <c r="R999" t="s">
        <v>8324</v>
      </c>
      <c r="S999" s="12">
        <f t="shared" si="62"/>
        <v>41940.769641203704</v>
      </c>
      <c r="T999" s="12">
        <f t="shared" si="63"/>
        <v>41970.811307870368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6">
        <f t="shared" si="60"/>
        <v>58.558333333333337</v>
      </c>
      <c r="P1000" s="5">
        <f t="shared" si="61"/>
        <v>153.42794759825327</v>
      </c>
      <c r="Q1000" t="s">
        <v>8322</v>
      </c>
      <c r="R1000" t="s">
        <v>8324</v>
      </c>
      <c r="S1000" s="12">
        <f t="shared" si="62"/>
        <v>42281.835659722223</v>
      </c>
      <c r="T1000" s="12">
        <f t="shared" si="63"/>
        <v>42326.877326388887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6">
        <f t="shared" si="60"/>
        <v>7.7886666666666677</v>
      </c>
      <c r="P1001" s="5">
        <f t="shared" si="61"/>
        <v>292.07499999999999</v>
      </c>
      <c r="Q1001" t="s">
        <v>8322</v>
      </c>
      <c r="R1001" t="s">
        <v>8324</v>
      </c>
      <c r="S1001" s="12">
        <f t="shared" si="62"/>
        <v>41925.966319444444</v>
      </c>
      <c r="T1001" s="12">
        <f t="shared" si="63"/>
        <v>41956.001388888886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6">
        <f t="shared" si="60"/>
        <v>2.2157147647256061</v>
      </c>
      <c r="P1002" s="5">
        <f t="shared" si="61"/>
        <v>3304</v>
      </c>
      <c r="Q1002" t="s">
        <v>8322</v>
      </c>
      <c r="R1002" t="s">
        <v>8324</v>
      </c>
      <c r="S1002" s="12">
        <f t="shared" si="62"/>
        <v>42748.726388888892</v>
      </c>
      <c r="T1002" s="12">
        <f t="shared" si="63"/>
        <v>42808.68472222222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6">
        <f t="shared" si="60"/>
        <v>104</v>
      </c>
      <c r="P1003" s="5">
        <f t="shared" si="61"/>
        <v>1300</v>
      </c>
      <c r="Q1003" t="s">
        <v>8322</v>
      </c>
      <c r="R1003" t="s">
        <v>8324</v>
      </c>
      <c r="S1003" s="12">
        <f t="shared" si="62"/>
        <v>42720.386724537035</v>
      </c>
      <c r="T1003" s="12">
        <f t="shared" si="63"/>
        <v>42765.386724537035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6">
        <f t="shared" si="60"/>
        <v>29.6029602960296</v>
      </c>
      <c r="P1004" s="5">
        <f t="shared" si="61"/>
        <v>134.54545454545453</v>
      </c>
      <c r="Q1004" t="s">
        <v>8322</v>
      </c>
      <c r="R1004" t="s">
        <v>8324</v>
      </c>
      <c r="S1004" s="12">
        <f t="shared" si="62"/>
        <v>42325.350856481477</v>
      </c>
      <c r="T1004" s="12">
        <f t="shared" si="63"/>
        <v>42354.915972222218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6">
        <f t="shared" si="60"/>
        <v>16.055</v>
      </c>
      <c r="P1005" s="5">
        <f t="shared" si="61"/>
        <v>214.06666666666666</v>
      </c>
      <c r="Q1005" t="s">
        <v>8322</v>
      </c>
      <c r="R1005" t="s">
        <v>8324</v>
      </c>
      <c r="S1005" s="12">
        <f t="shared" si="62"/>
        <v>42780.375706018516</v>
      </c>
      <c r="T1005" s="12">
        <f t="shared" si="63"/>
        <v>42810.334039351852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6">
        <f t="shared" si="60"/>
        <v>82.207999999999998</v>
      </c>
      <c r="P1006" s="5">
        <f t="shared" si="61"/>
        <v>216.33684210526314</v>
      </c>
      <c r="Q1006" t="s">
        <v>8322</v>
      </c>
      <c r="R1006" t="s">
        <v>8324</v>
      </c>
      <c r="S1006" s="12">
        <f t="shared" si="62"/>
        <v>42388.3753125</v>
      </c>
      <c r="T1006" s="12">
        <f t="shared" si="63"/>
        <v>42418.3753125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6">
        <f t="shared" si="60"/>
        <v>75.051000000000002</v>
      </c>
      <c r="P1007" s="5">
        <f t="shared" si="61"/>
        <v>932.31055900621118</v>
      </c>
      <c r="Q1007" t="s">
        <v>8322</v>
      </c>
      <c r="R1007" t="s">
        <v>8324</v>
      </c>
      <c r="S1007" s="12">
        <f t="shared" si="62"/>
        <v>42276.291469907403</v>
      </c>
      <c r="T1007" s="12">
        <f t="shared" si="63"/>
        <v>42307.291469907403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6">
        <f t="shared" si="60"/>
        <v>5.8500000000000005</v>
      </c>
      <c r="P1008" s="5">
        <f t="shared" si="61"/>
        <v>29.25</v>
      </c>
      <c r="Q1008" t="s">
        <v>8322</v>
      </c>
      <c r="R1008" t="s">
        <v>8324</v>
      </c>
      <c r="S1008" s="12">
        <f t="shared" si="62"/>
        <v>41976.70685185185</v>
      </c>
      <c r="T1008" s="12">
        <f t="shared" si="63"/>
        <v>41984.96597222222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6">
        <f t="shared" si="60"/>
        <v>44.32</v>
      </c>
      <c r="P1009" s="5">
        <f t="shared" si="61"/>
        <v>174.94736842105263</v>
      </c>
      <c r="Q1009" t="s">
        <v>8322</v>
      </c>
      <c r="R1009" t="s">
        <v>8324</v>
      </c>
      <c r="S1009" s="12">
        <f t="shared" si="62"/>
        <v>42676.2502662037</v>
      </c>
      <c r="T1009" s="12">
        <f t="shared" si="63"/>
        <v>42718.291932870365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6">
        <f t="shared" si="60"/>
        <v>0.26737967914438499</v>
      </c>
      <c r="P1010" s="5">
        <f t="shared" si="61"/>
        <v>250</v>
      </c>
      <c r="Q1010" t="s">
        <v>8322</v>
      </c>
      <c r="R1010" t="s">
        <v>8324</v>
      </c>
      <c r="S1010" s="12">
        <f t="shared" si="62"/>
        <v>42702.475868055553</v>
      </c>
      <c r="T1010" s="12">
        <f t="shared" si="63"/>
        <v>42732.475868055553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6">
        <f t="shared" si="60"/>
        <v>13.13</v>
      </c>
      <c r="P1011" s="5">
        <f t="shared" si="61"/>
        <v>65</v>
      </c>
      <c r="Q1011" t="s">
        <v>8322</v>
      </c>
      <c r="R1011" t="s">
        <v>8324</v>
      </c>
      <c r="S1011" s="12">
        <f t="shared" si="62"/>
        <v>42510.271365740737</v>
      </c>
      <c r="T1011" s="12">
        <f t="shared" si="63"/>
        <v>42540.271365740737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6">
        <f t="shared" si="60"/>
        <v>0.19088937093275488</v>
      </c>
      <c r="P1012" s="5">
        <f t="shared" si="61"/>
        <v>55</v>
      </c>
      <c r="Q1012" t="s">
        <v>8322</v>
      </c>
      <c r="R1012" t="s">
        <v>8324</v>
      </c>
      <c r="S1012" s="12">
        <f t="shared" si="62"/>
        <v>42561.496087962958</v>
      </c>
      <c r="T1012" s="12">
        <f t="shared" si="63"/>
        <v>42617.790972222218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6">
        <f t="shared" si="60"/>
        <v>0.375</v>
      </c>
      <c r="P1013" s="5">
        <f t="shared" si="61"/>
        <v>75</v>
      </c>
      <c r="Q1013" t="s">
        <v>8322</v>
      </c>
      <c r="R1013" t="s">
        <v>8324</v>
      </c>
      <c r="S1013" s="12">
        <f t="shared" si="62"/>
        <v>41946.564756944441</v>
      </c>
      <c r="T1013" s="12">
        <f t="shared" si="63"/>
        <v>41991.564756944441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6">
        <f t="shared" si="60"/>
        <v>21535.021000000001</v>
      </c>
      <c r="P1014" s="5">
        <f t="shared" si="61"/>
        <v>1389.3561935483872</v>
      </c>
      <c r="Q1014" t="s">
        <v>8322</v>
      </c>
      <c r="R1014" t="s">
        <v>8324</v>
      </c>
      <c r="S1014" s="12">
        <f t="shared" si="62"/>
        <v>42714.107083333329</v>
      </c>
      <c r="T1014" s="12">
        <f t="shared" si="63"/>
        <v>42759.107083333329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6">
        <f t="shared" si="60"/>
        <v>34.527999999999999</v>
      </c>
      <c r="P1015" s="5">
        <f t="shared" si="61"/>
        <v>95.911111111111111</v>
      </c>
      <c r="Q1015" t="s">
        <v>8322</v>
      </c>
      <c r="R1015" t="s">
        <v>8324</v>
      </c>
      <c r="S1015" s="12">
        <f t="shared" si="62"/>
        <v>42339.500648148147</v>
      </c>
      <c r="T1015" s="12">
        <f t="shared" si="63"/>
        <v>42367.499999999993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6">
        <f t="shared" si="60"/>
        <v>30.599999999999998</v>
      </c>
      <c r="P1016" s="5">
        <f t="shared" si="61"/>
        <v>191.25</v>
      </c>
      <c r="Q1016" t="s">
        <v>8322</v>
      </c>
      <c r="R1016" t="s">
        <v>8324</v>
      </c>
      <c r="S1016" s="12">
        <f t="shared" si="62"/>
        <v>41954.66915509259</v>
      </c>
      <c r="T1016" s="12">
        <f t="shared" si="63"/>
        <v>42004.66915509259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6">
        <f t="shared" si="60"/>
        <v>2.666666666666667</v>
      </c>
      <c r="P1017" s="5">
        <f t="shared" si="61"/>
        <v>40</v>
      </c>
      <c r="Q1017" t="s">
        <v>8322</v>
      </c>
      <c r="R1017" t="s">
        <v>8324</v>
      </c>
      <c r="S1017" s="12">
        <f t="shared" si="62"/>
        <v>42303.545081018521</v>
      </c>
      <c r="T1017" s="12">
        <f t="shared" si="63"/>
        <v>42333.586747685178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6">
        <f t="shared" si="60"/>
        <v>2.8420000000000001</v>
      </c>
      <c r="P1018" s="5">
        <f t="shared" si="61"/>
        <v>74.78947368421052</v>
      </c>
      <c r="Q1018" t="s">
        <v>8322</v>
      </c>
      <c r="R1018" t="s">
        <v>8324</v>
      </c>
      <c r="S1018" s="12">
        <f t="shared" si="62"/>
        <v>42421.773796296293</v>
      </c>
      <c r="T1018" s="12">
        <f t="shared" si="63"/>
        <v>42466.732129629621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6">
        <f t="shared" si="60"/>
        <v>22.878799999999998</v>
      </c>
      <c r="P1019" s="5">
        <f t="shared" si="61"/>
        <v>161.11830985915492</v>
      </c>
      <c r="Q1019" t="s">
        <v>8322</v>
      </c>
      <c r="R1019" t="s">
        <v>8324</v>
      </c>
      <c r="S1019" s="12">
        <f t="shared" si="62"/>
        <v>42289.341840277775</v>
      </c>
      <c r="T1019" s="12">
        <f t="shared" si="63"/>
        <v>42329.383506944439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6">
        <f t="shared" si="60"/>
        <v>3.105</v>
      </c>
      <c r="P1020" s="5">
        <f t="shared" si="61"/>
        <v>88.714285714285708</v>
      </c>
      <c r="Q1020" t="s">
        <v>8322</v>
      </c>
      <c r="R1020" t="s">
        <v>8324</v>
      </c>
      <c r="S1020" s="12">
        <f t="shared" si="62"/>
        <v>42535.158946759257</v>
      </c>
      <c r="T1020" s="12">
        <f t="shared" si="63"/>
        <v>42565.158946759257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6">
        <f t="shared" si="60"/>
        <v>47.333333333333336</v>
      </c>
      <c r="P1021" s="5">
        <f t="shared" si="61"/>
        <v>53.25</v>
      </c>
      <c r="Q1021" t="s">
        <v>8322</v>
      </c>
      <c r="R1021" t="s">
        <v>8324</v>
      </c>
      <c r="S1021" s="12">
        <f t="shared" si="62"/>
        <v>42009.640613425923</v>
      </c>
      <c r="T1021" s="12">
        <f t="shared" si="63"/>
        <v>42039.640613425923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6">
        <f t="shared" si="60"/>
        <v>205.54838709677421</v>
      </c>
      <c r="P1022" s="5">
        <f t="shared" si="61"/>
        <v>106.2</v>
      </c>
      <c r="Q1022" t="s">
        <v>8328</v>
      </c>
      <c r="R1022" t="s">
        <v>8333</v>
      </c>
      <c r="S1022" s="12">
        <f t="shared" si="62"/>
        <v>42126.736215277771</v>
      </c>
      <c r="T1022" s="12">
        <f t="shared" si="63"/>
        <v>42156.699305555558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6">
        <f t="shared" si="60"/>
        <v>351.80366666666669</v>
      </c>
      <c r="P1023" s="5">
        <f t="shared" si="61"/>
        <v>22.079728033472804</v>
      </c>
      <c r="Q1023" t="s">
        <v>8328</v>
      </c>
      <c r="R1023" t="s">
        <v>8333</v>
      </c>
      <c r="S1023" s="12">
        <f t="shared" si="62"/>
        <v>42270.918645833335</v>
      </c>
      <c r="T1023" s="12">
        <f t="shared" si="63"/>
        <v>42293.833333333336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6">
        <f t="shared" si="60"/>
        <v>114.9</v>
      </c>
      <c r="P1024" s="5">
        <f t="shared" si="61"/>
        <v>31.054054054054053</v>
      </c>
      <c r="Q1024" t="s">
        <v>8328</v>
      </c>
      <c r="R1024" t="s">
        <v>8333</v>
      </c>
      <c r="S1024" s="12">
        <f t="shared" si="62"/>
        <v>42111.313391203708</v>
      </c>
      <c r="T1024" s="12">
        <f t="shared" si="63"/>
        <v>42141.313391203708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6">
        <f t="shared" si="60"/>
        <v>237.15</v>
      </c>
      <c r="P1025" s="5">
        <f t="shared" si="61"/>
        <v>36.206106870229007</v>
      </c>
      <c r="Q1025" t="s">
        <v>8328</v>
      </c>
      <c r="R1025" t="s">
        <v>8333</v>
      </c>
      <c r="S1025" s="12">
        <f t="shared" si="62"/>
        <v>42145.586354166669</v>
      </c>
      <c r="T1025" s="12">
        <f t="shared" si="63"/>
        <v>42175.586354166669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6">
        <f t="shared" si="60"/>
        <v>118.63774999999998</v>
      </c>
      <c r="P1026" s="5">
        <f t="shared" si="61"/>
        <v>388.9762295081967</v>
      </c>
      <c r="Q1026" t="s">
        <v>8328</v>
      </c>
      <c r="R1026" t="s">
        <v>8333</v>
      </c>
      <c r="S1026" s="12">
        <f t="shared" si="62"/>
        <v>42370.247256944444</v>
      </c>
      <c r="T1026" s="12">
        <f t="shared" si="63"/>
        <v>42400.247256944444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6">
        <f t="shared" ref="O1027:O1090" si="64">(E1027/D1027)*100</f>
        <v>109.92831428571431</v>
      </c>
      <c r="P1027" s="5">
        <f t="shared" ref="P1027:P1090" si="65">E1027/L1027</f>
        <v>71.848571428571432</v>
      </c>
      <c r="Q1027" t="s">
        <v>8328</v>
      </c>
      <c r="R1027" t="s">
        <v>8333</v>
      </c>
      <c r="S1027" s="12">
        <f t="shared" ref="S1027:S1090" si="66">(((J1027/60)/60)/24)+DATE(1970,1,1)+(-8/24)</f>
        <v>42049.500428240739</v>
      </c>
      <c r="T1027" s="12">
        <f t="shared" ref="T1027:T1090" si="67">(((I1027/60)/60)/24)+DATE(1970,1,1)+(-8/24)</f>
        <v>42079.458761574067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6">
        <f t="shared" si="64"/>
        <v>100.00828571428571</v>
      </c>
      <c r="P1028" s="5">
        <f t="shared" si="65"/>
        <v>57.381803278688523</v>
      </c>
      <c r="Q1028" t="s">
        <v>8328</v>
      </c>
      <c r="R1028" t="s">
        <v>8333</v>
      </c>
      <c r="S1028" s="12">
        <f t="shared" si="66"/>
        <v>42426.074259259258</v>
      </c>
      <c r="T1028" s="12">
        <f t="shared" si="67"/>
        <v>42460.032592592594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6">
        <f t="shared" si="64"/>
        <v>103.09292094387415</v>
      </c>
      <c r="P1029" s="5">
        <f t="shared" si="65"/>
        <v>69.666666666666671</v>
      </c>
      <c r="Q1029" t="s">
        <v>8328</v>
      </c>
      <c r="R1029" t="s">
        <v>8333</v>
      </c>
      <c r="S1029" s="12">
        <f t="shared" si="66"/>
        <v>41904.700775462959</v>
      </c>
      <c r="T1029" s="12">
        <f t="shared" si="67"/>
        <v>41934.700775462959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6">
        <f t="shared" si="64"/>
        <v>117.27000000000001</v>
      </c>
      <c r="P1030" s="5">
        <f t="shared" si="65"/>
        <v>45.988235294117644</v>
      </c>
      <c r="Q1030" t="s">
        <v>8328</v>
      </c>
      <c r="R1030" t="s">
        <v>8333</v>
      </c>
      <c r="S1030" s="12">
        <f t="shared" si="66"/>
        <v>42755.294039351851</v>
      </c>
      <c r="T1030" s="12">
        <f t="shared" si="67"/>
        <v>42800.499999999993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6">
        <f t="shared" si="64"/>
        <v>111.75999999999999</v>
      </c>
      <c r="P1031" s="5">
        <f t="shared" si="65"/>
        <v>79.262411347517727</v>
      </c>
      <c r="Q1031" t="s">
        <v>8328</v>
      </c>
      <c r="R1031" t="s">
        <v>8333</v>
      </c>
      <c r="S1031" s="12">
        <f t="shared" si="66"/>
        <v>42044.378553240742</v>
      </c>
      <c r="T1031" s="12">
        <f t="shared" si="67"/>
        <v>42098.582638888889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6">
        <f t="shared" si="64"/>
        <v>342.09999999999997</v>
      </c>
      <c r="P1032" s="5">
        <f t="shared" si="65"/>
        <v>43.031446540880502</v>
      </c>
      <c r="Q1032" t="s">
        <v>8328</v>
      </c>
      <c r="R1032" t="s">
        <v>8333</v>
      </c>
      <c r="S1032" s="12">
        <f t="shared" si="66"/>
        <v>42611.149872685179</v>
      </c>
      <c r="T1032" s="12">
        <f t="shared" si="67"/>
        <v>42625.149872685179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6">
        <f t="shared" si="64"/>
        <v>107.4</v>
      </c>
      <c r="P1033" s="5">
        <f t="shared" si="65"/>
        <v>108.48484848484848</v>
      </c>
      <c r="Q1033" t="s">
        <v>8328</v>
      </c>
      <c r="R1033" t="s">
        <v>8333</v>
      </c>
      <c r="S1033" s="12">
        <f t="shared" si="66"/>
        <v>42324.430671296293</v>
      </c>
      <c r="T1033" s="12">
        <f t="shared" si="67"/>
        <v>42354.430671296293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6">
        <f t="shared" si="64"/>
        <v>108.49703703703703</v>
      </c>
      <c r="P1034" s="5">
        <f t="shared" si="65"/>
        <v>61.029583333333335</v>
      </c>
      <c r="Q1034" t="s">
        <v>8328</v>
      </c>
      <c r="R1034" t="s">
        <v>8333</v>
      </c>
      <c r="S1034" s="12">
        <f t="shared" si="66"/>
        <v>42514.333622685182</v>
      </c>
      <c r="T1034" s="12">
        <f t="shared" si="67"/>
        <v>42544.333622685182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6">
        <f t="shared" si="64"/>
        <v>102.86144578313252</v>
      </c>
      <c r="P1035" s="5">
        <f t="shared" si="65"/>
        <v>50.592592592592595</v>
      </c>
      <c r="Q1035" t="s">
        <v>8328</v>
      </c>
      <c r="R1035" t="s">
        <v>8333</v>
      </c>
      <c r="S1035" s="12">
        <f t="shared" si="66"/>
        <v>42688.399074074077</v>
      </c>
      <c r="T1035" s="12">
        <f t="shared" si="67"/>
        <v>42716.399074074077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6">
        <f t="shared" si="64"/>
        <v>130.0018</v>
      </c>
      <c r="P1036" s="5">
        <f t="shared" si="65"/>
        <v>39.157168674698795</v>
      </c>
      <c r="Q1036" t="s">
        <v>8328</v>
      </c>
      <c r="R1036" t="s">
        <v>8333</v>
      </c>
      <c r="S1036" s="12">
        <f t="shared" si="66"/>
        <v>42554.833379629628</v>
      </c>
      <c r="T1036" s="12">
        <f t="shared" si="67"/>
        <v>42586.832638888889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6">
        <f t="shared" si="64"/>
        <v>107.65217391304347</v>
      </c>
      <c r="P1037" s="5">
        <f t="shared" si="65"/>
        <v>65.15789473684211</v>
      </c>
      <c r="Q1037" t="s">
        <v>8328</v>
      </c>
      <c r="R1037" t="s">
        <v>8333</v>
      </c>
      <c r="S1037" s="12">
        <f t="shared" si="66"/>
        <v>42016.30810185185</v>
      </c>
      <c r="T1037" s="12">
        <f t="shared" si="67"/>
        <v>42046.30810185185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6">
        <f t="shared" si="64"/>
        <v>112.36044444444444</v>
      </c>
      <c r="P1038" s="5">
        <f t="shared" si="65"/>
        <v>23.963127962085309</v>
      </c>
      <c r="Q1038" t="s">
        <v>8328</v>
      </c>
      <c r="R1038" t="s">
        <v>8333</v>
      </c>
      <c r="S1038" s="12">
        <f t="shared" si="66"/>
        <v>41249.115624999999</v>
      </c>
      <c r="T1038" s="12">
        <f t="shared" si="67"/>
        <v>41281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6">
        <f t="shared" si="64"/>
        <v>102.1</v>
      </c>
      <c r="P1039" s="5">
        <f t="shared" si="65"/>
        <v>48.61904761904762</v>
      </c>
      <c r="Q1039" t="s">
        <v>8328</v>
      </c>
      <c r="R1039" t="s">
        <v>8333</v>
      </c>
      <c r="S1039" s="12">
        <f t="shared" si="66"/>
        <v>42119.48914351852</v>
      </c>
      <c r="T1039" s="12">
        <f t="shared" si="67"/>
        <v>42141.874999999993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6">
        <f t="shared" si="64"/>
        <v>145.33333333333334</v>
      </c>
      <c r="P1040" s="5">
        <f t="shared" si="65"/>
        <v>35.73770491803279</v>
      </c>
      <c r="Q1040" t="s">
        <v>8328</v>
      </c>
      <c r="R1040" t="s">
        <v>8333</v>
      </c>
      <c r="S1040" s="12">
        <f t="shared" si="66"/>
        <v>42417.898414351854</v>
      </c>
      <c r="T1040" s="12">
        <f t="shared" si="67"/>
        <v>42447.856747685182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6">
        <f t="shared" si="64"/>
        <v>128.19999999999999</v>
      </c>
      <c r="P1041" s="5">
        <f t="shared" si="65"/>
        <v>21.366666666666667</v>
      </c>
      <c r="Q1041" t="s">
        <v>8328</v>
      </c>
      <c r="R1041" t="s">
        <v>8333</v>
      </c>
      <c r="S1041" s="12">
        <f t="shared" si="66"/>
        <v>42691.775995370372</v>
      </c>
      <c r="T1041" s="12">
        <f t="shared" si="67"/>
        <v>42716.999305555553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6">
        <f t="shared" si="64"/>
        <v>0.29411764705882354</v>
      </c>
      <c r="P1042" s="5">
        <f t="shared" si="65"/>
        <v>250</v>
      </c>
      <c r="Q1042" t="s">
        <v>8334</v>
      </c>
      <c r="R1042" t="s">
        <v>8335</v>
      </c>
      <c r="S1042" s="12">
        <f t="shared" si="66"/>
        <v>42579.375104166662</v>
      </c>
      <c r="T1042" s="12">
        <f t="shared" si="67"/>
        <v>42609.375104166662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6">
        <f t="shared" si="64"/>
        <v>0</v>
      </c>
      <c r="P1043" s="5" t="e">
        <f t="shared" si="65"/>
        <v>#DIV/0!</v>
      </c>
      <c r="Q1043" t="s">
        <v>8334</v>
      </c>
      <c r="R1043" t="s">
        <v>8335</v>
      </c>
      <c r="S1043" s="12">
        <f t="shared" si="66"/>
        <v>41830.726759259262</v>
      </c>
      <c r="T1043" s="12">
        <f t="shared" si="67"/>
        <v>41850.726759259262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6">
        <f t="shared" si="64"/>
        <v>1.5384615384615385</v>
      </c>
      <c r="P1044" s="5">
        <f t="shared" si="65"/>
        <v>10</v>
      </c>
      <c r="Q1044" t="s">
        <v>8334</v>
      </c>
      <c r="R1044" t="s">
        <v>8335</v>
      </c>
      <c r="S1044" s="12">
        <f t="shared" si="66"/>
        <v>41851.362824074073</v>
      </c>
      <c r="T1044" s="12">
        <f t="shared" si="67"/>
        <v>41894.083333333328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6">
        <f t="shared" si="64"/>
        <v>8.5370000000000008</v>
      </c>
      <c r="P1045" s="5">
        <f t="shared" si="65"/>
        <v>29.236301369863014</v>
      </c>
      <c r="Q1045" t="s">
        <v>8334</v>
      </c>
      <c r="R1045" t="s">
        <v>8335</v>
      </c>
      <c r="S1045" s="12">
        <f t="shared" si="66"/>
        <v>42113.919618055552</v>
      </c>
      <c r="T1045" s="12">
        <f t="shared" si="67"/>
        <v>42143.919618055552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6">
        <f t="shared" si="64"/>
        <v>8.5714285714285715E-2</v>
      </c>
      <c r="P1046" s="5">
        <f t="shared" si="65"/>
        <v>3</v>
      </c>
      <c r="Q1046" t="s">
        <v>8334</v>
      </c>
      <c r="R1046" t="s">
        <v>8335</v>
      </c>
      <c r="S1046" s="12">
        <f t="shared" si="66"/>
        <v>42011.592604166661</v>
      </c>
      <c r="T1046" s="12">
        <f t="shared" si="67"/>
        <v>42068.518749999996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6">
        <f t="shared" si="64"/>
        <v>2.6599999999999997</v>
      </c>
      <c r="P1047" s="5">
        <f t="shared" si="65"/>
        <v>33.25</v>
      </c>
      <c r="Q1047" t="s">
        <v>8334</v>
      </c>
      <c r="R1047" t="s">
        <v>8335</v>
      </c>
      <c r="S1047" s="12">
        <f t="shared" si="66"/>
        <v>41844.541087962964</v>
      </c>
      <c r="T1047" s="12">
        <f t="shared" si="67"/>
        <v>41874.541087962964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6">
        <f t="shared" si="64"/>
        <v>0</v>
      </c>
      <c r="P1048" s="5" t="e">
        <f t="shared" si="65"/>
        <v>#DIV/0!</v>
      </c>
      <c r="Q1048" t="s">
        <v>8334</v>
      </c>
      <c r="R1048" t="s">
        <v>8335</v>
      </c>
      <c r="S1048" s="12">
        <f t="shared" si="66"/>
        <v>42319.518055555549</v>
      </c>
      <c r="T1048" s="12">
        <f t="shared" si="67"/>
        <v>42364.518055555549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6">
        <f t="shared" si="64"/>
        <v>0.05</v>
      </c>
      <c r="P1049" s="5">
        <f t="shared" si="65"/>
        <v>1</v>
      </c>
      <c r="Q1049" t="s">
        <v>8334</v>
      </c>
      <c r="R1049" t="s">
        <v>8335</v>
      </c>
      <c r="S1049" s="12">
        <f t="shared" si="66"/>
        <v>41918.485127314809</v>
      </c>
      <c r="T1049" s="12">
        <f t="shared" si="67"/>
        <v>41948.52679398148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6">
        <f t="shared" si="64"/>
        <v>1.4133333333333333</v>
      </c>
      <c r="P1050" s="5">
        <f t="shared" si="65"/>
        <v>53</v>
      </c>
      <c r="Q1050" t="s">
        <v>8334</v>
      </c>
      <c r="R1050" t="s">
        <v>8335</v>
      </c>
      <c r="S1050" s="12">
        <f t="shared" si="66"/>
        <v>42597.719780092586</v>
      </c>
      <c r="T1050" s="12">
        <f t="shared" si="67"/>
        <v>42637.719780092586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6">
        <f t="shared" si="64"/>
        <v>0</v>
      </c>
      <c r="P1051" s="5" t="e">
        <f t="shared" si="65"/>
        <v>#DIV/0!</v>
      </c>
      <c r="Q1051" t="s">
        <v>8334</v>
      </c>
      <c r="R1051" t="s">
        <v>8335</v>
      </c>
      <c r="S1051" s="12">
        <f t="shared" si="66"/>
        <v>42382.097743055558</v>
      </c>
      <c r="T1051" s="12">
        <f t="shared" si="67"/>
        <v>42412.097743055558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6">
        <f t="shared" si="64"/>
        <v>0</v>
      </c>
      <c r="P1052" s="5" t="e">
        <f t="shared" si="65"/>
        <v>#DIV/0!</v>
      </c>
      <c r="Q1052" t="s">
        <v>8334</v>
      </c>
      <c r="R1052" t="s">
        <v>8335</v>
      </c>
      <c r="S1052" s="12">
        <f t="shared" si="66"/>
        <v>42231.463854166665</v>
      </c>
      <c r="T1052" s="12">
        <f t="shared" si="67"/>
        <v>42261.463854166665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6">
        <f t="shared" si="64"/>
        <v>0</v>
      </c>
      <c r="P1053" s="5" t="e">
        <f t="shared" si="65"/>
        <v>#DIV/0!</v>
      </c>
      <c r="Q1053" t="s">
        <v>8334</v>
      </c>
      <c r="R1053" t="s">
        <v>8335</v>
      </c>
      <c r="S1053" s="12">
        <f t="shared" si="66"/>
        <v>41849.680844907409</v>
      </c>
      <c r="T1053" s="12">
        <f t="shared" si="67"/>
        <v>41877.680844907409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6">
        <f t="shared" si="64"/>
        <v>0</v>
      </c>
      <c r="P1054" s="5" t="e">
        <f t="shared" si="65"/>
        <v>#DIV/0!</v>
      </c>
      <c r="Q1054" t="s">
        <v>8334</v>
      </c>
      <c r="R1054" t="s">
        <v>8335</v>
      </c>
      <c r="S1054" s="12">
        <f t="shared" si="66"/>
        <v>42483.464062499996</v>
      </c>
      <c r="T1054" s="12">
        <f t="shared" si="67"/>
        <v>42527.506249999999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6">
        <f t="shared" si="64"/>
        <v>1</v>
      </c>
      <c r="P1055" s="5">
        <f t="shared" si="65"/>
        <v>15</v>
      </c>
      <c r="Q1055" t="s">
        <v>8334</v>
      </c>
      <c r="R1055" t="s">
        <v>8335</v>
      </c>
      <c r="S1055" s="12">
        <f t="shared" si="66"/>
        <v>42774.839490740742</v>
      </c>
      <c r="T1055" s="12">
        <f t="shared" si="67"/>
        <v>42799.839490740742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6">
        <f t="shared" si="64"/>
        <v>0</v>
      </c>
      <c r="P1056" s="5" t="e">
        <f t="shared" si="65"/>
        <v>#DIV/0!</v>
      </c>
      <c r="Q1056" t="s">
        <v>8334</v>
      </c>
      <c r="R1056" t="s">
        <v>8335</v>
      </c>
      <c r="S1056" s="12">
        <f t="shared" si="66"/>
        <v>41831.518506944441</v>
      </c>
      <c r="T1056" s="12">
        <f t="shared" si="67"/>
        <v>41861.583333333328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6">
        <f t="shared" si="64"/>
        <v>0</v>
      </c>
      <c r="P1057" s="5" t="e">
        <f t="shared" si="65"/>
        <v>#DIV/0!</v>
      </c>
      <c r="Q1057" t="s">
        <v>8334</v>
      </c>
      <c r="R1057" t="s">
        <v>8335</v>
      </c>
      <c r="S1057" s="12">
        <f t="shared" si="66"/>
        <v>42406.659085648142</v>
      </c>
      <c r="T1057" s="12">
        <f t="shared" si="67"/>
        <v>42436.659085648142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6">
        <f t="shared" si="64"/>
        <v>0</v>
      </c>
      <c r="P1058" s="5" t="e">
        <f t="shared" si="65"/>
        <v>#DIV/0!</v>
      </c>
      <c r="Q1058" t="s">
        <v>8334</v>
      </c>
      <c r="R1058" t="s">
        <v>8335</v>
      </c>
      <c r="S1058" s="12">
        <f t="shared" si="66"/>
        <v>42058.386307870365</v>
      </c>
      <c r="T1058" s="12">
        <f t="shared" si="67"/>
        <v>42118.344641203708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6">
        <f t="shared" si="64"/>
        <v>0</v>
      </c>
      <c r="P1059" s="5" t="e">
        <f t="shared" si="65"/>
        <v>#DIV/0!</v>
      </c>
      <c r="Q1059" t="s">
        <v>8334</v>
      </c>
      <c r="R1059" t="s">
        <v>8335</v>
      </c>
      <c r="S1059" s="12">
        <f t="shared" si="66"/>
        <v>42678.537997685176</v>
      </c>
      <c r="T1059" s="12">
        <f t="shared" si="67"/>
        <v>42708.579664351848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6">
        <f t="shared" si="64"/>
        <v>0</v>
      </c>
      <c r="P1060" s="5" t="e">
        <f t="shared" si="65"/>
        <v>#DIV/0!</v>
      </c>
      <c r="Q1060" t="s">
        <v>8334</v>
      </c>
      <c r="R1060" t="s">
        <v>8335</v>
      </c>
      <c r="S1060" s="12">
        <f t="shared" si="66"/>
        <v>42047.567627314813</v>
      </c>
      <c r="T1060" s="12">
        <f t="shared" si="67"/>
        <v>42088.666666666664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6">
        <f t="shared" si="64"/>
        <v>0</v>
      </c>
      <c r="P1061" s="5" t="e">
        <f t="shared" si="65"/>
        <v>#DIV/0!</v>
      </c>
      <c r="Q1061" t="s">
        <v>8334</v>
      </c>
      <c r="R1061" t="s">
        <v>8335</v>
      </c>
      <c r="S1061" s="12">
        <f t="shared" si="66"/>
        <v>42046.456666666665</v>
      </c>
      <c r="T1061" s="12">
        <f t="shared" si="67"/>
        <v>42076.415000000001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6">
        <f t="shared" si="64"/>
        <v>1</v>
      </c>
      <c r="P1062" s="5">
        <f t="shared" si="65"/>
        <v>50</v>
      </c>
      <c r="Q1062" t="s">
        <v>8334</v>
      </c>
      <c r="R1062" t="s">
        <v>8335</v>
      </c>
      <c r="S1062" s="12">
        <f t="shared" si="66"/>
        <v>42079.579780092587</v>
      </c>
      <c r="T1062" s="12">
        <f t="shared" si="67"/>
        <v>42109.579780092587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6">
        <f t="shared" si="64"/>
        <v>0</v>
      </c>
      <c r="P1063" s="5" t="e">
        <f t="shared" si="65"/>
        <v>#DIV/0!</v>
      </c>
      <c r="Q1063" t="s">
        <v>8334</v>
      </c>
      <c r="R1063" t="s">
        <v>8335</v>
      </c>
      <c r="S1063" s="12">
        <f t="shared" si="66"/>
        <v>42431.943379629629</v>
      </c>
      <c r="T1063" s="12">
        <f t="shared" si="67"/>
        <v>42491.708333333336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6">
        <f t="shared" si="64"/>
        <v>95.477386934673376</v>
      </c>
      <c r="P1064" s="5">
        <f t="shared" si="65"/>
        <v>47.5</v>
      </c>
      <c r="Q1064" t="s">
        <v>8334</v>
      </c>
      <c r="R1064" t="s">
        <v>8335</v>
      </c>
      <c r="S1064" s="12">
        <f t="shared" si="66"/>
        <v>42556.473854166667</v>
      </c>
      <c r="T1064" s="12">
        <f t="shared" si="67"/>
        <v>42563.473854166667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6">
        <f t="shared" si="64"/>
        <v>0</v>
      </c>
      <c r="P1065" s="5" t="e">
        <f t="shared" si="65"/>
        <v>#DIV/0!</v>
      </c>
      <c r="Q1065" t="s">
        <v>8334</v>
      </c>
      <c r="R1065" t="s">
        <v>8335</v>
      </c>
      <c r="S1065" s="12">
        <f t="shared" si="66"/>
        <v>42582.697476851848</v>
      </c>
      <c r="T1065" s="12">
        <f t="shared" si="67"/>
        <v>42612.697476851848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6">
        <f t="shared" si="64"/>
        <v>8.974444444444444</v>
      </c>
      <c r="P1066" s="5">
        <f t="shared" si="65"/>
        <v>65.666666666666671</v>
      </c>
      <c r="Q1066" t="s">
        <v>8336</v>
      </c>
      <c r="R1066" t="s">
        <v>8337</v>
      </c>
      <c r="S1066" s="12">
        <f t="shared" si="66"/>
        <v>41416.894710648143</v>
      </c>
      <c r="T1066" s="12">
        <f t="shared" si="67"/>
        <v>41461.894710648143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6">
        <f t="shared" si="64"/>
        <v>2.7</v>
      </c>
      <c r="P1067" s="5">
        <f t="shared" si="65"/>
        <v>16.2</v>
      </c>
      <c r="Q1067" t="s">
        <v>8336</v>
      </c>
      <c r="R1067" t="s">
        <v>8337</v>
      </c>
      <c r="S1067" s="12">
        <f t="shared" si="66"/>
        <v>41661.047708333332</v>
      </c>
      <c r="T1067" s="12">
        <f t="shared" si="67"/>
        <v>41689.047708333332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6">
        <f t="shared" si="64"/>
        <v>3.3673333333333333</v>
      </c>
      <c r="P1068" s="5">
        <f t="shared" si="65"/>
        <v>34.128378378378379</v>
      </c>
      <c r="Q1068" t="s">
        <v>8336</v>
      </c>
      <c r="R1068" t="s">
        <v>8337</v>
      </c>
      <c r="S1068" s="12">
        <f t="shared" si="66"/>
        <v>41445.629421296297</v>
      </c>
      <c r="T1068" s="12">
        <f t="shared" si="67"/>
        <v>41490.629421296297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6">
        <f t="shared" si="64"/>
        <v>26</v>
      </c>
      <c r="P1069" s="5">
        <f t="shared" si="65"/>
        <v>13</v>
      </c>
      <c r="Q1069" t="s">
        <v>8336</v>
      </c>
      <c r="R1069" t="s">
        <v>8337</v>
      </c>
      <c r="S1069" s="12">
        <f t="shared" si="66"/>
        <v>41599.522349537037</v>
      </c>
      <c r="T1069" s="12">
        <f t="shared" si="67"/>
        <v>41629.522349537037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6">
        <f t="shared" si="64"/>
        <v>0.15</v>
      </c>
      <c r="P1070" s="5">
        <f t="shared" si="65"/>
        <v>11.25</v>
      </c>
      <c r="Q1070" t="s">
        <v>8336</v>
      </c>
      <c r="R1070" t="s">
        <v>8337</v>
      </c>
      <c r="S1070" s="12">
        <f t="shared" si="66"/>
        <v>42440.037777777768</v>
      </c>
      <c r="T1070" s="12">
        <f t="shared" si="67"/>
        <v>42469.996111111112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6">
        <f t="shared" si="64"/>
        <v>38.636363636363633</v>
      </c>
      <c r="P1071" s="5">
        <f t="shared" si="65"/>
        <v>40.476190476190474</v>
      </c>
      <c r="Q1071" t="s">
        <v>8336</v>
      </c>
      <c r="R1071" t="s">
        <v>8337</v>
      </c>
      <c r="S1071" s="12">
        <f t="shared" si="66"/>
        <v>41571.896516203698</v>
      </c>
      <c r="T1071" s="12">
        <f t="shared" si="67"/>
        <v>41603.93818287037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6">
        <f t="shared" si="64"/>
        <v>0.70000000000000007</v>
      </c>
      <c r="P1072" s="5">
        <f t="shared" si="65"/>
        <v>35</v>
      </c>
      <c r="Q1072" t="s">
        <v>8336</v>
      </c>
      <c r="R1072" t="s">
        <v>8337</v>
      </c>
      <c r="S1072" s="12">
        <f t="shared" si="66"/>
        <v>41162.678495370368</v>
      </c>
      <c r="T1072" s="12">
        <f t="shared" si="67"/>
        <v>41182.678495370368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6">
        <f t="shared" si="64"/>
        <v>0</v>
      </c>
      <c r="P1073" s="5" t="e">
        <f t="shared" si="65"/>
        <v>#DIV/0!</v>
      </c>
      <c r="Q1073" t="s">
        <v>8336</v>
      </c>
      <c r="R1073" t="s">
        <v>8337</v>
      </c>
      <c r="S1073" s="12">
        <f t="shared" si="66"/>
        <v>42295.420057870368</v>
      </c>
      <c r="T1073" s="12">
        <f t="shared" si="67"/>
        <v>42325.461724537039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6">
        <f t="shared" si="64"/>
        <v>6.8000000000000005E-2</v>
      </c>
      <c r="P1074" s="5">
        <f t="shared" si="65"/>
        <v>12.75</v>
      </c>
      <c r="Q1074" t="s">
        <v>8336</v>
      </c>
      <c r="R1074" t="s">
        <v>8337</v>
      </c>
      <c r="S1074" s="12">
        <f t="shared" si="66"/>
        <v>41645.498807870368</v>
      </c>
      <c r="T1074" s="12">
        <f t="shared" si="67"/>
        <v>41675.498807870368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6">
        <f t="shared" si="64"/>
        <v>1.3333333333333335</v>
      </c>
      <c r="P1075" s="5">
        <f t="shared" si="65"/>
        <v>10</v>
      </c>
      <c r="Q1075" t="s">
        <v>8336</v>
      </c>
      <c r="R1075" t="s">
        <v>8337</v>
      </c>
      <c r="S1075" s="12">
        <f t="shared" si="66"/>
        <v>40802.631261574068</v>
      </c>
      <c r="T1075" s="12">
        <f t="shared" si="67"/>
        <v>40832.631261574068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6">
        <f t="shared" si="64"/>
        <v>6.3092592592592585</v>
      </c>
      <c r="P1076" s="5">
        <f t="shared" si="65"/>
        <v>113.56666666666666</v>
      </c>
      <c r="Q1076" t="s">
        <v>8336</v>
      </c>
      <c r="R1076" t="s">
        <v>8337</v>
      </c>
      <c r="S1076" s="12">
        <f t="shared" si="66"/>
        <v>41612.839641203704</v>
      </c>
      <c r="T1076" s="12">
        <f t="shared" si="67"/>
        <v>41642.839641203704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6">
        <f t="shared" si="64"/>
        <v>4.5</v>
      </c>
      <c r="P1077" s="5">
        <f t="shared" si="65"/>
        <v>15</v>
      </c>
      <c r="Q1077" t="s">
        <v>8336</v>
      </c>
      <c r="R1077" t="s">
        <v>8337</v>
      </c>
      <c r="S1077" s="12">
        <f t="shared" si="66"/>
        <v>41005.570787037032</v>
      </c>
      <c r="T1077" s="12">
        <f t="shared" si="67"/>
        <v>41035.570787037032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6">
        <f t="shared" si="64"/>
        <v>62.765333333333331</v>
      </c>
      <c r="P1078" s="5">
        <f t="shared" si="65"/>
        <v>48.281025641025643</v>
      </c>
      <c r="Q1078" t="s">
        <v>8336</v>
      </c>
      <c r="R1078" t="s">
        <v>8337</v>
      </c>
      <c r="S1078" s="12">
        <f t="shared" si="66"/>
        <v>41838.044560185182</v>
      </c>
      <c r="T1078" s="12">
        <f t="shared" si="67"/>
        <v>41893.044560185182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6">
        <f t="shared" si="64"/>
        <v>29.376000000000001</v>
      </c>
      <c r="P1079" s="5">
        <f t="shared" si="65"/>
        <v>43.976047904191617</v>
      </c>
      <c r="Q1079" t="s">
        <v>8336</v>
      </c>
      <c r="R1079" t="s">
        <v>8337</v>
      </c>
      <c r="S1079" s="12">
        <f t="shared" si="66"/>
        <v>42352.833460648144</v>
      </c>
      <c r="T1079" s="12">
        <f t="shared" si="67"/>
        <v>42382.833460648144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6">
        <f t="shared" si="64"/>
        <v>7.5</v>
      </c>
      <c r="P1080" s="5">
        <f t="shared" si="65"/>
        <v>9</v>
      </c>
      <c r="Q1080" t="s">
        <v>8336</v>
      </c>
      <c r="R1080" t="s">
        <v>8337</v>
      </c>
      <c r="S1080" s="12">
        <f t="shared" si="66"/>
        <v>40700.862511574072</v>
      </c>
      <c r="T1080" s="12">
        <f t="shared" si="67"/>
        <v>40745.862511574072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6">
        <f t="shared" si="64"/>
        <v>2.6076923076923078</v>
      </c>
      <c r="P1081" s="5">
        <f t="shared" si="65"/>
        <v>37.666666666666664</v>
      </c>
      <c r="Q1081" t="s">
        <v>8336</v>
      </c>
      <c r="R1081" t="s">
        <v>8337</v>
      </c>
      <c r="S1081" s="12">
        <f t="shared" si="66"/>
        <v>42479.23305555556</v>
      </c>
      <c r="T1081" s="12">
        <f t="shared" si="67"/>
        <v>42504.23305555556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6">
        <f t="shared" si="64"/>
        <v>9.1050000000000004</v>
      </c>
      <c r="P1082" s="5">
        <f t="shared" si="65"/>
        <v>18.581632653061224</v>
      </c>
      <c r="Q1082" t="s">
        <v>8336</v>
      </c>
      <c r="R1082" t="s">
        <v>8337</v>
      </c>
      <c r="S1082" s="12">
        <f t="shared" si="66"/>
        <v>41739.804780092592</v>
      </c>
      <c r="T1082" s="12">
        <f t="shared" si="67"/>
        <v>41769.804780092592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6">
        <f t="shared" si="64"/>
        <v>1.7647058823529412E-2</v>
      </c>
      <c r="P1083" s="5">
        <f t="shared" si="65"/>
        <v>3</v>
      </c>
      <c r="Q1083" t="s">
        <v>8336</v>
      </c>
      <c r="R1083" t="s">
        <v>8337</v>
      </c>
      <c r="S1083" s="12">
        <f t="shared" si="66"/>
        <v>42002.593657407408</v>
      </c>
      <c r="T1083" s="12">
        <f t="shared" si="67"/>
        <v>42032.593657407408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6">
        <f t="shared" si="64"/>
        <v>0.55999999999999994</v>
      </c>
      <c r="P1084" s="5">
        <f t="shared" si="65"/>
        <v>18.666666666666668</v>
      </c>
      <c r="Q1084" t="s">
        <v>8336</v>
      </c>
      <c r="R1084" t="s">
        <v>8337</v>
      </c>
      <c r="S1084" s="12">
        <f t="shared" si="66"/>
        <v>41101.572777777779</v>
      </c>
      <c r="T1084" s="12">
        <f t="shared" si="67"/>
        <v>41131.572777777779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6">
        <f t="shared" si="64"/>
        <v>0.82000000000000006</v>
      </c>
      <c r="P1085" s="5">
        <f t="shared" si="65"/>
        <v>410</v>
      </c>
      <c r="Q1085" t="s">
        <v>8336</v>
      </c>
      <c r="R1085" t="s">
        <v>8337</v>
      </c>
      <c r="S1085" s="12">
        <f t="shared" si="66"/>
        <v>41793.326192129629</v>
      </c>
      <c r="T1085" s="12">
        <f t="shared" si="67"/>
        <v>41853.326192129629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6">
        <f t="shared" si="64"/>
        <v>0</v>
      </c>
      <c r="P1086" s="5" t="e">
        <f t="shared" si="65"/>
        <v>#DIV/0!</v>
      </c>
      <c r="Q1086" t="s">
        <v>8336</v>
      </c>
      <c r="R1086" t="s">
        <v>8337</v>
      </c>
      <c r="S1086" s="12">
        <f t="shared" si="66"/>
        <v>41829.578749999993</v>
      </c>
      <c r="T1086" s="12">
        <f t="shared" si="67"/>
        <v>41859.578749999993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6">
        <f t="shared" si="64"/>
        <v>3.42</v>
      </c>
      <c r="P1087" s="5">
        <f t="shared" si="65"/>
        <v>114</v>
      </c>
      <c r="Q1087" t="s">
        <v>8336</v>
      </c>
      <c r="R1087" t="s">
        <v>8337</v>
      </c>
      <c r="S1087" s="12">
        <f t="shared" si="66"/>
        <v>42413.337673611109</v>
      </c>
      <c r="T1087" s="12">
        <f t="shared" si="67"/>
        <v>42443.296006944445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6">
        <f t="shared" si="64"/>
        <v>8.3333333333333343E-2</v>
      </c>
      <c r="P1088" s="5">
        <f t="shared" si="65"/>
        <v>7.5</v>
      </c>
      <c r="Q1088" t="s">
        <v>8336</v>
      </c>
      <c r="R1088" t="s">
        <v>8337</v>
      </c>
      <c r="S1088" s="12">
        <f t="shared" si="66"/>
        <v>41845.533460648148</v>
      </c>
      <c r="T1088" s="12">
        <f t="shared" si="67"/>
        <v>41875.533460648148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6">
        <f t="shared" si="64"/>
        <v>0</v>
      </c>
      <c r="P1089" s="5" t="e">
        <f t="shared" si="65"/>
        <v>#DIV/0!</v>
      </c>
      <c r="Q1089" t="s">
        <v>8336</v>
      </c>
      <c r="R1089" t="s">
        <v>8337</v>
      </c>
      <c r="S1089" s="12">
        <f t="shared" si="66"/>
        <v>41775.380636574075</v>
      </c>
      <c r="T1089" s="12">
        <f t="shared" si="67"/>
        <v>41805.380636574075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6">
        <f t="shared" si="64"/>
        <v>14.182977777777777</v>
      </c>
      <c r="P1090" s="5">
        <f t="shared" si="65"/>
        <v>43.41727891156463</v>
      </c>
      <c r="Q1090" t="s">
        <v>8336</v>
      </c>
      <c r="R1090" t="s">
        <v>8337</v>
      </c>
      <c r="S1090" s="12">
        <f t="shared" si="66"/>
        <v>41723.466053240736</v>
      </c>
      <c r="T1090" s="12">
        <f t="shared" si="67"/>
        <v>41753.466053240736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6">
        <f t="shared" ref="O1091:O1154" si="68">(E1091/D1091)*100</f>
        <v>7.8266666666666662</v>
      </c>
      <c r="P1091" s="5">
        <f t="shared" ref="P1091:P1154" si="69">E1091/L1091</f>
        <v>23.959183673469386</v>
      </c>
      <c r="Q1091" t="s">
        <v>8336</v>
      </c>
      <c r="R1091" t="s">
        <v>8337</v>
      </c>
      <c r="S1091" s="12">
        <f t="shared" ref="S1091:S1154" si="70">(((J1091/60)/60)/24)+DATE(1970,1,1)+(-8/24)</f>
        <v>42150.856192129628</v>
      </c>
      <c r="T1091" s="12">
        <f t="shared" ref="T1091:T1154" si="71">(((I1091/60)/60)/24)+DATE(1970,1,1)+(-8/24)</f>
        <v>42180.856192129628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6">
        <f t="shared" si="68"/>
        <v>3.8464497269020695E-2</v>
      </c>
      <c r="P1092" s="5">
        <f t="shared" si="69"/>
        <v>5</v>
      </c>
      <c r="Q1092" t="s">
        <v>8336</v>
      </c>
      <c r="R1092" t="s">
        <v>8337</v>
      </c>
      <c r="S1092" s="12">
        <f t="shared" si="70"/>
        <v>42122.852465277778</v>
      </c>
      <c r="T1092" s="12">
        <f t="shared" si="71"/>
        <v>42152.852465277778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6">
        <f t="shared" si="68"/>
        <v>12.5</v>
      </c>
      <c r="P1093" s="5">
        <f t="shared" si="69"/>
        <v>12.5</v>
      </c>
      <c r="Q1093" t="s">
        <v>8336</v>
      </c>
      <c r="R1093" t="s">
        <v>8337</v>
      </c>
      <c r="S1093" s="12">
        <f t="shared" si="70"/>
        <v>42440.486944444441</v>
      </c>
      <c r="T1093" s="12">
        <f t="shared" si="71"/>
        <v>42470.44527777777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6">
        <f t="shared" si="68"/>
        <v>1.05</v>
      </c>
      <c r="P1094" s="5">
        <f t="shared" si="69"/>
        <v>3</v>
      </c>
      <c r="Q1094" t="s">
        <v>8336</v>
      </c>
      <c r="R1094" t="s">
        <v>8337</v>
      </c>
      <c r="S1094" s="12">
        <f t="shared" si="70"/>
        <v>41249.692569444444</v>
      </c>
      <c r="T1094" s="12">
        <f t="shared" si="71"/>
        <v>41279.692569444444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6">
        <f t="shared" si="68"/>
        <v>14.083333333333334</v>
      </c>
      <c r="P1095" s="5">
        <f t="shared" si="69"/>
        <v>10.5625</v>
      </c>
      <c r="Q1095" t="s">
        <v>8336</v>
      </c>
      <c r="R1095" t="s">
        <v>8337</v>
      </c>
      <c r="S1095" s="12">
        <f t="shared" si="70"/>
        <v>42396.640474537031</v>
      </c>
      <c r="T1095" s="12">
        <f t="shared" si="71"/>
        <v>42411.640474537031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6">
        <f t="shared" si="68"/>
        <v>18.300055555555556</v>
      </c>
      <c r="P1096" s="5">
        <f t="shared" si="69"/>
        <v>122.00037037037038</v>
      </c>
      <c r="Q1096" t="s">
        <v>8336</v>
      </c>
      <c r="R1096" t="s">
        <v>8337</v>
      </c>
      <c r="S1096" s="12">
        <f t="shared" si="70"/>
        <v>40795.380011574067</v>
      </c>
      <c r="T1096" s="12">
        <f t="shared" si="71"/>
        <v>40825.380011574067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6">
        <f t="shared" si="68"/>
        <v>5.0347999999999997</v>
      </c>
      <c r="P1097" s="5">
        <f t="shared" si="69"/>
        <v>267.80851063829789</v>
      </c>
      <c r="Q1097" t="s">
        <v>8336</v>
      </c>
      <c r="R1097" t="s">
        <v>8337</v>
      </c>
      <c r="S1097" s="12">
        <f t="shared" si="70"/>
        <v>41486.203935185185</v>
      </c>
      <c r="T1097" s="12">
        <f t="shared" si="71"/>
        <v>41516.203935185185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6">
        <f t="shared" si="68"/>
        <v>17.933333333333334</v>
      </c>
      <c r="P1098" s="5">
        <f t="shared" si="69"/>
        <v>74.206896551724142</v>
      </c>
      <c r="Q1098" t="s">
        <v>8336</v>
      </c>
      <c r="R1098" t="s">
        <v>8337</v>
      </c>
      <c r="S1098" s="12">
        <f t="shared" si="70"/>
        <v>41885.184652777774</v>
      </c>
      <c r="T1098" s="12">
        <f t="shared" si="71"/>
        <v>41915.8125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6">
        <f t="shared" si="68"/>
        <v>4.7E-2</v>
      </c>
      <c r="P1099" s="5">
        <f t="shared" si="69"/>
        <v>6.7142857142857144</v>
      </c>
      <c r="Q1099" t="s">
        <v>8336</v>
      </c>
      <c r="R1099" t="s">
        <v>8337</v>
      </c>
      <c r="S1099" s="12">
        <f t="shared" si="70"/>
        <v>41660.459224537037</v>
      </c>
      <c r="T1099" s="12">
        <f t="shared" si="71"/>
        <v>41700.459224537037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6">
        <f t="shared" si="68"/>
        <v>7.2120000000000006</v>
      </c>
      <c r="P1100" s="5">
        <f t="shared" si="69"/>
        <v>81.954545454545453</v>
      </c>
      <c r="Q1100" t="s">
        <v>8336</v>
      </c>
      <c r="R1100" t="s">
        <v>8337</v>
      </c>
      <c r="S1100" s="12">
        <f t="shared" si="70"/>
        <v>41712.429340277777</v>
      </c>
      <c r="T1100" s="12">
        <f t="shared" si="71"/>
        <v>41742.429340277777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6">
        <f t="shared" si="68"/>
        <v>0.5</v>
      </c>
      <c r="P1101" s="5">
        <f t="shared" si="69"/>
        <v>25</v>
      </c>
      <c r="Q1101" t="s">
        <v>8336</v>
      </c>
      <c r="R1101" t="s">
        <v>8337</v>
      </c>
      <c r="S1101" s="12">
        <f t="shared" si="70"/>
        <v>42107.503101851849</v>
      </c>
      <c r="T1101" s="12">
        <f t="shared" si="71"/>
        <v>42137.503101851849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6">
        <f t="shared" si="68"/>
        <v>2.5</v>
      </c>
      <c r="P1102" s="5">
        <f t="shared" si="69"/>
        <v>10</v>
      </c>
      <c r="Q1102" t="s">
        <v>8336</v>
      </c>
      <c r="R1102" t="s">
        <v>8337</v>
      </c>
      <c r="S1102" s="12">
        <f t="shared" si="70"/>
        <v>42383.777442129627</v>
      </c>
      <c r="T1102" s="12">
        <f t="shared" si="71"/>
        <v>42413.777442129627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6">
        <f t="shared" si="68"/>
        <v>4.1000000000000002E-2</v>
      </c>
      <c r="P1103" s="5">
        <f t="shared" si="69"/>
        <v>6.833333333333333</v>
      </c>
      <c r="Q1103" t="s">
        <v>8336</v>
      </c>
      <c r="R1103" t="s">
        <v>8337</v>
      </c>
      <c r="S1103" s="12">
        <f t="shared" si="70"/>
        <v>42538.439097222225</v>
      </c>
      <c r="T1103" s="12">
        <f t="shared" si="71"/>
        <v>42565.424999999996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6">
        <f t="shared" si="68"/>
        <v>5.3125</v>
      </c>
      <c r="P1104" s="5">
        <f t="shared" si="69"/>
        <v>17.708333333333332</v>
      </c>
      <c r="Q1104" t="s">
        <v>8336</v>
      </c>
      <c r="R1104" t="s">
        <v>8337</v>
      </c>
      <c r="S1104" s="12">
        <f t="shared" si="70"/>
        <v>41576.712094907409</v>
      </c>
      <c r="T1104" s="12">
        <f t="shared" si="71"/>
        <v>41616.915972222218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6">
        <f t="shared" si="68"/>
        <v>1.6199999999999999</v>
      </c>
      <c r="P1105" s="5">
        <f t="shared" si="69"/>
        <v>16.2</v>
      </c>
      <c r="Q1105" t="s">
        <v>8336</v>
      </c>
      <c r="R1105" t="s">
        <v>8337</v>
      </c>
      <c r="S1105" s="12">
        <f t="shared" si="70"/>
        <v>42478.888773148145</v>
      </c>
      <c r="T1105" s="12">
        <f t="shared" si="71"/>
        <v>42538.888773148145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6">
        <f t="shared" si="68"/>
        <v>4.9516666666666671</v>
      </c>
      <c r="P1106" s="5">
        <f t="shared" si="69"/>
        <v>80.297297297297291</v>
      </c>
      <c r="Q1106" t="s">
        <v>8336</v>
      </c>
      <c r="R1106" t="s">
        <v>8337</v>
      </c>
      <c r="S1106" s="12">
        <f t="shared" si="70"/>
        <v>41771.076631944445</v>
      </c>
      <c r="T1106" s="12">
        <f t="shared" si="71"/>
        <v>41801.076631944445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6">
        <f t="shared" si="68"/>
        <v>0.159</v>
      </c>
      <c r="P1107" s="5">
        <f t="shared" si="69"/>
        <v>71.55</v>
      </c>
      <c r="Q1107" t="s">
        <v>8336</v>
      </c>
      <c r="R1107" t="s">
        <v>8337</v>
      </c>
      <c r="S1107" s="12">
        <f t="shared" si="70"/>
        <v>41691.802395833329</v>
      </c>
      <c r="T1107" s="12">
        <f t="shared" si="71"/>
        <v>41721.760729166665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6">
        <f t="shared" si="68"/>
        <v>41.25</v>
      </c>
      <c r="P1108" s="5">
        <f t="shared" si="69"/>
        <v>23.571428571428573</v>
      </c>
      <c r="Q1108" t="s">
        <v>8336</v>
      </c>
      <c r="R1108" t="s">
        <v>8337</v>
      </c>
      <c r="S1108" s="12">
        <f t="shared" si="70"/>
        <v>40973.407118055555</v>
      </c>
      <c r="T1108" s="12">
        <f t="shared" si="71"/>
        <v>41003.365451388883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6">
        <f t="shared" si="68"/>
        <v>0</v>
      </c>
      <c r="P1109" s="5" t="e">
        <f t="shared" si="69"/>
        <v>#DIV/0!</v>
      </c>
      <c r="Q1109" t="s">
        <v>8336</v>
      </c>
      <c r="R1109" t="s">
        <v>8337</v>
      </c>
      <c r="S1109" s="12">
        <f t="shared" si="70"/>
        <v>41813.528055555551</v>
      </c>
      <c r="T1109" s="12">
        <f t="shared" si="71"/>
        <v>41843.528055555551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6">
        <f t="shared" si="68"/>
        <v>2.93</v>
      </c>
      <c r="P1110" s="5">
        <f t="shared" si="69"/>
        <v>34.88095238095238</v>
      </c>
      <c r="Q1110" t="s">
        <v>8336</v>
      </c>
      <c r="R1110" t="s">
        <v>8337</v>
      </c>
      <c r="S1110" s="12">
        <f t="shared" si="70"/>
        <v>40952.30364583333</v>
      </c>
      <c r="T1110" s="12">
        <f t="shared" si="71"/>
        <v>41012.261979166666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6">
        <f t="shared" si="68"/>
        <v>0.44999999999999996</v>
      </c>
      <c r="P1111" s="5">
        <f t="shared" si="69"/>
        <v>15</v>
      </c>
      <c r="Q1111" t="s">
        <v>8336</v>
      </c>
      <c r="R1111" t="s">
        <v>8337</v>
      </c>
      <c r="S1111" s="12">
        <f t="shared" si="70"/>
        <v>42662.418865740743</v>
      </c>
      <c r="T1111" s="12">
        <f t="shared" si="71"/>
        <v>42692.4605324074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6">
        <f t="shared" si="68"/>
        <v>0.51</v>
      </c>
      <c r="P1112" s="5">
        <f t="shared" si="69"/>
        <v>23.181818181818183</v>
      </c>
      <c r="Q1112" t="s">
        <v>8336</v>
      </c>
      <c r="R1112" t="s">
        <v>8337</v>
      </c>
      <c r="S1112" s="12">
        <f t="shared" si="70"/>
        <v>41220.59979166666</v>
      </c>
      <c r="T1112" s="12">
        <f t="shared" si="71"/>
        <v>41250.59979166666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6">
        <f t="shared" si="68"/>
        <v>0.04</v>
      </c>
      <c r="P1113" s="5">
        <f t="shared" si="69"/>
        <v>1</v>
      </c>
      <c r="Q1113" t="s">
        <v>8336</v>
      </c>
      <c r="R1113" t="s">
        <v>8337</v>
      </c>
      <c r="S1113" s="12">
        <f t="shared" si="70"/>
        <v>42346.870254629634</v>
      </c>
      <c r="T1113" s="12">
        <f t="shared" si="71"/>
        <v>42376.870254629634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6">
        <f t="shared" si="68"/>
        <v>35.537409090909087</v>
      </c>
      <c r="P1114" s="5">
        <f t="shared" si="69"/>
        <v>100.23371794871794</v>
      </c>
      <c r="Q1114" t="s">
        <v>8336</v>
      </c>
      <c r="R1114" t="s">
        <v>8337</v>
      </c>
      <c r="S1114" s="12">
        <f t="shared" si="70"/>
        <v>41963.426053240742</v>
      </c>
      <c r="T1114" s="12">
        <f t="shared" si="71"/>
        <v>42023.020833333336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6">
        <f t="shared" si="68"/>
        <v>0.5</v>
      </c>
      <c r="P1115" s="5">
        <f t="shared" si="69"/>
        <v>5</v>
      </c>
      <c r="Q1115" t="s">
        <v>8336</v>
      </c>
      <c r="R1115" t="s">
        <v>8337</v>
      </c>
      <c r="S1115" s="12">
        <f t="shared" si="70"/>
        <v>41835.643749999996</v>
      </c>
      <c r="T1115" s="12">
        <f t="shared" si="71"/>
        <v>41865.643749999996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6">
        <f t="shared" si="68"/>
        <v>0.16666666666666669</v>
      </c>
      <c r="P1116" s="5">
        <f t="shared" si="69"/>
        <v>3.3333333333333335</v>
      </c>
      <c r="Q1116" t="s">
        <v>8336</v>
      </c>
      <c r="R1116" t="s">
        <v>8337</v>
      </c>
      <c r="S1116" s="12">
        <f t="shared" si="70"/>
        <v>41526.01258101852</v>
      </c>
      <c r="T1116" s="12">
        <f t="shared" si="71"/>
        <v>41556.01258101852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6">
        <f t="shared" si="68"/>
        <v>0.13250000000000001</v>
      </c>
      <c r="P1117" s="5">
        <f t="shared" si="69"/>
        <v>13.25</v>
      </c>
      <c r="Q1117" t="s">
        <v>8336</v>
      </c>
      <c r="R1117" t="s">
        <v>8337</v>
      </c>
      <c r="S1117" s="12">
        <f t="shared" si="70"/>
        <v>42429.362210648142</v>
      </c>
      <c r="T1117" s="12">
        <f t="shared" si="71"/>
        <v>42459.320543981477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6">
        <f t="shared" si="68"/>
        <v>3.5704000000000007E-2</v>
      </c>
      <c r="P1118" s="5">
        <f t="shared" si="69"/>
        <v>17.852</v>
      </c>
      <c r="Q1118" t="s">
        <v>8336</v>
      </c>
      <c r="R1118" t="s">
        <v>8337</v>
      </c>
      <c r="S1118" s="12">
        <f t="shared" si="70"/>
        <v>41009.513981481476</v>
      </c>
      <c r="T1118" s="12">
        <f t="shared" si="71"/>
        <v>41069.513981481476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6">
        <f t="shared" si="68"/>
        <v>8.3000000000000007</v>
      </c>
      <c r="P1119" s="5">
        <f t="shared" si="69"/>
        <v>10.375</v>
      </c>
      <c r="Q1119" t="s">
        <v>8336</v>
      </c>
      <c r="R1119" t="s">
        <v>8337</v>
      </c>
      <c r="S1119" s="12">
        <f t="shared" si="70"/>
        <v>42333.265196759261</v>
      </c>
      <c r="T1119" s="12">
        <f t="shared" si="71"/>
        <v>42363.265196759261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6">
        <f t="shared" si="68"/>
        <v>2.4222222222222221</v>
      </c>
      <c r="P1120" s="5">
        <f t="shared" si="69"/>
        <v>36.333333333333336</v>
      </c>
      <c r="Q1120" t="s">
        <v>8336</v>
      </c>
      <c r="R1120" t="s">
        <v>8337</v>
      </c>
      <c r="S1120" s="12">
        <f t="shared" si="70"/>
        <v>41703.833090277774</v>
      </c>
      <c r="T1120" s="12">
        <f t="shared" si="71"/>
        <v>41733.79142361111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6">
        <f t="shared" si="68"/>
        <v>0.23809523809523811</v>
      </c>
      <c r="P1121" s="5">
        <f t="shared" si="69"/>
        <v>5</v>
      </c>
      <c r="Q1121" t="s">
        <v>8336</v>
      </c>
      <c r="R1121" t="s">
        <v>8337</v>
      </c>
      <c r="S1121" s="12">
        <f t="shared" si="70"/>
        <v>41722.459074074075</v>
      </c>
      <c r="T1121" s="12">
        <f t="shared" si="71"/>
        <v>41735.459074074075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6">
        <f t="shared" si="68"/>
        <v>0</v>
      </c>
      <c r="P1122" s="5" t="e">
        <f t="shared" si="69"/>
        <v>#DIV/0!</v>
      </c>
      <c r="Q1122" t="s">
        <v>8336</v>
      </c>
      <c r="R1122" t="s">
        <v>8337</v>
      </c>
      <c r="S1122" s="12">
        <f t="shared" si="70"/>
        <v>40799.539351851847</v>
      </c>
      <c r="T1122" s="12">
        <f t="shared" si="71"/>
        <v>40844.539351851847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6">
        <f t="shared" si="68"/>
        <v>1.1599999999999999E-2</v>
      </c>
      <c r="P1123" s="5">
        <f t="shared" si="69"/>
        <v>5.8</v>
      </c>
      <c r="Q1123" t="s">
        <v>8336</v>
      </c>
      <c r="R1123" t="s">
        <v>8337</v>
      </c>
      <c r="S1123" s="12">
        <f t="shared" si="70"/>
        <v>42412.60087962963</v>
      </c>
      <c r="T1123" s="12">
        <f t="shared" si="71"/>
        <v>42442.559212962959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6">
        <f t="shared" si="68"/>
        <v>0</v>
      </c>
      <c r="P1124" s="5" t="e">
        <f t="shared" si="69"/>
        <v>#DIV/0!</v>
      </c>
      <c r="Q1124" t="s">
        <v>8336</v>
      </c>
      <c r="R1124" t="s">
        <v>8337</v>
      </c>
      <c r="S1124" s="12">
        <f t="shared" si="70"/>
        <v>41410.370659722219</v>
      </c>
      <c r="T1124" s="12">
        <f t="shared" si="71"/>
        <v>41424.370659722219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6">
        <f t="shared" si="68"/>
        <v>0.22</v>
      </c>
      <c r="P1125" s="5">
        <f t="shared" si="69"/>
        <v>3.6666666666666665</v>
      </c>
      <c r="Q1125" t="s">
        <v>8336</v>
      </c>
      <c r="R1125" t="s">
        <v>8337</v>
      </c>
      <c r="S1125" s="12">
        <f t="shared" si="70"/>
        <v>41718.190370370365</v>
      </c>
      <c r="T1125" s="12">
        <f t="shared" si="71"/>
        <v>41748.190370370365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6">
        <f t="shared" si="68"/>
        <v>0.47222222222222221</v>
      </c>
      <c r="P1126" s="5">
        <f t="shared" si="69"/>
        <v>60.714285714285715</v>
      </c>
      <c r="Q1126" t="s">
        <v>8336</v>
      </c>
      <c r="R1126" t="s">
        <v>8338</v>
      </c>
      <c r="S1126" s="12">
        <f t="shared" si="70"/>
        <v>42094.333923611113</v>
      </c>
      <c r="T1126" s="12">
        <f t="shared" si="71"/>
        <v>42124.333923611113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6">
        <f t="shared" si="68"/>
        <v>0</v>
      </c>
      <c r="P1127" s="5" t="e">
        <f t="shared" si="69"/>
        <v>#DIV/0!</v>
      </c>
      <c r="Q1127" t="s">
        <v>8336</v>
      </c>
      <c r="R1127" t="s">
        <v>8338</v>
      </c>
      <c r="S1127" s="12">
        <f t="shared" si="70"/>
        <v>42212.290856481479</v>
      </c>
      <c r="T1127" s="12">
        <f t="shared" si="71"/>
        <v>42272.290856481479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6">
        <f t="shared" si="68"/>
        <v>0.5</v>
      </c>
      <c r="P1128" s="5">
        <f t="shared" si="69"/>
        <v>5</v>
      </c>
      <c r="Q1128" t="s">
        <v>8336</v>
      </c>
      <c r="R1128" t="s">
        <v>8338</v>
      </c>
      <c r="S1128" s="12">
        <f t="shared" si="70"/>
        <v>42534.99414351851</v>
      </c>
      <c r="T1128" s="12">
        <f t="shared" si="71"/>
        <v>42564.99414351851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6">
        <f t="shared" si="68"/>
        <v>1.6714285714285713</v>
      </c>
      <c r="P1129" s="5">
        <f t="shared" si="69"/>
        <v>25.434782608695652</v>
      </c>
      <c r="Q1129" t="s">
        <v>8336</v>
      </c>
      <c r="R1129" t="s">
        <v>8338</v>
      </c>
      <c r="S1129" s="12">
        <f t="shared" si="70"/>
        <v>41926.520833333328</v>
      </c>
      <c r="T1129" s="12">
        <f t="shared" si="71"/>
        <v>41957.562499999993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6">
        <f t="shared" si="68"/>
        <v>0.1</v>
      </c>
      <c r="P1130" s="5">
        <f t="shared" si="69"/>
        <v>1</v>
      </c>
      <c r="Q1130" t="s">
        <v>8336</v>
      </c>
      <c r="R1130" t="s">
        <v>8338</v>
      </c>
      <c r="S1130" s="12">
        <f t="shared" si="70"/>
        <v>41828.316168981481</v>
      </c>
      <c r="T1130" s="12">
        <f t="shared" si="71"/>
        <v>41858.316168981481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6">
        <f t="shared" si="68"/>
        <v>0.105</v>
      </c>
      <c r="P1131" s="5">
        <f t="shared" si="69"/>
        <v>10.5</v>
      </c>
      <c r="Q1131" t="s">
        <v>8336</v>
      </c>
      <c r="R1131" t="s">
        <v>8338</v>
      </c>
      <c r="S1131" s="12">
        <f t="shared" si="70"/>
        <v>42495.931631944441</v>
      </c>
      <c r="T1131" s="12">
        <f t="shared" si="71"/>
        <v>42525.931631944441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6">
        <f t="shared" si="68"/>
        <v>0.22</v>
      </c>
      <c r="P1132" s="5">
        <f t="shared" si="69"/>
        <v>3.6666666666666665</v>
      </c>
      <c r="Q1132" t="s">
        <v>8336</v>
      </c>
      <c r="R1132" t="s">
        <v>8338</v>
      </c>
      <c r="S1132" s="12">
        <f t="shared" si="70"/>
        <v>41908.663194444445</v>
      </c>
      <c r="T1132" s="12">
        <f t="shared" si="71"/>
        <v>41968.704861111109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6">
        <f t="shared" si="68"/>
        <v>0</v>
      </c>
      <c r="P1133" s="5" t="e">
        <f t="shared" si="69"/>
        <v>#DIV/0!</v>
      </c>
      <c r="Q1133" t="s">
        <v>8336</v>
      </c>
      <c r="R1133" t="s">
        <v>8338</v>
      </c>
      <c r="S1133" s="12">
        <f t="shared" si="70"/>
        <v>42332.574861111112</v>
      </c>
      <c r="T1133" s="12">
        <f t="shared" si="71"/>
        <v>42362.574861111112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6">
        <f t="shared" si="68"/>
        <v>14.38</v>
      </c>
      <c r="P1134" s="5">
        <f t="shared" si="69"/>
        <v>110.61538461538461</v>
      </c>
      <c r="Q1134" t="s">
        <v>8336</v>
      </c>
      <c r="R1134" t="s">
        <v>8338</v>
      </c>
      <c r="S1134" s="12">
        <f t="shared" si="70"/>
        <v>42705.782071759262</v>
      </c>
      <c r="T1134" s="12">
        <f t="shared" si="71"/>
        <v>42735.782071759262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6">
        <f t="shared" si="68"/>
        <v>0.66666666666666674</v>
      </c>
      <c r="P1135" s="5">
        <f t="shared" si="69"/>
        <v>20</v>
      </c>
      <c r="Q1135" t="s">
        <v>8336</v>
      </c>
      <c r="R1135" t="s">
        <v>8338</v>
      </c>
      <c r="S1135" s="12">
        <f t="shared" si="70"/>
        <v>41821.073854166665</v>
      </c>
      <c r="T1135" s="12">
        <f t="shared" si="71"/>
        <v>41851.073854166665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6">
        <f t="shared" si="68"/>
        <v>4.0000000000000001E-3</v>
      </c>
      <c r="P1136" s="5">
        <f t="shared" si="69"/>
        <v>1</v>
      </c>
      <c r="Q1136" t="s">
        <v>8336</v>
      </c>
      <c r="R1136" t="s">
        <v>8338</v>
      </c>
      <c r="S1136" s="12">
        <f t="shared" si="70"/>
        <v>41957.95171296296</v>
      </c>
      <c r="T1136" s="12">
        <f t="shared" si="71"/>
        <v>41971.856249999997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6">
        <f t="shared" si="68"/>
        <v>5</v>
      </c>
      <c r="P1137" s="5">
        <f t="shared" si="69"/>
        <v>50</v>
      </c>
      <c r="Q1137" t="s">
        <v>8336</v>
      </c>
      <c r="R1137" t="s">
        <v>8338</v>
      </c>
      <c r="S1137" s="12">
        <f t="shared" si="70"/>
        <v>42558.656180555547</v>
      </c>
      <c r="T1137" s="12">
        <f t="shared" si="71"/>
        <v>42588.656180555547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6">
        <f t="shared" si="68"/>
        <v>6.4439140811455857</v>
      </c>
      <c r="P1138" s="5">
        <f t="shared" si="69"/>
        <v>45</v>
      </c>
      <c r="Q1138" t="s">
        <v>8336</v>
      </c>
      <c r="R1138" t="s">
        <v>8338</v>
      </c>
      <c r="S1138" s="12">
        <f t="shared" si="70"/>
        <v>42327.338298611103</v>
      </c>
      <c r="T1138" s="12">
        <f t="shared" si="71"/>
        <v>42357.338298611103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6">
        <f t="shared" si="68"/>
        <v>39.5</v>
      </c>
      <c r="P1139" s="5">
        <f t="shared" si="69"/>
        <v>253.2051282051282</v>
      </c>
      <c r="Q1139" t="s">
        <v>8336</v>
      </c>
      <c r="R1139" t="s">
        <v>8338</v>
      </c>
      <c r="S1139" s="12">
        <f t="shared" si="70"/>
        <v>42453.486354166664</v>
      </c>
      <c r="T1139" s="12">
        <f t="shared" si="71"/>
        <v>42483.486354166664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6">
        <f t="shared" si="68"/>
        <v>0.35714285714285715</v>
      </c>
      <c r="P1140" s="5">
        <f t="shared" si="69"/>
        <v>31.25</v>
      </c>
      <c r="Q1140" t="s">
        <v>8336</v>
      </c>
      <c r="R1140" t="s">
        <v>8338</v>
      </c>
      <c r="S1140" s="12">
        <f t="shared" si="70"/>
        <v>42736.573275462964</v>
      </c>
      <c r="T1140" s="12">
        <f t="shared" si="71"/>
        <v>42756.573275462964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6">
        <f t="shared" si="68"/>
        <v>6.25E-2</v>
      </c>
      <c r="P1141" s="5">
        <f t="shared" si="69"/>
        <v>5</v>
      </c>
      <c r="Q1141" t="s">
        <v>8336</v>
      </c>
      <c r="R1141" t="s">
        <v>8338</v>
      </c>
      <c r="S1141" s="12">
        <f t="shared" si="70"/>
        <v>41975.014189814807</v>
      </c>
      <c r="T1141" s="12">
        <f t="shared" si="71"/>
        <v>42005.014189814807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6">
        <f t="shared" si="68"/>
        <v>0</v>
      </c>
      <c r="P1142" s="5" t="e">
        <f t="shared" si="69"/>
        <v>#DIV/0!</v>
      </c>
      <c r="Q1142" t="s">
        <v>8336</v>
      </c>
      <c r="R1142" t="s">
        <v>8338</v>
      </c>
      <c r="S1142" s="12">
        <f t="shared" si="70"/>
        <v>42192.128715277773</v>
      </c>
      <c r="T1142" s="12">
        <f t="shared" si="71"/>
        <v>42222.128715277773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6">
        <f t="shared" si="68"/>
        <v>0</v>
      </c>
      <c r="P1143" s="5" t="e">
        <f t="shared" si="69"/>
        <v>#DIV/0!</v>
      </c>
      <c r="Q1143" t="s">
        <v>8336</v>
      </c>
      <c r="R1143" t="s">
        <v>8338</v>
      </c>
      <c r="S1143" s="12">
        <f t="shared" si="70"/>
        <v>42164.366319444445</v>
      </c>
      <c r="T1143" s="12">
        <f t="shared" si="71"/>
        <v>42194.366319444445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6">
        <f t="shared" si="68"/>
        <v>0</v>
      </c>
      <c r="P1144" s="5" t="e">
        <f t="shared" si="69"/>
        <v>#DIV/0!</v>
      </c>
      <c r="Q1144" t="s">
        <v>8336</v>
      </c>
      <c r="R1144" t="s">
        <v>8338</v>
      </c>
      <c r="S1144" s="12">
        <f t="shared" si="70"/>
        <v>42021.672766203708</v>
      </c>
      <c r="T1144" s="12">
        <f t="shared" si="71"/>
        <v>42051.672766203708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6">
        <f t="shared" si="68"/>
        <v>0.41333333333333333</v>
      </c>
      <c r="P1145" s="5">
        <f t="shared" si="69"/>
        <v>23.25</v>
      </c>
      <c r="Q1145" t="s">
        <v>8336</v>
      </c>
      <c r="R1145" t="s">
        <v>8338</v>
      </c>
      <c r="S1145" s="12">
        <f t="shared" si="70"/>
        <v>42324.860254629624</v>
      </c>
      <c r="T1145" s="12">
        <f t="shared" si="71"/>
        <v>42354.860254629624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6">
        <f t="shared" si="68"/>
        <v>0</v>
      </c>
      <c r="P1146" s="5" t="e">
        <f t="shared" si="69"/>
        <v>#DIV/0!</v>
      </c>
      <c r="Q1146" t="s">
        <v>8339</v>
      </c>
      <c r="R1146" t="s">
        <v>8340</v>
      </c>
      <c r="S1146" s="12">
        <f t="shared" si="70"/>
        <v>42092.848611111105</v>
      </c>
      <c r="T1146" s="12">
        <f t="shared" si="71"/>
        <v>42122.848611111105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6">
        <f t="shared" si="68"/>
        <v>0.125</v>
      </c>
      <c r="P1147" s="5">
        <f t="shared" si="69"/>
        <v>100</v>
      </c>
      <c r="Q1147" t="s">
        <v>8339</v>
      </c>
      <c r="R1147" t="s">
        <v>8340</v>
      </c>
      <c r="S1147" s="12">
        <f t="shared" si="70"/>
        <v>41854.414259259262</v>
      </c>
      <c r="T1147" s="12">
        <f t="shared" si="71"/>
        <v>41914.414259259262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6">
        <f t="shared" si="68"/>
        <v>8.8333333333333339</v>
      </c>
      <c r="P1148" s="5">
        <f t="shared" si="69"/>
        <v>44.166666666666664</v>
      </c>
      <c r="Q1148" t="s">
        <v>8339</v>
      </c>
      <c r="R1148" t="s">
        <v>8340</v>
      </c>
      <c r="S1148" s="12">
        <f t="shared" si="70"/>
        <v>41723.620057870365</v>
      </c>
      <c r="T1148" s="12">
        <f t="shared" si="71"/>
        <v>41761.620057870365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6">
        <f t="shared" si="68"/>
        <v>0</v>
      </c>
      <c r="P1149" s="5" t="e">
        <f t="shared" si="69"/>
        <v>#DIV/0!</v>
      </c>
      <c r="Q1149" t="s">
        <v>8339</v>
      </c>
      <c r="R1149" t="s">
        <v>8340</v>
      </c>
      <c r="S1149" s="12">
        <f t="shared" si="70"/>
        <v>41871.638692129629</v>
      </c>
      <c r="T1149" s="12">
        <f t="shared" si="71"/>
        <v>41931.638692129629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6">
        <f t="shared" si="68"/>
        <v>0.48666666666666669</v>
      </c>
      <c r="P1150" s="5">
        <f t="shared" si="69"/>
        <v>24.333333333333332</v>
      </c>
      <c r="Q1150" t="s">
        <v>8339</v>
      </c>
      <c r="R1150" t="s">
        <v>8340</v>
      </c>
      <c r="S1150" s="12">
        <f t="shared" si="70"/>
        <v>42674.837743055548</v>
      </c>
      <c r="T1150" s="12">
        <f t="shared" si="71"/>
        <v>42704.87940972222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6">
        <f t="shared" si="68"/>
        <v>0.15</v>
      </c>
      <c r="P1151" s="5">
        <f t="shared" si="69"/>
        <v>37.5</v>
      </c>
      <c r="Q1151" t="s">
        <v>8339</v>
      </c>
      <c r="R1151" t="s">
        <v>8340</v>
      </c>
      <c r="S1151" s="12">
        <f t="shared" si="70"/>
        <v>42507.376921296294</v>
      </c>
      <c r="T1151" s="12">
        <f t="shared" si="71"/>
        <v>42537.376921296294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6">
        <f t="shared" si="68"/>
        <v>10.08</v>
      </c>
      <c r="P1152" s="5">
        <f t="shared" si="69"/>
        <v>42</v>
      </c>
      <c r="Q1152" t="s">
        <v>8339</v>
      </c>
      <c r="R1152" t="s">
        <v>8340</v>
      </c>
      <c r="S1152" s="12">
        <f t="shared" si="70"/>
        <v>42317.62123842592</v>
      </c>
      <c r="T1152" s="12">
        <f t="shared" si="71"/>
        <v>42377.62123842592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6">
        <f t="shared" si="68"/>
        <v>0</v>
      </c>
      <c r="P1153" s="5" t="e">
        <f t="shared" si="69"/>
        <v>#DIV/0!</v>
      </c>
      <c r="Q1153" t="s">
        <v>8339</v>
      </c>
      <c r="R1153" t="s">
        <v>8340</v>
      </c>
      <c r="S1153" s="12">
        <f t="shared" si="70"/>
        <v>42223.769247685181</v>
      </c>
      <c r="T1153" s="12">
        <f t="shared" si="71"/>
        <v>42253.769247685181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6">
        <f t="shared" si="68"/>
        <v>5.6937500000000005</v>
      </c>
      <c r="P1154" s="5">
        <f t="shared" si="69"/>
        <v>60.733333333333334</v>
      </c>
      <c r="Q1154" t="s">
        <v>8339</v>
      </c>
      <c r="R1154" t="s">
        <v>8340</v>
      </c>
      <c r="S1154" s="12">
        <f t="shared" si="70"/>
        <v>42109.376296296294</v>
      </c>
      <c r="T1154" s="12">
        <f t="shared" si="71"/>
        <v>42139.376296296294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6">
        <f t="shared" ref="O1155:O1218" si="72">(E1155/D1155)*100</f>
        <v>0.625</v>
      </c>
      <c r="P1155" s="5">
        <f t="shared" ref="P1155:P1218" si="73">E1155/L1155</f>
        <v>50</v>
      </c>
      <c r="Q1155" t="s">
        <v>8339</v>
      </c>
      <c r="R1155" t="s">
        <v>8340</v>
      </c>
      <c r="S1155" s="12">
        <f t="shared" ref="S1155:S1218" si="74">(((J1155/60)/60)/24)+DATE(1970,1,1)+(-8/24)</f>
        <v>42143.380844907406</v>
      </c>
      <c r="T1155" s="12">
        <f t="shared" ref="T1155:T1218" si="75">(((I1155/60)/60)/24)+DATE(1970,1,1)+(-8/24)</f>
        <v>42173.380844907406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6">
        <f t="shared" si="72"/>
        <v>6.5</v>
      </c>
      <c r="P1156" s="5">
        <f t="shared" si="73"/>
        <v>108.33333333333333</v>
      </c>
      <c r="Q1156" t="s">
        <v>8339</v>
      </c>
      <c r="R1156" t="s">
        <v>8340</v>
      </c>
      <c r="S1156" s="12">
        <f t="shared" si="74"/>
        <v>42222.775532407402</v>
      </c>
      <c r="T1156" s="12">
        <f t="shared" si="75"/>
        <v>42252.775532407402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6">
        <f t="shared" si="72"/>
        <v>0.752</v>
      </c>
      <c r="P1157" s="5">
        <f t="shared" si="73"/>
        <v>23.5</v>
      </c>
      <c r="Q1157" t="s">
        <v>8339</v>
      </c>
      <c r="R1157" t="s">
        <v>8340</v>
      </c>
      <c r="S1157" s="12">
        <f t="shared" si="74"/>
        <v>41835.430648148147</v>
      </c>
      <c r="T1157" s="12">
        <f t="shared" si="75"/>
        <v>41865.430648148147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6">
        <f t="shared" si="72"/>
        <v>0</v>
      </c>
      <c r="P1158" s="5" t="e">
        <f t="shared" si="73"/>
        <v>#DIV/0!</v>
      </c>
      <c r="Q1158" t="s">
        <v>8339</v>
      </c>
      <c r="R1158" t="s">
        <v>8340</v>
      </c>
      <c r="S1158" s="12">
        <f t="shared" si="74"/>
        <v>42028.737986111104</v>
      </c>
      <c r="T1158" s="12">
        <f t="shared" si="75"/>
        <v>42058.737986111104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6">
        <f t="shared" si="72"/>
        <v>1.51</v>
      </c>
      <c r="P1159" s="5">
        <f t="shared" si="73"/>
        <v>50.333333333333336</v>
      </c>
      <c r="Q1159" t="s">
        <v>8339</v>
      </c>
      <c r="R1159" t="s">
        <v>8340</v>
      </c>
      <c r="S1159" s="12">
        <f t="shared" si="74"/>
        <v>41918.294907407406</v>
      </c>
      <c r="T1159" s="12">
        <f t="shared" si="75"/>
        <v>41978.336574074077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6">
        <f t="shared" si="72"/>
        <v>0.46666666666666673</v>
      </c>
      <c r="P1160" s="5">
        <f t="shared" si="73"/>
        <v>11.666666666666666</v>
      </c>
      <c r="Q1160" t="s">
        <v>8339</v>
      </c>
      <c r="R1160" t="s">
        <v>8340</v>
      </c>
      <c r="S1160" s="12">
        <f t="shared" si="74"/>
        <v>41951.758425925924</v>
      </c>
      <c r="T1160" s="12">
        <f t="shared" si="75"/>
        <v>41981.758425925924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6">
        <f t="shared" si="72"/>
        <v>0</v>
      </c>
      <c r="P1161" s="5" t="e">
        <f t="shared" si="73"/>
        <v>#DIV/0!</v>
      </c>
      <c r="Q1161" t="s">
        <v>8339</v>
      </c>
      <c r="R1161" t="s">
        <v>8340</v>
      </c>
      <c r="S1161" s="12">
        <f t="shared" si="74"/>
        <v>42154.393113425926</v>
      </c>
      <c r="T1161" s="12">
        <f t="shared" si="75"/>
        <v>42185.322916666664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6">
        <f t="shared" si="72"/>
        <v>3.85</v>
      </c>
      <c r="P1162" s="5">
        <f t="shared" si="73"/>
        <v>60.789473684210527</v>
      </c>
      <c r="Q1162" t="s">
        <v>8339</v>
      </c>
      <c r="R1162" t="s">
        <v>8340</v>
      </c>
      <c r="S1162" s="12">
        <f t="shared" si="74"/>
        <v>42060.821597222217</v>
      </c>
      <c r="T1162" s="12">
        <f t="shared" si="75"/>
        <v>42090.77993055556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6">
        <f t="shared" si="72"/>
        <v>0</v>
      </c>
      <c r="P1163" s="5" t="e">
        <f t="shared" si="73"/>
        <v>#DIV/0!</v>
      </c>
      <c r="Q1163" t="s">
        <v>8339</v>
      </c>
      <c r="R1163" t="s">
        <v>8340</v>
      </c>
      <c r="S1163" s="12">
        <f t="shared" si="74"/>
        <v>42122.296168981477</v>
      </c>
      <c r="T1163" s="12">
        <f t="shared" si="75"/>
        <v>42143.296168981477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6">
        <f t="shared" si="72"/>
        <v>5.8333333333333341E-2</v>
      </c>
      <c r="P1164" s="5">
        <f t="shared" si="73"/>
        <v>17.5</v>
      </c>
      <c r="Q1164" t="s">
        <v>8339</v>
      </c>
      <c r="R1164" t="s">
        <v>8340</v>
      </c>
      <c r="S1164" s="12">
        <f t="shared" si="74"/>
        <v>41876.350277777776</v>
      </c>
      <c r="T1164" s="12">
        <f t="shared" si="75"/>
        <v>41907.350277777776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6">
        <f t="shared" si="72"/>
        <v>0</v>
      </c>
      <c r="P1165" s="5" t="e">
        <f t="shared" si="73"/>
        <v>#DIV/0!</v>
      </c>
      <c r="Q1165" t="s">
        <v>8339</v>
      </c>
      <c r="R1165" t="s">
        <v>8340</v>
      </c>
      <c r="S1165" s="12">
        <f t="shared" si="74"/>
        <v>41830.390277777777</v>
      </c>
      <c r="T1165" s="12">
        <f t="shared" si="75"/>
        <v>41860.390277777777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6">
        <f t="shared" si="72"/>
        <v>0</v>
      </c>
      <c r="P1166" s="5" t="e">
        <f t="shared" si="73"/>
        <v>#DIV/0!</v>
      </c>
      <c r="Q1166" t="s">
        <v>8339</v>
      </c>
      <c r="R1166" t="s">
        <v>8340</v>
      </c>
      <c r="S1166" s="12">
        <f t="shared" si="74"/>
        <v>42509.39099537037</v>
      </c>
      <c r="T1166" s="12">
        <f t="shared" si="75"/>
        <v>42539.39099537037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6">
        <f t="shared" si="72"/>
        <v>20.705000000000002</v>
      </c>
      <c r="P1167" s="5">
        <f t="shared" si="73"/>
        <v>82.82</v>
      </c>
      <c r="Q1167" t="s">
        <v>8339</v>
      </c>
      <c r="R1167" t="s">
        <v>8340</v>
      </c>
      <c r="S1167" s="12">
        <f t="shared" si="74"/>
        <v>41791.881134259253</v>
      </c>
      <c r="T1167" s="12">
        <f t="shared" si="75"/>
        <v>41825.881134259253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6">
        <f t="shared" si="72"/>
        <v>19.139999999999997</v>
      </c>
      <c r="P1168" s="5">
        <f t="shared" si="73"/>
        <v>358.875</v>
      </c>
      <c r="Q1168" t="s">
        <v>8339</v>
      </c>
      <c r="R1168" t="s">
        <v>8340</v>
      </c>
      <c r="S1168" s="12">
        <f t="shared" si="74"/>
        <v>42150.152106481481</v>
      </c>
      <c r="T1168" s="12">
        <f t="shared" si="75"/>
        <v>42180.833333333336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6">
        <f t="shared" si="72"/>
        <v>1.6316666666666666</v>
      </c>
      <c r="P1169" s="5">
        <f t="shared" si="73"/>
        <v>61.1875</v>
      </c>
      <c r="Q1169" t="s">
        <v>8339</v>
      </c>
      <c r="R1169" t="s">
        <v>8340</v>
      </c>
      <c r="S1169" s="12">
        <f t="shared" si="74"/>
        <v>41863.401562499996</v>
      </c>
      <c r="T1169" s="12">
        <f t="shared" si="75"/>
        <v>41894.401562499996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6">
        <f t="shared" si="72"/>
        <v>5.6666666666666661</v>
      </c>
      <c r="P1170" s="5">
        <f t="shared" si="73"/>
        <v>340</v>
      </c>
      <c r="Q1170" t="s">
        <v>8339</v>
      </c>
      <c r="R1170" t="s">
        <v>8340</v>
      </c>
      <c r="S1170" s="12">
        <f t="shared" si="74"/>
        <v>42604.720659722218</v>
      </c>
      <c r="T1170" s="12">
        <f t="shared" si="75"/>
        <v>42634.720659722218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6">
        <f t="shared" si="72"/>
        <v>0.16999999999999998</v>
      </c>
      <c r="P1171" s="5">
        <f t="shared" si="73"/>
        <v>5.666666666666667</v>
      </c>
      <c r="Q1171" t="s">
        <v>8339</v>
      </c>
      <c r="R1171" t="s">
        <v>8340</v>
      </c>
      <c r="S1171" s="12">
        <f t="shared" si="74"/>
        <v>42027.020405092589</v>
      </c>
      <c r="T1171" s="12">
        <f t="shared" si="75"/>
        <v>42057.020405092589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6">
        <f t="shared" si="72"/>
        <v>0.4</v>
      </c>
      <c r="P1172" s="5">
        <f t="shared" si="73"/>
        <v>50</v>
      </c>
      <c r="Q1172" t="s">
        <v>8339</v>
      </c>
      <c r="R1172" t="s">
        <v>8340</v>
      </c>
      <c r="S1172" s="12">
        <f t="shared" si="74"/>
        <v>42124.559849537036</v>
      </c>
      <c r="T1172" s="12">
        <f t="shared" si="75"/>
        <v>42154.559849537036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6">
        <f t="shared" si="72"/>
        <v>0.1</v>
      </c>
      <c r="P1173" s="5">
        <f t="shared" si="73"/>
        <v>25</v>
      </c>
      <c r="Q1173" t="s">
        <v>8339</v>
      </c>
      <c r="R1173" t="s">
        <v>8340</v>
      </c>
      <c r="S1173" s="12">
        <f t="shared" si="74"/>
        <v>41938.471377314811</v>
      </c>
      <c r="T1173" s="12">
        <f t="shared" si="75"/>
        <v>41956.513043981475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6">
        <f t="shared" si="72"/>
        <v>0</v>
      </c>
      <c r="P1174" s="5" t="e">
        <f t="shared" si="73"/>
        <v>#DIV/0!</v>
      </c>
      <c r="Q1174" t="s">
        <v>8339</v>
      </c>
      <c r="R1174" t="s">
        <v>8340</v>
      </c>
      <c r="S1174" s="12">
        <f t="shared" si="74"/>
        <v>41841.348981481482</v>
      </c>
      <c r="T1174" s="12">
        <f t="shared" si="75"/>
        <v>41871.348981481482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6">
        <f t="shared" si="72"/>
        <v>2.4E-2</v>
      </c>
      <c r="P1175" s="5">
        <f t="shared" si="73"/>
        <v>30</v>
      </c>
      <c r="Q1175" t="s">
        <v>8339</v>
      </c>
      <c r="R1175" t="s">
        <v>8340</v>
      </c>
      <c r="S1175" s="12">
        <f t="shared" si="74"/>
        <v>42183.85251157407</v>
      </c>
      <c r="T1175" s="12">
        <f t="shared" si="75"/>
        <v>42218.85251157407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6">
        <f t="shared" si="72"/>
        <v>5.9066666666666672</v>
      </c>
      <c r="P1176" s="5">
        <f t="shared" si="73"/>
        <v>46.631578947368418</v>
      </c>
      <c r="Q1176" t="s">
        <v>8339</v>
      </c>
      <c r="R1176" t="s">
        <v>8340</v>
      </c>
      <c r="S1176" s="12">
        <f t="shared" si="74"/>
        <v>42468.508414351854</v>
      </c>
      <c r="T1176" s="12">
        <f t="shared" si="75"/>
        <v>42498.508414351854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6">
        <f t="shared" si="72"/>
        <v>2.9250000000000003</v>
      </c>
      <c r="P1177" s="5">
        <f t="shared" si="73"/>
        <v>65</v>
      </c>
      <c r="Q1177" t="s">
        <v>8339</v>
      </c>
      <c r="R1177" t="s">
        <v>8340</v>
      </c>
      <c r="S1177" s="12">
        <f t="shared" si="74"/>
        <v>42170.395127314812</v>
      </c>
      <c r="T1177" s="12">
        <f t="shared" si="75"/>
        <v>42200.395127314812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6">
        <f t="shared" si="72"/>
        <v>5.7142857142857143E-3</v>
      </c>
      <c r="P1178" s="5">
        <f t="shared" si="73"/>
        <v>10</v>
      </c>
      <c r="Q1178" t="s">
        <v>8339</v>
      </c>
      <c r="R1178" t="s">
        <v>8340</v>
      </c>
      <c r="S1178" s="12">
        <f t="shared" si="74"/>
        <v>42745.686319444438</v>
      </c>
      <c r="T1178" s="12">
        <f t="shared" si="75"/>
        <v>42800.208333333336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6">
        <f t="shared" si="72"/>
        <v>0</v>
      </c>
      <c r="P1179" s="5" t="e">
        <f t="shared" si="73"/>
        <v>#DIV/0!</v>
      </c>
      <c r="Q1179" t="s">
        <v>8339</v>
      </c>
      <c r="R1179" t="s">
        <v>8340</v>
      </c>
      <c r="S1179" s="12">
        <f t="shared" si="74"/>
        <v>41897.327499999999</v>
      </c>
      <c r="T1179" s="12">
        <f t="shared" si="75"/>
        <v>41927.327499999999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6">
        <f t="shared" si="72"/>
        <v>6.6666666666666671E-3</v>
      </c>
      <c r="P1180" s="5">
        <f t="shared" si="73"/>
        <v>5</v>
      </c>
      <c r="Q1180" t="s">
        <v>8339</v>
      </c>
      <c r="R1180" t="s">
        <v>8340</v>
      </c>
      <c r="S1180" s="12">
        <f t="shared" si="74"/>
        <v>41837.57236111111</v>
      </c>
      <c r="T1180" s="12">
        <f t="shared" si="75"/>
        <v>41867.57236111111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6">
        <f t="shared" si="72"/>
        <v>5.3333333333333339</v>
      </c>
      <c r="P1181" s="5">
        <f t="shared" si="73"/>
        <v>640</v>
      </c>
      <c r="Q1181" t="s">
        <v>8339</v>
      </c>
      <c r="R1181" t="s">
        <v>8340</v>
      </c>
      <c r="S1181" s="12">
        <f t="shared" si="74"/>
        <v>42275.386886574073</v>
      </c>
      <c r="T1181" s="12">
        <f t="shared" si="75"/>
        <v>42305.386886574073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6">
        <f t="shared" si="72"/>
        <v>11.75</v>
      </c>
      <c r="P1182" s="5">
        <f t="shared" si="73"/>
        <v>69.117647058823536</v>
      </c>
      <c r="Q1182" t="s">
        <v>8339</v>
      </c>
      <c r="R1182" t="s">
        <v>8340</v>
      </c>
      <c r="S1182" s="12">
        <f t="shared" si="74"/>
        <v>41781.473541666666</v>
      </c>
      <c r="T1182" s="12">
        <f t="shared" si="75"/>
        <v>41818.473541666666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6">
        <f t="shared" si="72"/>
        <v>8.0000000000000002E-3</v>
      </c>
      <c r="P1183" s="5">
        <f t="shared" si="73"/>
        <v>1.3333333333333333</v>
      </c>
      <c r="Q1183" t="s">
        <v>8339</v>
      </c>
      <c r="R1183" t="s">
        <v>8340</v>
      </c>
      <c r="S1183" s="12">
        <f t="shared" si="74"/>
        <v>42034.006030092591</v>
      </c>
      <c r="T1183" s="12">
        <f t="shared" si="75"/>
        <v>42064.006030092591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6">
        <f t="shared" si="72"/>
        <v>4.2</v>
      </c>
      <c r="P1184" s="5">
        <f t="shared" si="73"/>
        <v>10.5</v>
      </c>
      <c r="Q1184" t="s">
        <v>8339</v>
      </c>
      <c r="R1184" t="s">
        <v>8340</v>
      </c>
      <c r="S1184" s="12">
        <f t="shared" si="74"/>
        <v>42728.494074074071</v>
      </c>
      <c r="T1184" s="12">
        <f t="shared" si="75"/>
        <v>42747.362499999996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6">
        <f t="shared" si="72"/>
        <v>4</v>
      </c>
      <c r="P1185" s="5">
        <f t="shared" si="73"/>
        <v>33.333333333333336</v>
      </c>
      <c r="Q1185" t="s">
        <v>8339</v>
      </c>
      <c r="R1185" t="s">
        <v>8340</v>
      </c>
      <c r="S1185" s="12">
        <f t="shared" si="74"/>
        <v>42656.528043981474</v>
      </c>
      <c r="T1185" s="12">
        <f t="shared" si="75"/>
        <v>42675.832638888889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6">
        <f t="shared" si="72"/>
        <v>104.93636363636362</v>
      </c>
      <c r="P1186" s="5">
        <f t="shared" si="73"/>
        <v>61.562666666666665</v>
      </c>
      <c r="Q1186" t="s">
        <v>8341</v>
      </c>
      <c r="R1186" t="s">
        <v>8342</v>
      </c>
      <c r="S1186" s="12">
        <f t="shared" si="74"/>
        <v>42741.266331018516</v>
      </c>
      <c r="T1186" s="12">
        <f t="shared" si="75"/>
        <v>42772.266331018516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6">
        <f t="shared" si="72"/>
        <v>105.44</v>
      </c>
      <c r="P1187" s="5">
        <f t="shared" si="73"/>
        <v>118.73873873873873</v>
      </c>
      <c r="Q1187" t="s">
        <v>8341</v>
      </c>
      <c r="R1187" t="s">
        <v>8342</v>
      </c>
      <c r="S1187" s="12">
        <f t="shared" si="74"/>
        <v>42130.531817129631</v>
      </c>
      <c r="T1187" s="12">
        <f t="shared" si="75"/>
        <v>42162.833333333336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6">
        <f t="shared" si="72"/>
        <v>106.73333333333332</v>
      </c>
      <c r="P1188" s="5">
        <f t="shared" si="73"/>
        <v>65.081300813008127</v>
      </c>
      <c r="Q1188" t="s">
        <v>8341</v>
      </c>
      <c r="R1188" t="s">
        <v>8342</v>
      </c>
      <c r="S1188" s="12">
        <f t="shared" si="74"/>
        <v>42123.530034722215</v>
      </c>
      <c r="T1188" s="12">
        <f t="shared" si="75"/>
        <v>42156.612499999996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6">
        <f t="shared" si="72"/>
        <v>104.12571428571428</v>
      </c>
      <c r="P1189" s="5">
        <f t="shared" si="73"/>
        <v>130.15714285714284</v>
      </c>
      <c r="Q1189" t="s">
        <v>8341</v>
      </c>
      <c r="R1189" t="s">
        <v>8342</v>
      </c>
      <c r="S1189" s="12">
        <f t="shared" si="74"/>
        <v>42109.561608796292</v>
      </c>
      <c r="T1189" s="12">
        <f t="shared" si="75"/>
        <v>42141.416666666664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6">
        <f t="shared" si="72"/>
        <v>160.54999999999998</v>
      </c>
      <c r="P1190" s="5">
        <f t="shared" si="73"/>
        <v>37.776470588235291</v>
      </c>
      <c r="Q1190" t="s">
        <v>8341</v>
      </c>
      <c r="R1190" t="s">
        <v>8342</v>
      </c>
      <c r="S1190" s="12">
        <f t="shared" si="74"/>
        <v>42711.367361111108</v>
      </c>
      <c r="T1190" s="12">
        <f t="shared" si="75"/>
        <v>42732.367361111108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6">
        <f t="shared" si="72"/>
        <v>107.77777777777777</v>
      </c>
      <c r="P1191" s="5">
        <f t="shared" si="73"/>
        <v>112.79069767441861</v>
      </c>
      <c r="Q1191" t="s">
        <v>8341</v>
      </c>
      <c r="R1191" t="s">
        <v>8342</v>
      </c>
      <c r="S1191" s="12">
        <f t="shared" si="74"/>
        <v>42529.645775462959</v>
      </c>
      <c r="T1191" s="12">
        <f t="shared" si="75"/>
        <v>42550.645775462959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6">
        <f t="shared" si="72"/>
        <v>135</v>
      </c>
      <c r="P1192" s="5">
        <f t="shared" si="73"/>
        <v>51.92307692307692</v>
      </c>
      <c r="Q1192" t="s">
        <v>8341</v>
      </c>
      <c r="R1192" t="s">
        <v>8342</v>
      </c>
      <c r="S1192" s="12">
        <f t="shared" si="74"/>
        <v>41852.332465277774</v>
      </c>
      <c r="T1192" s="12">
        <f t="shared" si="75"/>
        <v>41882.332465277774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6">
        <f t="shared" si="72"/>
        <v>109.07407407407408</v>
      </c>
      <c r="P1193" s="5">
        <f t="shared" si="73"/>
        <v>89.242424242424249</v>
      </c>
      <c r="Q1193" t="s">
        <v>8341</v>
      </c>
      <c r="R1193" t="s">
        <v>8342</v>
      </c>
      <c r="S1193" s="12">
        <f t="shared" si="74"/>
        <v>42419.270370370366</v>
      </c>
      <c r="T1193" s="12">
        <f t="shared" si="75"/>
        <v>42449.228703703695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6">
        <f t="shared" si="72"/>
        <v>290</v>
      </c>
      <c r="P1194" s="5">
        <f t="shared" si="73"/>
        <v>19.333333333333332</v>
      </c>
      <c r="Q1194" t="s">
        <v>8341</v>
      </c>
      <c r="R1194" t="s">
        <v>8342</v>
      </c>
      <c r="S1194" s="12">
        <f t="shared" si="74"/>
        <v>42747.173356481479</v>
      </c>
      <c r="T1194" s="12">
        <f t="shared" si="75"/>
        <v>42777.173356481479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6">
        <f t="shared" si="72"/>
        <v>103.95714285714286</v>
      </c>
      <c r="P1195" s="5">
        <f t="shared" si="73"/>
        <v>79.967032967032964</v>
      </c>
      <c r="Q1195" t="s">
        <v>8341</v>
      </c>
      <c r="R1195" t="s">
        <v>8342</v>
      </c>
      <c r="S1195" s="12">
        <f t="shared" si="74"/>
        <v>42409.442743055559</v>
      </c>
      <c r="T1195" s="12">
        <f t="shared" si="75"/>
        <v>42469.401076388887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6">
        <f t="shared" si="72"/>
        <v>322.24</v>
      </c>
      <c r="P1196" s="5">
        <f t="shared" si="73"/>
        <v>56.414565826330531</v>
      </c>
      <c r="Q1196" t="s">
        <v>8341</v>
      </c>
      <c r="R1196" t="s">
        <v>8342</v>
      </c>
      <c r="S1196" s="12">
        <f t="shared" si="74"/>
        <v>42072.15484953703</v>
      </c>
      <c r="T1196" s="12">
        <f t="shared" si="75"/>
        <v>42102.15484953703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6">
        <f t="shared" si="72"/>
        <v>135</v>
      </c>
      <c r="P1197" s="5">
        <f t="shared" si="73"/>
        <v>79.411764705882348</v>
      </c>
      <c r="Q1197" t="s">
        <v>8341</v>
      </c>
      <c r="R1197" t="s">
        <v>8342</v>
      </c>
      <c r="S1197" s="12">
        <f t="shared" si="74"/>
        <v>42298.014502314814</v>
      </c>
      <c r="T1197" s="12">
        <f t="shared" si="75"/>
        <v>42358.041666666664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6">
        <f t="shared" si="72"/>
        <v>269.91034482758624</v>
      </c>
      <c r="P1198" s="5">
        <f t="shared" si="73"/>
        <v>76.439453125</v>
      </c>
      <c r="Q1198" t="s">
        <v>8341</v>
      </c>
      <c r="R1198" t="s">
        <v>8342</v>
      </c>
      <c r="S1198" s="12">
        <f t="shared" si="74"/>
        <v>42326.485405092586</v>
      </c>
      <c r="T1198" s="12">
        <f t="shared" si="75"/>
        <v>42356.485405092586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6">
        <f t="shared" si="72"/>
        <v>253.29333333333332</v>
      </c>
      <c r="P1199" s="5">
        <f t="shared" si="73"/>
        <v>121</v>
      </c>
      <c r="Q1199" t="s">
        <v>8341</v>
      </c>
      <c r="R1199" t="s">
        <v>8342</v>
      </c>
      <c r="S1199" s="12">
        <f t="shared" si="74"/>
        <v>42503.331412037034</v>
      </c>
      <c r="T1199" s="12">
        <f t="shared" si="75"/>
        <v>42533.915972222218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6">
        <f t="shared" si="72"/>
        <v>260.59999999999997</v>
      </c>
      <c r="P1200" s="5">
        <f t="shared" si="73"/>
        <v>54.616766467065865</v>
      </c>
      <c r="Q1200" t="s">
        <v>8341</v>
      </c>
      <c r="R1200" t="s">
        <v>8342</v>
      </c>
      <c r="S1200" s="12">
        <f t="shared" si="74"/>
        <v>42333.285717592589</v>
      </c>
      <c r="T1200" s="12">
        <f t="shared" si="75"/>
        <v>42368.791666666664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6">
        <f t="shared" si="72"/>
        <v>101.31677953348381</v>
      </c>
      <c r="P1201" s="5">
        <f t="shared" si="73"/>
        <v>299.22222222222223</v>
      </c>
      <c r="Q1201" t="s">
        <v>8341</v>
      </c>
      <c r="R1201" t="s">
        <v>8342</v>
      </c>
      <c r="S1201" s="12">
        <f t="shared" si="74"/>
        <v>42161.437499999993</v>
      </c>
      <c r="T1201" s="12">
        <f t="shared" si="75"/>
        <v>42193.437499999993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6">
        <f t="shared" si="72"/>
        <v>125.60416666666667</v>
      </c>
      <c r="P1202" s="5">
        <f t="shared" si="73"/>
        <v>58.533980582524272</v>
      </c>
      <c r="Q1202" t="s">
        <v>8341</v>
      </c>
      <c r="R1202" t="s">
        <v>8342</v>
      </c>
      <c r="S1202" s="12">
        <f t="shared" si="74"/>
        <v>42089.144166666665</v>
      </c>
      <c r="T1202" s="12">
        <f t="shared" si="75"/>
        <v>42110.144166666665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6">
        <f t="shared" si="72"/>
        <v>102.43783333333334</v>
      </c>
      <c r="P1203" s="5">
        <f t="shared" si="73"/>
        <v>55.371801801801809</v>
      </c>
      <c r="Q1203" t="s">
        <v>8341</v>
      </c>
      <c r="R1203" t="s">
        <v>8342</v>
      </c>
      <c r="S1203" s="12">
        <f t="shared" si="74"/>
        <v>42536.273680555554</v>
      </c>
      <c r="T1203" s="12">
        <f t="shared" si="75"/>
        <v>42566.273680555554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6">
        <f t="shared" si="72"/>
        <v>199.244</v>
      </c>
      <c r="P1204" s="5">
        <f t="shared" si="73"/>
        <v>183.80442804428046</v>
      </c>
      <c r="Q1204" t="s">
        <v>8341</v>
      </c>
      <c r="R1204" t="s">
        <v>8342</v>
      </c>
      <c r="S1204" s="12">
        <f t="shared" si="74"/>
        <v>42151.955486111103</v>
      </c>
      <c r="T1204" s="12">
        <f t="shared" si="75"/>
        <v>42181.955486111103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6">
        <f t="shared" si="72"/>
        <v>102.45398773006136</v>
      </c>
      <c r="P1205" s="5">
        <f t="shared" si="73"/>
        <v>165.34653465346534</v>
      </c>
      <c r="Q1205" t="s">
        <v>8341</v>
      </c>
      <c r="R1205" t="s">
        <v>8342</v>
      </c>
      <c r="S1205" s="12">
        <f t="shared" si="74"/>
        <v>42125.2815625</v>
      </c>
      <c r="T1205" s="12">
        <f t="shared" si="75"/>
        <v>42155.2815625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6">
        <f t="shared" si="72"/>
        <v>102.94615384615385</v>
      </c>
      <c r="P1206" s="5">
        <f t="shared" si="73"/>
        <v>234.78947368421052</v>
      </c>
      <c r="Q1206" t="s">
        <v>8341</v>
      </c>
      <c r="R1206" t="s">
        <v>8342</v>
      </c>
      <c r="S1206" s="12">
        <f t="shared" si="74"/>
        <v>42297.414733796293</v>
      </c>
      <c r="T1206" s="12">
        <f t="shared" si="75"/>
        <v>42341.874999999993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6">
        <f t="shared" si="72"/>
        <v>100.86153846153847</v>
      </c>
      <c r="P1207" s="5">
        <f t="shared" si="73"/>
        <v>211.48387096774192</v>
      </c>
      <c r="Q1207" t="s">
        <v>8341</v>
      </c>
      <c r="R1207" t="s">
        <v>8342</v>
      </c>
      <c r="S1207" s="12">
        <f t="shared" si="74"/>
        <v>42138.173043981478</v>
      </c>
      <c r="T1207" s="12">
        <f t="shared" si="75"/>
        <v>42168.173043981478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6">
        <f t="shared" si="72"/>
        <v>114.99999999999999</v>
      </c>
      <c r="P1208" s="5">
        <f t="shared" si="73"/>
        <v>32.34375</v>
      </c>
      <c r="Q1208" t="s">
        <v>8341</v>
      </c>
      <c r="R1208" t="s">
        <v>8342</v>
      </c>
      <c r="S1208" s="12">
        <f t="shared" si="74"/>
        <v>42772.442743055559</v>
      </c>
      <c r="T1208" s="12">
        <f t="shared" si="75"/>
        <v>42805.228472222218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6">
        <f t="shared" si="72"/>
        <v>104.16766467065868</v>
      </c>
      <c r="P1209" s="5">
        <f t="shared" si="73"/>
        <v>123.37588652482269</v>
      </c>
      <c r="Q1209" t="s">
        <v>8341</v>
      </c>
      <c r="R1209" t="s">
        <v>8342</v>
      </c>
      <c r="S1209" s="12">
        <f t="shared" si="74"/>
        <v>42430.096909722219</v>
      </c>
      <c r="T1209" s="12">
        <f t="shared" si="75"/>
        <v>42460.083333333336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6">
        <f t="shared" si="72"/>
        <v>155.29999999999998</v>
      </c>
      <c r="P1210" s="5">
        <f t="shared" si="73"/>
        <v>207.06666666666666</v>
      </c>
      <c r="Q1210" t="s">
        <v>8341</v>
      </c>
      <c r="R1210" t="s">
        <v>8342</v>
      </c>
      <c r="S1210" s="12">
        <f t="shared" si="74"/>
        <v>42423.375740740739</v>
      </c>
      <c r="T1210" s="12">
        <f t="shared" si="75"/>
        <v>42453.334074074075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6">
        <f t="shared" si="72"/>
        <v>106</v>
      </c>
      <c r="P1211" s="5">
        <f t="shared" si="73"/>
        <v>138.2608695652174</v>
      </c>
      <c r="Q1211" t="s">
        <v>8341</v>
      </c>
      <c r="R1211" t="s">
        <v>8342</v>
      </c>
      <c r="S1211" s="12">
        <f t="shared" si="74"/>
        <v>42761.512789351851</v>
      </c>
      <c r="T1211" s="12">
        <f t="shared" si="75"/>
        <v>42791.512789351851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6">
        <f t="shared" si="72"/>
        <v>254.31499999999997</v>
      </c>
      <c r="P1212" s="5">
        <f t="shared" si="73"/>
        <v>493.81553398058253</v>
      </c>
      <c r="Q1212" t="s">
        <v>8341</v>
      </c>
      <c r="R1212" t="s">
        <v>8342</v>
      </c>
      <c r="S1212" s="12">
        <f t="shared" si="74"/>
        <v>42132.608472222222</v>
      </c>
      <c r="T1212" s="12">
        <f t="shared" si="75"/>
        <v>42155.541666666664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6">
        <f t="shared" si="72"/>
        <v>101.1</v>
      </c>
      <c r="P1213" s="5">
        <f t="shared" si="73"/>
        <v>168.5</v>
      </c>
      <c r="Q1213" t="s">
        <v>8341</v>
      </c>
      <c r="R1213" t="s">
        <v>8342</v>
      </c>
      <c r="S1213" s="12">
        <f t="shared" si="74"/>
        <v>42515.533113425925</v>
      </c>
      <c r="T1213" s="12">
        <f t="shared" si="75"/>
        <v>42530.533113425925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6">
        <f t="shared" si="72"/>
        <v>129.04</v>
      </c>
      <c r="P1214" s="5">
        <f t="shared" si="73"/>
        <v>38.867469879518069</v>
      </c>
      <c r="Q1214" t="s">
        <v>8341</v>
      </c>
      <c r="R1214" t="s">
        <v>8342</v>
      </c>
      <c r="S1214" s="12">
        <f t="shared" si="74"/>
        <v>42318.616840277777</v>
      </c>
      <c r="T1214" s="12">
        <f t="shared" si="75"/>
        <v>42334.708333333336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6">
        <f t="shared" si="72"/>
        <v>102.23076923076924</v>
      </c>
      <c r="P1215" s="5">
        <f t="shared" si="73"/>
        <v>61.527777777777779</v>
      </c>
      <c r="Q1215" t="s">
        <v>8341</v>
      </c>
      <c r="R1215" t="s">
        <v>8342</v>
      </c>
      <c r="S1215" s="12">
        <f t="shared" si="74"/>
        <v>42731.422453703701</v>
      </c>
      <c r="T1215" s="12">
        <f t="shared" si="75"/>
        <v>42766.422453703701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6">
        <f t="shared" si="72"/>
        <v>131.80000000000001</v>
      </c>
      <c r="P1216" s="5">
        <f t="shared" si="73"/>
        <v>105.44</v>
      </c>
      <c r="Q1216" t="s">
        <v>8341</v>
      </c>
      <c r="R1216" t="s">
        <v>8342</v>
      </c>
      <c r="S1216" s="12">
        <f t="shared" si="74"/>
        <v>42104.507002314807</v>
      </c>
      <c r="T1216" s="12">
        <f t="shared" si="75"/>
        <v>42164.507002314807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6">
        <f t="shared" si="72"/>
        <v>786.0802000000001</v>
      </c>
      <c r="P1217" s="5">
        <f t="shared" si="73"/>
        <v>71.592003642987251</v>
      </c>
      <c r="Q1217" t="s">
        <v>8341</v>
      </c>
      <c r="R1217" t="s">
        <v>8342</v>
      </c>
      <c r="S1217" s="12">
        <f t="shared" si="74"/>
        <v>41759.589768518512</v>
      </c>
      <c r="T1217" s="12">
        <f t="shared" si="75"/>
        <v>41789.589768518512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6">
        <f t="shared" si="72"/>
        <v>145.70000000000002</v>
      </c>
      <c r="P1218" s="5">
        <f t="shared" si="73"/>
        <v>91.882882882882882</v>
      </c>
      <c r="Q1218" t="s">
        <v>8341</v>
      </c>
      <c r="R1218" t="s">
        <v>8342</v>
      </c>
      <c r="S1218" s="12">
        <f t="shared" si="74"/>
        <v>42247.283067129632</v>
      </c>
      <c r="T1218" s="12">
        <f t="shared" si="75"/>
        <v>42279.627083333333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6">
        <f t="shared" ref="O1219:O1282" si="76">(E1219/D1219)*100</f>
        <v>102.60000000000001</v>
      </c>
      <c r="P1219" s="5">
        <f t="shared" ref="P1219:P1282" si="77">E1219/L1219</f>
        <v>148.57377049180329</v>
      </c>
      <c r="Q1219" t="s">
        <v>8341</v>
      </c>
      <c r="R1219" t="s">
        <v>8342</v>
      </c>
      <c r="S1219" s="12">
        <f t="shared" ref="S1219:S1282" si="78">(((J1219/60)/60)/24)+DATE(1970,1,1)+(-8/24)</f>
        <v>42535.4761574074</v>
      </c>
      <c r="T1219" s="12">
        <f t="shared" ref="T1219:T1282" si="79">(((I1219/60)/60)/24)+DATE(1970,1,1)+(-8/24)</f>
        <v>42565.4761574074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6">
        <f t="shared" si="76"/>
        <v>172.27777777777777</v>
      </c>
      <c r="P1220" s="5">
        <f t="shared" si="77"/>
        <v>174.2134831460674</v>
      </c>
      <c r="Q1220" t="s">
        <v>8341</v>
      </c>
      <c r="R1220" t="s">
        <v>8342</v>
      </c>
      <c r="S1220" s="12">
        <f t="shared" si="78"/>
        <v>42278.328703703701</v>
      </c>
      <c r="T1220" s="12">
        <f t="shared" si="79"/>
        <v>42308.791666666664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6">
        <f t="shared" si="76"/>
        <v>159.16819571865443</v>
      </c>
      <c r="P1221" s="5">
        <f t="shared" si="77"/>
        <v>102.86166007905139</v>
      </c>
      <c r="Q1221" t="s">
        <v>8341</v>
      </c>
      <c r="R1221" t="s">
        <v>8342</v>
      </c>
      <c r="S1221" s="12">
        <f t="shared" si="78"/>
        <v>42633.128622685181</v>
      </c>
      <c r="T1221" s="12">
        <f t="shared" si="79"/>
        <v>42663.128622685181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6">
        <f t="shared" si="76"/>
        <v>103.76666666666668</v>
      </c>
      <c r="P1222" s="5">
        <f t="shared" si="77"/>
        <v>111.17857142857143</v>
      </c>
      <c r="Q1222" t="s">
        <v>8341</v>
      </c>
      <c r="R1222" t="s">
        <v>8342</v>
      </c>
      <c r="S1222" s="12">
        <f t="shared" si="78"/>
        <v>42211.295277777775</v>
      </c>
      <c r="T1222" s="12">
        <f t="shared" si="79"/>
        <v>42241.295277777775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6">
        <f t="shared" si="76"/>
        <v>111.40954545454547</v>
      </c>
      <c r="P1223" s="5">
        <f t="shared" si="77"/>
        <v>23.796213592233013</v>
      </c>
      <c r="Q1223" t="s">
        <v>8341</v>
      </c>
      <c r="R1223" t="s">
        <v>8342</v>
      </c>
      <c r="S1223" s="12">
        <f t="shared" si="78"/>
        <v>42680.142222222225</v>
      </c>
      <c r="T1223" s="12">
        <f t="shared" si="79"/>
        <v>42707.666666666664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6">
        <f t="shared" si="76"/>
        <v>280.375</v>
      </c>
      <c r="P1224" s="5">
        <f t="shared" si="77"/>
        <v>81.268115942028984</v>
      </c>
      <c r="Q1224" t="s">
        <v>8341</v>
      </c>
      <c r="R1224" t="s">
        <v>8342</v>
      </c>
      <c r="S1224" s="12">
        <f t="shared" si="78"/>
        <v>42430.387118055551</v>
      </c>
      <c r="T1224" s="12">
        <f t="shared" si="79"/>
        <v>42460.833333333336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6">
        <f t="shared" si="76"/>
        <v>112.10606060606061</v>
      </c>
      <c r="P1225" s="5">
        <f t="shared" si="77"/>
        <v>116.21465968586388</v>
      </c>
      <c r="Q1225" t="s">
        <v>8341</v>
      </c>
      <c r="R1225" t="s">
        <v>8342</v>
      </c>
      <c r="S1225" s="12">
        <f t="shared" si="78"/>
        <v>42653.843854166662</v>
      </c>
      <c r="T1225" s="12">
        <f t="shared" si="79"/>
        <v>42683.885520833333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6">
        <f t="shared" si="76"/>
        <v>7.0666666666666673</v>
      </c>
      <c r="P1226" s="5">
        <f t="shared" si="77"/>
        <v>58.888888888888886</v>
      </c>
      <c r="Q1226" t="s">
        <v>8328</v>
      </c>
      <c r="R1226" t="s">
        <v>8343</v>
      </c>
      <c r="S1226" s="12">
        <f t="shared" si="78"/>
        <v>41736.216458333329</v>
      </c>
      <c r="T1226" s="12">
        <f t="shared" si="79"/>
        <v>41796.216458333329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6">
        <f t="shared" si="76"/>
        <v>4.3999999999999995</v>
      </c>
      <c r="P1227" s="5">
        <f t="shared" si="77"/>
        <v>44</v>
      </c>
      <c r="Q1227" t="s">
        <v>8328</v>
      </c>
      <c r="R1227" t="s">
        <v>8343</v>
      </c>
      <c r="S1227" s="12">
        <f t="shared" si="78"/>
        <v>41509.572662037033</v>
      </c>
      <c r="T1227" s="12">
        <f t="shared" si="79"/>
        <v>41569.572662037033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6">
        <f t="shared" si="76"/>
        <v>3.8739999999999997</v>
      </c>
      <c r="P1228" s="5">
        <f t="shared" si="77"/>
        <v>48.424999999999997</v>
      </c>
      <c r="Q1228" t="s">
        <v>8328</v>
      </c>
      <c r="R1228" t="s">
        <v>8343</v>
      </c>
      <c r="S1228" s="12">
        <f t="shared" si="78"/>
        <v>41715.541446759256</v>
      </c>
      <c r="T1228" s="12">
        <f t="shared" si="79"/>
        <v>41749.708333333328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6">
        <f t="shared" si="76"/>
        <v>0</v>
      </c>
      <c r="P1229" s="5" t="e">
        <f t="shared" si="77"/>
        <v>#DIV/0!</v>
      </c>
      <c r="Q1229" t="s">
        <v>8328</v>
      </c>
      <c r="R1229" t="s">
        <v>8343</v>
      </c>
      <c r="S1229" s="12">
        <f t="shared" si="78"/>
        <v>41827.585833333331</v>
      </c>
      <c r="T1229" s="12">
        <f t="shared" si="79"/>
        <v>41857.958333333328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6">
        <f t="shared" si="76"/>
        <v>29.299999999999997</v>
      </c>
      <c r="P1230" s="5">
        <f t="shared" si="77"/>
        <v>61.041666666666664</v>
      </c>
      <c r="Q1230" t="s">
        <v>8328</v>
      </c>
      <c r="R1230" t="s">
        <v>8343</v>
      </c>
      <c r="S1230" s="12">
        <f t="shared" si="78"/>
        <v>40754.395925925921</v>
      </c>
      <c r="T1230" s="12">
        <f t="shared" si="79"/>
        <v>40814.395925925921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6">
        <f t="shared" si="76"/>
        <v>0.90909090909090906</v>
      </c>
      <c r="P1231" s="5">
        <f t="shared" si="77"/>
        <v>25</v>
      </c>
      <c r="Q1231" t="s">
        <v>8328</v>
      </c>
      <c r="R1231" t="s">
        <v>8343</v>
      </c>
      <c r="S1231" s="12">
        <f t="shared" si="78"/>
        <v>40985.126469907402</v>
      </c>
      <c r="T1231" s="12">
        <f t="shared" si="79"/>
        <v>41015.333333333328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6">
        <f t="shared" si="76"/>
        <v>0</v>
      </c>
      <c r="P1232" s="5" t="e">
        <f t="shared" si="77"/>
        <v>#DIV/0!</v>
      </c>
      <c r="Q1232" t="s">
        <v>8328</v>
      </c>
      <c r="R1232" t="s">
        <v>8343</v>
      </c>
      <c r="S1232" s="12">
        <f t="shared" si="78"/>
        <v>40568.639236111107</v>
      </c>
      <c r="T1232" s="12">
        <f t="shared" si="79"/>
        <v>40598.639236111107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6">
        <f t="shared" si="76"/>
        <v>0</v>
      </c>
      <c r="P1233" s="5" t="e">
        <f t="shared" si="77"/>
        <v>#DIV/0!</v>
      </c>
      <c r="Q1233" t="s">
        <v>8328</v>
      </c>
      <c r="R1233" t="s">
        <v>8343</v>
      </c>
      <c r="S1233" s="12">
        <f t="shared" si="78"/>
        <v>42193.608425925922</v>
      </c>
      <c r="T1233" s="12">
        <f t="shared" si="79"/>
        <v>42243.708333333336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6">
        <f t="shared" si="76"/>
        <v>0.8</v>
      </c>
      <c r="P1234" s="5">
        <f t="shared" si="77"/>
        <v>40</v>
      </c>
      <c r="Q1234" t="s">
        <v>8328</v>
      </c>
      <c r="R1234" t="s">
        <v>8343</v>
      </c>
      <c r="S1234" s="12">
        <f t="shared" si="78"/>
        <v>41506.514699074076</v>
      </c>
      <c r="T1234" s="12">
        <f t="shared" si="79"/>
        <v>41553.514699074076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6">
        <f t="shared" si="76"/>
        <v>11.600000000000001</v>
      </c>
      <c r="P1235" s="5">
        <f t="shared" si="77"/>
        <v>19.333333333333332</v>
      </c>
      <c r="Q1235" t="s">
        <v>8328</v>
      </c>
      <c r="R1235" t="s">
        <v>8343</v>
      </c>
      <c r="S1235" s="12">
        <f t="shared" si="78"/>
        <v>40939.615439814814</v>
      </c>
      <c r="T1235" s="12">
        <f t="shared" si="79"/>
        <v>40960.615439814814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6">
        <f t="shared" si="76"/>
        <v>0</v>
      </c>
      <c r="P1236" s="5" t="e">
        <f t="shared" si="77"/>
        <v>#DIV/0!</v>
      </c>
      <c r="Q1236" t="s">
        <v>8328</v>
      </c>
      <c r="R1236" t="s">
        <v>8343</v>
      </c>
      <c r="S1236" s="12">
        <f t="shared" si="78"/>
        <v>42007.455347222225</v>
      </c>
      <c r="T1236" s="12">
        <f t="shared" si="79"/>
        <v>42037.455347222225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6">
        <f t="shared" si="76"/>
        <v>2.7873639500929119</v>
      </c>
      <c r="P1237" s="5">
        <f t="shared" si="77"/>
        <v>35</v>
      </c>
      <c r="Q1237" t="s">
        <v>8328</v>
      </c>
      <c r="R1237" t="s">
        <v>8343</v>
      </c>
      <c r="S1237" s="12">
        <f t="shared" si="78"/>
        <v>41582.802071759259</v>
      </c>
      <c r="T1237" s="12">
        <f t="shared" si="79"/>
        <v>41622.802071759259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6">
        <f t="shared" si="76"/>
        <v>0</v>
      </c>
      <c r="P1238" s="5" t="e">
        <f t="shared" si="77"/>
        <v>#DIV/0!</v>
      </c>
      <c r="Q1238" t="s">
        <v>8328</v>
      </c>
      <c r="R1238" t="s">
        <v>8343</v>
      </c>
      <c r="S1238" s="12">
        <f t="shared" si="78"/>
        <v>41110.34680555555</v>
      </c>
      <c r="T1238" s="12">
        <f t="shared" si="79"/>
        <v>41118.333333333328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6">
        <f t="shared" si="76"/>
        <v>0</v>
      </c>
      <c r="P1239" s="5" t="e">
        <f t="shared" si="77"/>
        <v>#DIV/0!</v>
      </c>
      <c r="Q1239" t="s">
        <v>8328</v>
      </c>
      <c r="R1239" t="s">
        <v>8343</v>
      </c>
      <c r="S1239" s="12">
        <f t="shared" si="78"/>
        <v>41124.949826388889</v>
      </c>
      <c r="T1239" s="12">
        <f t="shared" si="79"/>
        <v>41144.949826388889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6">
        <f t="shared" si="76"/>
        <v>17.8</v>
      </c>
      <c r="P1240" s="5">
        <f t="shared" si="77"/>
        <v>59.333333333333336</v>
      </c>
      <c r="Q1240" t="s">
        <v>8328</v>
      </c>
      <c r="R1240" t="s">
        <v>8343</v>
      </c>
      <c r="S1240" s="12">
        <f t="shared" si="78"/>
        <v>40731.277037037034</v>
      </c>
      <c r="T1240" s="12">
        <f t="shared" si="79"/>
        <v>40761.277037037034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6">
        <f t="shared" si="76"/>
        <v>0</v>
      </c>
      <c r="P1241" s="5" t="e">
        <f t="shared" si="77"/>
        <v>#DIV/0!</v>
      </c>
      <c r="Q1241" t="s">
        <v>8328</v>
      </c>
      <c r="R1241" t="s">
        <v>8343</v>
      </c>
      <c r="S1241" s="12">
        <f t="shared" si="78"/>
        <v>40883.629247685181</v>
      </c>
      <c r="T1241" s="12">
        <f t="shared" si="79"/>
        <v>40913.629247685181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6">
        <f t="shared" si="76"/>
        <v>3.0124999999999997</v>
      </c>
      <c r="P1242" s="5">
        <f t="shared" si="77"/>
        <v>30.125</v>
      </c>
      <c r="Q1242" t="s">
        <v>8328</v>
      </c>
      <c r="R1242" t="s">
        <v>8343</v>
      </c>
      <c r="S1242" s="12">
        <f t="shared" si="78"/>
        <v>41408.706678240742</v>
      </c>
      <c r="T1242" s="12">
        <f t="shared" si="79"/>
        <v>41467.57708333333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6">
        <f t="shared" si="76"/>
        <v>50.739999999999995</v>
      </c>
      <c r="P1243" s="5">
        <f t="shared" si="77"/>
        <v>74.617647058823536</v>
      </c>
      <c r="Q1243" t="s">
        <v>8328</v>
      </c>
      <c r="R1243" t="s">
        <v>8343</v>
      </c>
      <c r="S1243" s="12">
        <f t="shared" si="78"/>
        <v>41923.504398148143</v>
      </c>
      <c r="T1243" s="12">
        <f t="shared" si="79"/>
        <v>41945.915972222218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6">
        <f t="shared" si="76"/>
        <v>0.54884742041712409</v>
      </c>
      <c r="P1244" s="5">
        <f t="shared" si="77"/>
        <v>5</v>
      </c>
      <c r="Q1244" t="s">
        <v>8328</v>
      </c>
      <c r="R1244" t="s">
        <v>8343</v>
      </c>
      <c r="S1244" s="12">
        <f t="shared" si="78"/>
        <v>40781.832199074073</v>
      </c>
      <c r="T1244" s="12">
        <f t="shared" si="79"/>
        <v>40797.220833333333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6">
        <f t="shared" si="76"/>
        <v>14.091666666666667</v>
      </c>
      <c r="P1245" s="5">
        <f t="shared" si="77"/>
        <v>44.5</v>
      </c>
      <c r="Q1245" t="s">
        <v>8328</v>
      </c>
      <c r="R1245" t="s">
        <v>8343</v>
      </c>
      <c r="S1245" s="12">
        <f t="shared" si="78"/>
        <v>40671.545960648145</v>
      </c>
      <c r="T1245" s="12">
        <f t="shared" si="79"/>
        <v>40732.541666666664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6">
        <f t="shared" si="76"/>
        <v>103.8</v>
      </c>
      <c r="P1246" s="5">
        <f t="shared" si="77"/>
        <v>46.133333333333333</v>
      </c>
      <c r="Q1246" t="s">
        <v>8328</v>
      </c>
      <c r="R1246" t="s">
        <v>8329</v>
      </c>
      <c r="S1246" s="12">
        <f t="shared" si="78"/>
        <v>41355.492164351846</v>
      </c>
      <c r="T1246" s="12">
        <f t="shared" si="79"/>
        <v>41386.541666666664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6">
        <f t="shared" si="76"/>
        <v>120.24999999999999</v>
      </c>
      <c r="P1247" s="5">
        <f t="shared" si="77"/>
        <v>141.47058823529412</v>
      </c>
      <c r="Q1247" t="s">
        <v>8328</v>
      </c>
      <c r="R1247" t="s">
        <v>8329</v>
      </c>
      <c r="S1247" s="12">
        <f t="shared" si="78"/>
        <v>41774.266597222217</v>
      </c>
      <c r="T1247" s="12">
        <f t="shared" si="79"/>
        <v>41804.266597222217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6">
        <f t="shared" si="76"/>
        <v>117</v>
      </c>
      <c r="P1248" s="5">
        <f t="shared" si="77"/>
        <v>75.483870967741936</v>
      </c>
      <c r="Q1248" t="s">
        <v>8328</v>
      </c>
      <c r="R1248" t="s">
        <v>8329</v>
      </c>
      <c r="S1248" s="12">
        <f t="shared" si="78"/>
        <v>40837.710057870368</v>
      </c>
      <c r="T1248" s="12">
        <f t="shared" si="79"/>
        <v>40882.751724537033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6">
        <f t="shared" si="76"/>
        <v>122.14285714285715</v>
      </c>
      <c r="P1249" s="5">
        <f t="shared" si="77"/>
        <v>85.5</v>
      </c>
      <c r="Q1249" t="s">
        <v>8328</v>
      </c>
      <c r="R1249" t="s">
        <v>8329</v>
      </c>
      <c r="S1249" s="12">
        <f t="shared" si="78"/>
        <v>41369.958969907406</v>
      </c>
      <c r="T1249" s="12">
        <f t="shared" si="79"/>
        <v>41399.958969907406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6">
        <f t="shared" si="76"/>
        <v>151.63999999999999</v>
      </c>
      <c r="P1250" s="5">
        <f t="shared" si="77"/>
        <v>64.254237288135599</v>
      </c>
      <c r="Q1250" t="s">
        <v>8328</v>
      </c>
      <c r="R1250" t="s">
        <v>8329</v>
      </c>
      <c r="S1250" s="12">
        <f t="shared" si="78"/>
        <v>41767.323530092588</v>
      </c>
      <c r="T1250" s="12">
        <f t="shared" si="79"/>
        <v>41802.957638888889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6">
        <f t="shared" si="76"/>
        <v>104.44</v>
      </c>
      <c r="P1251" s="5">
        <f t="shared" si="77"/>
        <v>64.46913580246914</v>
      </c>
      <c r="Q1251" t="s">
        <v>8328</v>
      </c>
      <c r="R1251" t="s">
        <v>8329</v>
      </c>
      <c r="S1251" s="12">
        <f t="shared" si="78"/>
        <v>41067.407534722224</v>
      </c>
      <c r="T1251" s="12">
        <f t="shared" si="79"/>
        <v>41097.407534722224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6">
        <f t="shared" si="76"/>
        <v>200.15333333333331</v>
      </c>
      <c r="P1252" s="5">
        <f t="shared" si="77"/>
        <v>118.2007874015748</v>
      </c>
      <c r="Q1252" t="s">
        <v>8328</v>
      </c>
      <c r="R1252" t="s">
        <v>8329</v>
      </c>
      <c r="S1252" s="12">
        <f t="shared" si="78"/>
        <v>41843.309386574074</v>
      </c>
      <c r="T1252" s="12">
        <f t="shared" si="79"/>
        <v>41888.309386574074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6">
        <f t="shared" si="76"/>
        <v>101.8</v>
      </c>
      <c r="P1253" s="5">
        <f t="shared" si="77"/>
        <v>82.540540540540547</v>
      </c>
      <c r="Q1253" t="s">
        <v>8328</v>
      </c>
      <c r="R1253" t="s">
        <v>8329</v>
      </c>
      <c r="S1253" s="12">
        <f t="shared" si="78"/>
        <v>40751.481099537035</v>
      </c>
      <c r="T1253" s="12">
        <f t="shared" si="79"/>
        <v>40811.481099537035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6">
        <f t="shared" si="76"/>
        <v>137.65714285714284</v>
      </c>
      <c r="P1254" s="5">
        <f t="shared" si="77"/>
        <v>34.170212765957444</v>
      </c>
      <c r="Q1254" t="s">
        <v>8328</v>
      </c>
      <c r="R1254" t="s">
        <v>8329</v>
      </c>
      <c r="S1254" s="12">
        <f t="shared" si="78"/>
        <v>41543.654733796291</v>
      </c>
      <c r="T1254" s="12">
        <f t="shared" si="79"/>
        <v>41571.654733796291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6">
        <f t="shared" si="76"/>
        <v>303833.2</v>
      </c>
      <c r="P1255" s="5">
        <f t="shared" si="77"/>
        <v>42.73322081575246</v>
      </c>
      <c r="Q1255" t="s">
        <v>8328</v>
      </c>
      <c r="R1255" t="s">
        <v>8329</v>
      </c>
      <c r="S1255" s="12">
        <f t="shared" si="78"/>
        <v>41855.450312499997</v>
      </c>
      <c r="T1255" s="12">
        <f t="shared" si="79"/>
        <v>41885.450312499997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6">
        <f t="shared" si="76"/>
        <v>198.85074626865671</v>
      </c>
      <c r="P1256" s="5">
        <f t="shared" si="77"/>
        <v>94.489361702127653</v>
      </c>
      <c r="Q1256" t="s">
        <v>8328</v>
      </c>
      <c r="R1256" t="s">
        <v>8329</v>
      </c>
      <c r="S1256" s="12">
        <f t="shared" si="78"/>
        <v>40487.288032407407</v>
      </c>
      <c r="T1256" s="12">
        <f t="shared" si="79"/>
        <v>40543.874305555553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6">
        <f t="shared" si="76"/>
        <v>202.36666666666667</v>
      </c>
      <c r="P1257" s="5">
        <f t="shared" si="77"/>
        <v>55.697247706422019</v>
      </c>
      <c r="Q1257" t="s">
        <v>8328</v>
      </c>
      <c r="R1257" t="s">
        <v>8329</v>
      </c>
      <c r="S1257" s="12">
        <f t="shared" si="78"/>
        <v>41579.512175925927</v>
      </c>
      <c r="T1257" s="12">
        <f t="shared" si="79"/>
        <v>41609.553842592592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6">
        <f t="shared" si="76"/>
        <v>117.96376666666666</v>
      </c>
      <c r="P1258" s="5">
        <f t="shared" si="77"/>
        <v>98.030831024930734</v>
      </c>
      <c r="Q1258" t="s">
        <v>8328</v>
      </c>
      <c r="R1258" t="s">
        <v>8329</v>
      </c>
      <c r="S1258" s="12">
        <f t="shared" si="78"/>
        <v>40921.586006944446</v>
      </c>
      <c r="T1258" s="12">
        <f t="shared" si="79"/>
        <v>40951.586006944446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6">
        <f t="shared" si="76"/>
        <v>294.72727272727275</v>
      </c>
      <c r="P1259" s="5">
        <f t="shared" si="77"/>
        <v>92.102272727272734</v>
      </c>
      <c r="Q1259" t="s">
        <v>8328</v>
      </c>
      <c r="R1259" t="s">
        <v>8329</v>
      </c>
      <c r="S1259" s="12">
        <f t="shared" si="78"/>
        <v>40586.752199074072</v>
      </c>
      <c r="T1259" s="12">
        <f t="shared" si="79"/>
        <v>40635.710532407407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6">
        <f t="shared" si="76"/>
        <v>213.14633333333336</v>
      </c>
      <c r="P1260" s="5">
        <f t="shared" si="77"/>
        <v>38.175462686567165</v>
      </c>
      <c r="Q1260" t="s">
        <v>8328</v>
      </c>
      <c r="R1260" t="s">
        <v>8329</v>
      </c>
      <c r="S1260" s="12">
        <f t="shared" si="78"/>
        <v>41487.277916666666</v>
      </c>
      <c r="T1260" s="12">
        <f t="shared" si="79"/>
        <v>41517.277916666666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6">
        <f t="shared" si="76"/>
        <v>104.24</v>
      </c>
      <c r="P1261" s="5">
        <f t="shared" si="77"/>
        <v>27.145833333333332</v>
      </c>
      <c r="Q1261" t="s">
        <v>8328</v>
      </c>
      <c r="R1261" t="s">
        <v>8329</v>
      </c>
      <c r="S1261" s="12">
        <f t="shared" si="78"/>
        <v>41766.637314814812</v>
      </c>
      <c r="T1261" s="12">
        <f t="shared" si="79"/>
        <v>41798.832638888889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6">
        <f t="shared" si="76"/>
        <v>113.66666666666667</v>
      </c>
      <c r="P1262" s="5">
        <f t="shared" si="77"/>
        <v>50.689189189189186</v>
      </c>
      <c r="Q1262" t="s">
        <v>8328</v>
      </c>
      <c r="R1262" t="s">
        <v>8329</v>
      </c>
      <c r="S1262" s="12">
        <f t="shared" si="78"/>
        <v>41666.50949074074</v>
      </c>
      <c r="T1262" s="12">
        <f t="shared" si="79"/>
        <v>41696.50949074074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6">
        <f t="shared" si="76"/>
        <v>101.25</v>
      </c>
      <c r="P1263" s="5">
        <f t="shared" si="77"/>
        <v>38.942307692307693</v>
      </c>
      <c r="Q1263" t="s">
        <v>8328</v>
      </c>
      <c r="R1263" t="s">
        <v>8329</v>
      </c>
      <c r="S1263" s="12">
        <f t="shared" si="78"/>
        <v>41638.009571759256</v>
      </c>
      <c r="T1263" s="12">
        <f t="shared" si="79"/>
        <v>41668.009571759256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6">
        <f t="shared" si="76"/>
        <v>125.41538461538462</v>
      </c>
      <c r="P1264" s="5">
        <f t="shared" si="77"/>
        <v>77.638095238095232</v>
      </c>
      <c r="Q1264" t="s">
        <v>8328</v>
      </c>
      <c r="R1264" t="s">
        <v>8329</v>
      </c>
      <c r="S1264" s="12">
        <f t="shared" si="78"/>
        <v>41656.429305555554</v>
      </c>
      <c r="T1264" s="12">
        <f t="shared" si="79"/>
        <v>41686.429305555554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6">
        <f t="shared" si="76"/>
        <v>119</v>
      </c>
      <c r="P1265" s="5">
        <f t="shared" si="77"/>
        <v>43.536585365853661</v>
      </c>
      <c r="Q1265" t="s">
        <v>8328</v>
      </c>
      <c r="R1265" t="s">
        <v>8329</v>
      </c>
      <c r="S1265" s="12">
        <f t="shared" si="78"/>
        <v>41691.750810185185</v>
      </c>
      <c r="T1265" s="12">
        <f t="shared" si="79"/>
        <v>41726.708333333328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6">
        <f t="shared" si="76"/>
        <v>166.46153846153845</v>
      </c>
      <c r="P1266" s="5">
        <f t="shared" si="77"/>
        <v>31.823529411764707</v>
      </c>
      <c r="Q1266" t="s">
        <v>8328</v>
      </c>
      <c r="R1266" t="s">
        <v>8329</v>
      </c>
      <c r="S1266" s="12">
        <f t="shared" si="78"/>
        <v>41547.329664351848</v>
      </c>
      <c r="T1266" s="12">
        <f t="shared" si="79"/>
        <v>41576.329664351848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6">
        <f t="shared" si="76"/>
        <v>119.14771428571429</v>
      </c>
      <c r="P1267" s="5">
        <f t="shared" si="77"/>
        <v>63.184393939393942</v>
      </c>
      <c r="Q1267" t="s">
        <v>8328</v>
      </c>
      <c r="R1267" t="s">
        <v>8329</v>
      </c>
      <c r="S1267" s="12">
        <f t="shared" si="78"/>
        <v>40465.321932870364</v>
      </c>
      <c r="T1267" s="12">
        <f t="shared" si="79"/>
        <v>40512.321932870364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6">
        <f t="shared" si="76"/>
        <v>100.47368421052632</v>
      </c>
      <c r="P1268" s="5">
        <f t="shared" si="77"/>
        <v>190.9</v>
      </c>
      <c r="Q1268" t="s">
        <v>8328</v>
      </c>
      <c r="R1268" t="s">
        <v>8329</v>
      </c>
      <c r="S1268" s="12">
        <f t="shared" si="78"/>
        <v>41620.543344907404</v>
      </c>
      <c r="T1268" s="12">
        <f t="shared" si="79"/>
        <v>41650.543344907404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6">
        <f t="shared" si="76"/>
        <v>101.8</v>
      </c>
      <c r="P1269" s="5">
        <f t="shared" si="77"/>
        <v>140.85534591194968</v>
      </c>
      <c r="Q1269" t="s">
        <v>8328</v>
      </c>
      <c r="R1269" t="s">
        <v>8329</v>
      </c>
      <c r="S1269" s="12">
        <f t="shared" si="78"/>
        <v>41449.251828703702</v>
      </c>
      <c r="T1269" s="12">
        <f t="shared" si="79"/>
        <v>41479.251828703702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6">
        <f t="shared" si="76"/>
        <v>116.66666666666667</v>
      </c>
      <c r="P1270" s="5">
        <f t="shared" si="77"/>
        <v>76.92307692307692</v>
      </c>
      <c r="Q1270" t="s">
        <v>8328</v>
      </c>
      <c r="R1270" t="s">
        <v>8329</v>
      </c>
      <c r="S1270" s="12">
        <f t="shared" si="78"/>
        <v>41507.512118055551</v>
      </c>
      <c r="T1270" s="12">
        <f t="shared" si="79"/>
        <v>41537.512118055551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6">
        <f t="shared" si="76"/>
        <v>108.64893617021276</v>
      </c>
      <c r="P1271" s="5">
        <f t="shared" si="77"/>
        <v>99.15533980582525</v>
      </c>
      <c r="Q1271" t="s">
        <v>8328</v>
      </c>
      <c r="R1271" t="s">
        <v>8329</v>
      </c>
      <c r="S1271" s="12">
        <f t="shared" si="78"/>
        <v>42445.489722222213</v>
      </c>
      <c r="T1271" s="12">
        <f t="shared" si="79"/>
        <v>42475.666666666664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6">
        <f t="shared" si="76"/>
        <v>114.72</v>
      </c>
      <c r="P1272" s="5">
        <f t="shared" si="77"/>
        <v>67.881656804733723</v>
      </c>
      <c r="Q1272" t="s">
        <v>8328</v>
      </c>
      <c r="R1272" t="s">
        <v>8329</v>
      </c>
      <c r="S1272" s="12">
        <f t="shared" si="78"/>
        <v>40933.523634259262</v>
      </c>
      <c r="T1272" s="12">
        <f t="shared" si="79"/>
        <v>40993.48196759259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6">
        <f t="shared" si="76"/>
        <v>101.8</v>
      </c>
      <c r="P1273" s="5">
        <f t="shared" si="77"/>
        <v>246.29032258064515</v>
      </c>
      <c r="Q1273" t="s">
        <v>8328</v>
      </c>
      <c r="R1273" t="s">
        <v>8329</v>
      </c>
      <c r="S1273" s="12">
        <f t="shared" si="78"/>
        <v>41561.350219907406</v>
      </c>
      <c r="T1273" s="12">
        <f t="shared" si="79"/>
        <v>41591.391886574071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6">
        <f t="shared" si="76"/>
        <v>106</v>
      </c>
      <c r="P1274" s="5">
        <f t="shared" si="77"/>
        <v>189.28571428571428</v>
      </c>
      <c r="Q1274" t="s">
        <v>8328</v>
      </c>
      <c r="R1274" t="s">
        <v>8329</v>
      </c>
      <c r="S1274" s="12">
        <f t="shared" si="78"/>
        <v>40274.411793981482</v>
      </c>
      <c r="T1274" s="12">
        <f t="shared" si="79"/>
        <v>40343.833333333328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6">
        <f t="shared" si="76"/>
        <v>103.49999999999999</v>
      </c>
      <c r="P1275" s="5">
        <f t="shared" si="77"/>
        <v>76.666666666666671</v>
      </c>
      <c r="Q1275" t="s">
        <v>8328</v>
      </c>
      <c r="R1275" t="s">
        <v>8329</v>
      </c>
      <c r="S1275" s="12">
        <f t="shared" si="78"/>
        <v>41852.396886574068</v>
      </c>
      <c r="T1275" s="12">
        <f t="shared" si="79"/>
        <v>41882.396886574068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6">
        <f t="shared" si="76"/>
        <v>154.97535999999999</v>
      </c>
      <c r="P1276" s="5">
        <f t="shared" si="77"/>
        <v>82.963254817987149</v>
      </c>
      <c r="Q1276" t="s">
        <v>8328</v>
      </c>
      <c r="R1276" t="s">
        <v>8329</v>
      </c>
      <c r="S1276" s="12">
        <f t="shared" si="78"/>
        <v>41116.356770833328</v>
      </c>
      <c r="T1276" s="12">
        <f t="shared" si="79"/>
        <v>41151.356770833328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6">
        <f t="shared" si="76"/>
        <v>162.14066666666668</v>
      </c>
      <c r="P1277" s="5">
        <f t="shared" si="77"/>
        <v>62.522107969151669</v>
      </c>
      <c r="Q1277" t="s">
        <v>8328</v>
      </c>
      <c r="R1277" t="s">
        <v>8329</v>
      </c>
      <c r="S1277" s="12">
        <f t="shared" si="78"/>
        <v>41458.534571759257</v>
      </c>
      <c r="T1277" s="12">
        <f t="shared" si="79"/>
        <v>41493.534571759257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6">
        <f t="shared" si="76"/>
        <v>104.42100000000001</v>
      </c>
      <c r="P1278" s="5">
        <f t="shared" si="77"/>
        <v>46.06808823529412</v>
      </c>
      <c r="Q1278" t="s">
        <v>8328</v>
      </c>
      <c r="R1278" t="s">
        <v>8329</v>
      </c>
      <c r="S1278" s="12">
        <f t="shared" si="78"/>
        <v>40007.37091435185</v>
      </c>
      <c r="T1278" s="12">
        <f t="shared" si="79"/>
        <v>40056.833333333328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6">
        <f t="shared" si="76"/>
        <v>106.12433333333333</v>
      </c>
      <c r="P1279" s="5">
        <f t="shared" si="77"/>
        <v>38.543946731234868</v>
      </c>
      <c r="Q1279" t="s">
        <v>8328</v>
      </c>
      <c r="R1279" t="s">
        <v>8329</v>
      </c>
      <c r="S1279" s="12">
        <f t="shared" si="78"/>
        <v>41121.22855324074</v>
      </c>
      <c r="T1279" s="12">
        <f t="shared" si="79"/>
        <v>41156.22855324074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6">
        <f t="shared" si="76"/>
        <v>154.93846153846152</v>
      </c>
      <c r="P1280" s="5">
        <f t="shared" si="77"/>
        <v>53.005263157894738</v>
      </c>
      <c r="Q1280" t="s">
        <v>8328</v>
      </c>
      <c r="R1280" t="s">
        <v>8329</v>
      </c>
      <c r="S1280" s="12">
        <f t="shared" si="78"/>
        <v>41786.221828703703</v>
      </c>
      <c r="T1280" s="12">
        <f t="shared" si="79"/>
        <v>41814.75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6">
        <f t="shared" si="76"/>
        <v>110.77157238734421</v>
      </c>
      <c r="P1281" s="5">
        <f t="shared" si="77"/>
        <v>73.355396825396824</v>
      </c>
      <c r="Q1281" t="s">
        <v>8328</v>
      </c>
      <c r="R1281" t="s">
        <v>8329</v>
      </c>
      <c r="S1281" s="12">
        <f t="shared" si="78"/>
        <v>41681.765856481477</v>
      </c>
      <c r="T1281" s="12">
        <f t="shared" si="79"/>
        <v>41721.724189814813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6">
        <f t="shared" si="76"/>
        <v>110.91186666666665</v>
      </c>
      <c r="P1282" s="5">
        <f t="shared" si="77"/>
        <v>127.97523076923076</v>
      </c>
      <c r="Q1282" t="s">
        <v>8328</v>
      </c>
      <c r="R1282" t="s">
        <v>8329</v>
      </c>
      <c r="S1282" s="12">
        <f t="shared" si="78"/>
        <v>40513.42423611111</v>
      </c>
      <c r="T1282" s="12">
        <f t="shared" si="79"/>
        <v>40603.42423611111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6">
        <f t="shared" ref="O1283:O1346" si="80">(E1283/D1283)*100</f>
        <v>110.71428571428572</v>
      </c>
      <c r="P1283" s="5">
        <f t="shared" ref="P1283:P1346" si="81">E1283/L1283</f>
        <v>104.72972972972973</v>
      </c>
      <c r="Q1283" t="s">
        <v>8328</v>
      </c>
      <c r="R1283" t="s">
        <v>8329</v>
      </c>
      <c r="S1283" s="12">
        <f t="shared" ref="S1283:S1346" si="82">(((J1283/60)/60)/24)+DATE(1970,1,1)+(-8/24)</f>
        <v>41463.410138888888</v>
      </c>
      <c r="T1283" s="12">
        <f t="shared" ref="T1283:T1346" si="83">(((I1283/60)/60)/24)+DATE(1970,1,1)+(-8/24)</f>
        <v>41483.410138888888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6">
        <f t="shared" si="80"/>
        <v>123.61333333333333</v>
      </c>
      <c r="P1284" s="5">
        <f t="shared" si="81"/>
        <v>67.671532846715323</v>
      </c>
      <c r="Q1284" t="s">
        <v>8328</v>
      </c>
      <c r="R1284" t="s">
        <v>8329</v>
      </c>
      <c r="S1284" s="12">
        <f t="shared" si="82"/>
        <v>41586.141840277778</v>
      </c>
      <c r="T1284" s="12">
        <f t="shared" si="83"/>
        <v>41616.874305555553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6">
        <f t="shared" si="80"/>
        <v>211.05</v>
      </c>
      <c r="P1285" s="5">
        <f t="shared" si="81"/>
        <v>95.931818181818187</v>
      </c>
      <c r="Q1285" t="s">
        <v>8328</v>
      </c>
      <c r="R1285" t="s">
        <v>8329</v>
      </c>
      <c r="S1285" s="12">
        <f t="shared" si="82"/>
        <v>41320.38413194444</v>
      </c>
      <c r="T1285" s="12">
        <f t="shared" si="83"/>
        <v>41343.833333333328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6">
        <f t="shared" si="80"/>
        <v>101</v>
      </c>
      <c r="P1286" s="5">
        <f t="shared" si="81"/>
        <v>65.161290322580641</v>
      </c>
      <c r="Q1286" t="s">
        <v>8320</v>
      </c>
      <c r="R1286" t="s">
        <v>8321</v>
      </c>
      <c r="S1286" s="12">
        <f t="shared" si="82"/>
        <v>42711.901412037034</v>
      </c>
      <c r="T1286" s="12">
        <f t="shared" si="83"/>
        <v>42735.374305555553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6">
        <f t="shared" si="80"/>
        <v>101.64999999999999</v>
      </c>
      <c r="P1287" s="5">
        <f t="shared" si="81"/>
        <v>32.269841269841272</v>
      </c>
      <c r="Q1287" t="s">
        <v>8320</v>
      </c>
      <c r="R1287" t="s">
        <v>8321</v>
      </c>
      <c r="S1287" s="12">
        <f t="shared" si="82"/>
        <v>42160.249710648146</v>
      </c>
      <c r="T1287" s="12">
        <f t="shared" si="83"/>
        <v>42175.249710648146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6">
        <f t="shared" si="80"/>
        <v>108.33333333333333</v>
      </c>
      <c r="P1288" s="5">
        <f t="shared" si="81"/>
        <v>81.25</v>
      </c>
      <c r="Q1288" t="s">
        <v>8320</v>
      </c>
      <c r="R1288" t="s">
        <v>8321</v>
      </c>
      <c r="S1288" s="12">
        <f t="shared" si="82"/>
        <v>42039.051238425927</v>
      </c>
      <c r="T1288" s="12">
        <f t="shared" si="83"/>
        <v>42052.249999999993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6">
        <f t="shared" si="80"/>
        <v>242</v>
      </c>
      <c r="P1289" s="5">
        <f t="shared" si="81"/>
        <v>24.2</v>
      </c>
      <c r="Q1289" t="s">
        <v>8320</v>
      </c>
      <c r="R1289" t="s">
        <v>8321</v>
      </c>
      <c r="S1289" s="12">
        <f t="shared" si="82"/>
        <v>42107.287685185183</v>
      </c>
      <c r="T1289" s="12">
        <f t="shared" si="83"/>
        <v>42167.287685185183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6">
        <f t="shared" si="80"/>
        <v>100.44999999999999</v>
      </c>
      <c r="P1290" s="5">
        <f t="shared" si="81"/>
        <v>65.868852459016395</v>
      </c>
      <c r="Q1290" t="s">
        <v>8320</v>
      </c>
      <c r="R1290" t="s">
        <v>8321</v>
      </c>
      <c r="S1290" s="12">
        <f t="shared" si="82"/>
        <v>42560.821331018517</v>
      </c>
      <c r="T1290" s="12">
        <f t="shared" si="83"/>
        <v>42591.833333333336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6">
        <f t="shared" si="80"/>
        <v>125.06666666666666</v>
      </c>
      <c r="P1291" s="5">
        <f t="shared" si="81"/>
        <v>36.07692307692308</v>
      </c>
      <c r="Q1291" t="s">
        <v>8320</v>
      </c>
      <c r="R1291" t="s">
        <v>8321</v>
      </c>
      <c r="S1291" s="12">
        <f t="shared" si="82"/>
        <v>42708.801446759251</v>
      </c>
      <c r="T1291" s="12">
        <f t="shared" si="83"/>
        <v>42738.801446759251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6">
        <f t="shared" si="80"/>
        <v>108.57142857142857</v>
      </c>
      <c r="P1292" s="5">
        <f t="shared" si="81"/>
        <v>44.186046511627907</v>
      </c>
      <c r="Q1292" t="s">
        <v>8320</v>
      </c>
      <c r="R1292" t="s">
        <v>8321</v>
      </c>
      <c r="S1292" s="12">
        <f t="shared" si="82"/>
        <v>42086.281608796293</v>
      </c>
      <c r="T1292" s="12">
        <f t="shared" si="83"/>
        <v>42116.957638888889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6">
        <f t="shared" si="80"/>
        <v>145.70000000000002</v>
      </c>
      <c r="P1293" s="5">
        <f t="shared" si="81"/>
        <v>104.07142857142857</v>
      </c>
      <c r="Q1293" t="s">
        <v>8320</v>
      </c>
      <c r="R1293" t="s">
        <v>8321</v>
      </c>
      <c r="S1293" s="12">
        <f t="shared" si="82"/>
        <v>42064.319340277776</v>
      </c>
      <c r="T1293" s="12">
        <f t="shared" si="83"/>
        <v>42100.958333333336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6">
        <f t="shared" si="80"/>
        <v>110.00000000000001</v>
      </c>
      <c r="P1294" s="5">
        <f t="shared" si="81"/>
        <v>35.96153846153846</v>
      </c>
      <c r="Q1294" t="s">
        <v>8320</v>
      </c>
      <c r="R1294" t="s">
        <v>8321</v>
      </c>
      <c r="S1294" s="12">
        <f t="shared" si="82"/>
        <v>42256.430879629632</v>
      </c>
      <c r="T1294" s="12">
        <f t="shared" si="83"/>
        <v>42283.624305555553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6">
        <f t="shared" si="80"/>
        <v>102.23333333333333</v>
      </c>
      <c r="P1295" s="5">
        <f t="shared" si="81"/>
        <v>127.79166666666667</v>
      </c>
      <c r="Q1295" t="s">
        <v>8320</v>
      </c>
      <c r="R1295" t="s">
        <v>8321</v>
      </c>
      <c r="S1295" s="12">
        <f t="shared" si="82"/>
        <v>42292.367719907408</v>
      </c>
      <c r="T1295" s="12">
        <f t="shared" si="83"/>
        <v>42322.409386574065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6">
        <f t="shared" si="80"/>
        <v>122</v>
      </c>
      <c r="P1296" s="5">
        <f t="shared" si="81"/>
        <v>27.727272727272727</v>
      </c>
      <c r="Q1296" t="s">
        <v>8320</v>
      </c>
      <c r="R1296" t="s">
        <v>8321</v>
      </c>
      <c r="S1296" s="12">
        <f t="shared" si="82"/>
        <v>42278.120335648149</v>
      </c>
      <c r="T1296" s="12">
        <f t="shared" si="83"/>
        <v>42296.124999999993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6">
        <f t="shared" si="80"/>
        <v>101.96000000000001</v>
      </c>
      <c r="P1297" s="5">
        <f t="shared" si="81"/>
        <v>39.828125</v>
      </c>
      <c r="Q1297" t="s">
        <v>8320</v>
      </c>
      <c r="R1297" t="s">
        <v>8321</v>
      </c>
      <c r="S1297" s="12">
        <f t="shared" si="82"/>
        <v>42184.239548611113</v>
      </c>
      <c r="T1297" s="12">
        <f t="shared" si="83"/>
        <v>42214.374999999993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6">
        <f t="shared" si="80"/>
        <v>141.1764705882353</v>
      </c>
      <c r="P1298" s="5">
        <f t="shared" si="81"/>
        <v>52.173913043478258</v>
      </c>
      <c r="Q1298" t="s">
        <v>8320</v>
      </c>
      <c r="R1298" t="s">
        <v>8321</v>
      </c>
      <c r="S1298" s="12">
        <f t="shared" si="82"/>
        <v>42422.717280092591</v>
      </c>
      <c r="T1298" s="12">
        <f t="shared" si="83"/>
        <v>42442.675613425927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6">
        <f t="shared" si="80"/>
        <v>109.52500000000001</v>
      </c>
      <c r="P1299" s="5">
        <f t="shared" si="81"/>
        <v>92.037815126050418</v>
      </c>
      <c r="Q1299" t="s">
        <v>8320</v>
      </c>
      <c r="R1299" t="s">
        <v>8321</v>
      </c>
      <c r="S1299" s="12">
        <f t="shared" si="82"/>
        <v>42461.413865740738</v>
      </c>
      <c r="T1299" s="12">
        <f t="shared" si="83"/>
        <v>42491.413865740738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6">
        <f t="shared" si="80"/>
        <v>104.65</v>
      </c>
      <c r="P1300" s="5">
        <f t="shared" si="81"/>
        <v>63.424242424242422</v>
      </c>
      <c r="Q1300" t="s">
        <v>8320</v>
      </c>
      <c r="R1300" t="s">
        <v>8321</v>
      </c>
      <c r="S1300" s="12">
        <f t="shared" si="82"/>
        <v>42458.347592592596</v>
      </c>
      <c r="T1300" s="12">
        <f t="shared" si="83"/>
        <v>42488.347592592596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6">
        <f t="shared" si="80"/>
        <v>124</v>
      </c>
      <c r="P1301" s="5">
        <f t="shared" si="81"/>
        <v>135.625</v>
      </c>
      <c r="Q1301" t="s">
        <v>8320</v>
      </c>
      <c r="R1301" t="s">
        <v>8321</v>
      </c>
      <c r="S1301" s="12">
        <f t="shared" si="82"/>
        <v>42169.481006944443</v>
      </c>
      <c r="T1301" s="12">
        <f t="shared" si="83"/>
        <v>42199.481006944443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6">
        <f t="shared" si="80"/>
        <v>135</v>
      </c>
      <c r="P1302" s="5">
        <f t="shared" si="81"/>
        <v>168.75</v>
      </c>
      <c r="Q1302" t="s">
        <v>8320</v>
      </c>
      <c r="R1302" t="s">
        <v>8321</v>
      </c>
      <c r="S1302" s="12">
        <f t="shared" si="82"/>
        <v>42483.341874999998</v>
      </c>
      <c r="T1302" s="12">
        <f t="shared" si="83"/>
        <v>42522.456249999996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6">
        <f t="shared" si="80"/>
        <v>102.75000000000001</v>
      </c>
      <c r="P1303" s="5">
        <f t="shared" si="81"/>
        <v>70.862068965517238</v>
      </c>
      <c r="Q1303" t="s">
        <v>8320</v>
      </c>
      <c r="R1303" t="s">
        <v>8321</v>
      </c>
      <c r="S1303" s="12">
        <f t="shared" si="82"/>
        <v>42195.416412037033</v>
      </c>
      <c r="T1303" s="12">
        <f t="shared" si="83"/>
        <v>42205.791666666664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6">
        <f t="shared" si="80"/>
        <v>100</v>
      </c>
      <c r="P1304" s="5">
        <f t="shared" si="81"/>
        <v>50</v>
      </c>
      <c r="Q1304" t="s">
        <v>8320</v>
      </c>
      <c r="R1304" t="s">
        <v>8321</v>
      </c>
      <c r="S1304" s="12">
        <f t="shared" si="82"/>
        <v>42674.724664351852</v>
      </c>
      <c r="T1304" s="12">
        <f t="shared" si="83"/>
        <v>42704.766331018516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6">
        <f t="shared" si="80"/>
        <v>130.26085714285716</v>
      </c>
      <c r="P1305" s="5">
        <f t="shared" si="81"/>
        <v>42.214166666666671</v>
      </c>
      <c r="Q1305" t="s">
        <v>8320</v>
      </c>
      <c r="R1305" t="s">
        <v>8321</v>
      </c>
      <c r="S1305" s="12">
        <f t="shared" si="82"/>
        <v>42566.107870370368</v>
      </c>
      <c r="T1305" s="12">
        <f t="shared" si="83"/>
        <v>42582.124999999993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6">
        <f t="shared" si="80"/>
        <v>39.627499999999998</v>
      </c>
      <c r="P1306" s="5">
        <f t="shared" si="81"/>
        <v>152.41346153846155</v>
      </c>
      <c r="Q1306" t="s">
        <v>8322</v>
      </c>
      <c r="R1306" t="s">
        <v>8324</v>
      </c>
      <c r="S1306" s="12">
        <f t="shared" si="82"/>
        <v>42746.861168981479</v>
      </c>
      <c r="T1306" s="12">
        <f t="shared" si="83"/>
        <v>42806.819502314807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6">
        <f t="shared" si="80"/>
        <v>25.976666666666663</v>
      </c>
      <c r="P1307" s="5">
        <f t="shared" si="81"/>
        <v>90.616279069767444</v>
      </c>
      <c r="Q1307" t="s">
        <v>8322</v>
      </c>
      <c r="R1307" t="s">
        <v>8324</v>
      </c>
      <c r="S1307" s="12">
        <f t="shared" si="82"/>
        <v>42543.332268518519</v>
      </c>
      <c r="T1307" s="12">
        <f t="shared" si="83"/>
        <v>42572.395833333336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6">
        <f t="shared" si="80"/>
        <v>65.24636363636364</v>
      </c>
      <c r="P1308" s="5">
        <f t="shared" si="81"/>
        <v>201.60393258426967</v>
      </c>
      <c r="Q1308" t="s">
        <v>8322</v>
      </c>
      <c r="R1308" t="s">
        <v>8324</v>
      </c>
      <c r="S1308" s="12">
        <f t="shared" si="82"/>
        <v>41947.124236111107</v>
      </c>
      <c r="T1308" s="12">
        <f t="shared" si="83"/>
        <v>41977.124236111107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6">
        <f t="shared" si="80"/>
        <v>11.514000000000001</v>
      </c>
      <c r="P1309" s="5">
        <f t="shared" si="81"/>
        <v>127.93333333333334</v>
      </c>
      <c r="Q1309" t="s">
        <v>8322</v>
      </c>
      <c r="R1309" t="s">
        <v>8324</v>
      </c>
      <c r="S1309" s="12">
        <f t="shared" si="82"/>
        <v>42387.169895833329</v>
      </c>
      <c r="T1309" s="12">
        <f t="shared" si="83"/>
        <v>42417.169895833329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6">
        <f t="shared" si="80"/>
        <v>11.360000000000001</v>
      </c>
      <c r="P1310" s="5">
        <f t="shared" si="81"/>
        <v>29.894736842105264</v>
      </c>
      <c r="Q1310" t="s">
        <v>8322</v>
      </c>
      <c r="R1310" t="s">
        <v>8324</v>
      </c>
      <c r="S1310" s="12">
        <f t="shared" si="82"/>
        <v>42611.280231481483</v>
      </c>
      <c r="T1310" s="12">
        <f t="shared" si="83"/>
        <v>42651.280231481483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6">
        <f t="shared" si="80"/>
        <v>111.99130434782609</v>
      </c>
      <c r="P1311" s="5">
        <f t="shared" si="81"/>
        <v>367.97142857142859</v>
      </c>
      <c r="Q1311" t="s">
        <v>8322</v>
      </c>
      <c r="R1311" t="s">
        <v>8324</v>
      </c>
      <c r="S1311" s="12">
        <f t="shared" si="82"/>
        <v>42257.549398148149</v>
      </c>
      <c r="T1311" s="12">
        <f t="shared" si="83"/>
        <v>42292.549398148149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6">
        <f t="shared" si="80"/>
        <v>15.5</v>
      </c>
      <c r="P1312" s="5">
        <f t="shared" si="81"/>
        <v>129.16666666666666</v>
      </c>
      <c r="Q1312" t="s">
        <v>8322</v>
      </c>
      <c r="R1312" t="s">
        <v>8324</v>
      </c>
      <c r="S1312" s="12">
        <f t="shared" si="82"/>
        <v>42556.333912037029</v>
      </c>
      <c r="T1312" s="12">
        <f t="shared" si="83"/>
        <v>42601.333912037029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6">
        <f t="shared" si="80"/>
        <v>32.027999999999999</v>
      </c>
      <c r="P1313" s="5">
        <f t="shared" si="81"/>
        <v>800.7</v>
      </c>
      <c r="Q1313" t="s">
        <v>8322</v>
      </c>
      <c r="R1313" t="s">
        <v>8324</v>
      </c>
      <c r="S1313" s="12">
        <f t="shared" si="82"/>
        <v>42669.468969907401</v>
      </c>
      <c r="T1313" s="12">
        <f t="shared" si="83"/>
        <v>42704.510636574072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6">
        <f t="shared" si="80"/>
        <v>0.60869565217391308</v>
      </c>
      <c r="P1314" s="5">
        <f t="shared" si="81"/>
        <v>28</v>
      </c>
      <c r="Q1314" t="s">
        <v>8322</v>
      </c>
      <c r="R1314" t="s">
        <v>8324</v>
      </c>
      <c r="S1314" s="12">
        <f t="shared" si="82"/>
        <v>42082.369467592587</v>
      </c>
      <c r="T1314" s="12">
        <f t="shared" si="83"/>
        <v>42112.369467592587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6">
        <f t="shared" si="80"/>
        <v>31.114999999999998</v>
      </c>
      <c r="P1315" s="5">
        <f t="shared" si="81"/>
        <v>102.01639344262296</v>
      </c>
      <c r="Q1315" t="s">
        <v>8322</v>
      </c>
      <c r="R1315" t="s">
        <v>8324</v>
      </c>
      <c r="S1315" s="12">
        <f t="shared" si="82"/>
        <v>42402.37631944444</v>
      </c>
      <c r="T1315" s="12">
        <f t="shared" si="83"/>
        <v>42432.37631944444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6">
        <f t="shared" si="80"/>
        <v>1.1266666666666667</v>
      </c>
      <c r="P1316" s="5">
        <f t="shared" si="81"/>
        <v>184.36363636363637</v>
      </c>
      <c r="Q1316" t="s">
        <v>8322</v>
      </c>
      <c r="R1316" t="s">
        <v>8324</v>
      </c>
      <c r="S1316" s="12">
        <f t="shared" si="82"/>
        <v>42604.336342592585</v>
      </c>
      <c r="T1316" s="12">
        <f t="shared" si="83"/>
        <v>42664.336342592585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6">
        <f t="shared" si="80"/>
        <v>40.404000000000003</v>
      </c>
      <c r="P1317" s="5">
        <f t="shared" si="81"/>
        <v>162.91935483870967</v>
      </c>
      <c r="Q1317" t="s">
        <v>8322</v>
      </c>
      <c r="R1317" t="s">
        <v>8324</v>
      </c>
      <c r="S1317" s="12">
        <f t="shared" si="82"/>
        <v>42278.164907407401</v>
      </c>
      <c r="T1317" s="12">
        <f t="shared" si="83"/>
        <v>42313.708333333336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6">
        <f t="shared" si="80"/>
        <v>1.3333333333333333E-3</v>
      </c>
      <c r="P1318" s="5">
        <f t="shared" si="81"/>
        <v>1</v>
      </c>
      <c r="Q1318" t="s">
        <v>8322</v>
      </c>
      <c r="R1318" t="s">
        <v>8324</v>
      </c>
      <c r="S1318" s="12">
        <f t="shared" si="82"/>
        <v>42393.628576388881</v>
      </c>
      <c r="T1318" s="12">
        <f t="shared" si="83"/>
        <v>42428.628576388881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6">
        <f t="shared" si="80"/>
        <v>5.7334999999999994</v>
      </c>
      <c r="P1319" s="5">
        <f t="shared" si="81"/>
        <v>603.52631578947364</v>
      </c>
      <c r="Q1319" t="s">
        <v>8322</v>
      </c>
      <c r="R1319" t="s">
        <v>8324</v>
      </c>
      <c r="S1319" s="12">
        <f t="shared" si="82"/>
        <v>42519.902152777773</v>
      </c>
      <c r="T1319" s="12">
        <f t="shared" si="83"/>
        <v>42572.249999999993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6">
        <f t="shared" si="80"/>
        <v>15.324999999999999</v>
      </c>
      <c r="P1320" s="5">
        <f t="shared" si="81"/>
        <v>45.407407407407405</v>
      </c>
      <c r="Q1320" t="s">
        <v>8322</v>
      </c>
      <c r="R1320" t="s">
        <v>8324</v>
      </c>
      <c r="S1320" s="12">
        <f t="shared" si="82"/>
        <v>41984.710324074076</v>
      </c>
      <c r="T1320" s="12">
        <f t="shared" si="83"/>
        <v>42014.710324074076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6">
        <f t="shared" si="80"/>
        <v>15.103448275862069</v>
      </c>
      <c r="P1321" s="5">
        <f t="shared" si="81"/>
        <v>97.333333333333329</v>
      </c>
      <c r="Q1321" t="s">
        <v>8322</v>
      </c>
      <c r="R1321" t="s">
        <v>8324</v>
      </c>
      <c r="S1321" s="12">
        <f t="shared" si="82"/>
        <v>41816.478761574072</v>
      </c>
      <c r="T1321" s="12">
        <f t="shared" si="83"/>
        <v>41831.333333333328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6">
        <f t="shared" si="80"/>
        <v>0.503</v>
      </c>
      <c r="P1322" s="5">
        <f t="shared" si="81"/>
        <v>167.66666666666666</v>
      </c>
      <c r="Q1322" t="s">
        <v>8322</v>
      </c>
      <c r="R1322" t="s">
        <v>8324</v>
      </c>
      <c r="S1322" s="12">
        <f t="shared" si="82"/>
        <v>42705.357013888883</v>
      </c>
      <c r="T1322" s="12">
        <f t="shared" si="83"/>
        <v>42734.624999999993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6">
        <f t="shared" si="80"/>
        <v>1.3028138528138529</v>
      </c>
      <c r="P1323" s="5">
        <f t="shared" si="81"/>
        <v>859.85714285714289</v>
      </c>
      <c r="Q1323" t="s">
        <v>8322</v>
      </c>
      <c r="R1323" t="s">
        <v>8324</v>
      </c>
      <c r="S1323" s="12">
        <f t="shared" si="82"/>
        <v>42697.415937499994</v>
      </c>
      <c r="T1323" s="12">
        <f t="shared" si="83"/>
        <v>42727.415937499994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6">
        <f t="shared" si="80"/>
        <v>0.30285714285714288</v>
      </c>
      <c r="P1324" s="5">
        <f t="shared" si="81"/>
        <v>26.5</v>
      </c>
      <c r="Q1324" t="s">
        <v>8322</v>
      </c>
      <c r="R1324" t="s">
        <v>8324</v>
      </c>
      <c r="S1324" s="12">
        <f t="shared" si="82"/>
        <v>42115.323206018518</v>
      </c>
      <c r="T1324" s="12">
        <f t="shared" si="83"/>
        <v>42145.323206018518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6">
        <f t="shared" si="80"/>
        <v>8.8800000000000008</v>
      </c>
      <c r="P1325" s="5">
        <f t="shared" si="81"/>
        <v>30.272727272727273</v>
      </c>
      <c r="Q1325" t="s">
        <v>8322</v>
      </c>
      <c r="R1325" t="s">
        <v>8324</v>
      </c>
      <c r="S1325" s="12">
        <f t="shared" si="82"/>
        <v>42451.365115740737</v>
      </c>
      <c r="T1325" s="12">
        <f t="shared" si="83"/>
        <v>42485.954861111109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6">
        <f t="shared" si="80"/>
        <v>9.84</v>
      </c>
      <c r="P1326" s="5">
        <f t="shared" si="81"/>
        <v>54.666666666666664</v>
      </c>
      <c r="Q1326" t="s">
        <v>8322</v>
      </c>
      <c r="R1326" t="s">
        <v>8324</v>
      </c>
      <c r="S1326" s="12">
        <f t="shared" si="82"/>
        <v>42626.300370370365</v>
      </c>
      <c r="T1326" s="12">
        <f t="shared" si="83"/>
        <v>42656.300370370365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6">
        <f t="shared" si="80"/>
        <v>2.4299999999999997</v>
      </c>
      <c r="P1327" s="5">
        <f t="shared" si="81"/>
        <v>60.75</v>
      </c>
      <c r="Q1327" t="s">
        <v>8322</v>
      </c>
      <c r="R1327" t="s">
        <v>8324</v>
      </c>
      <c r="S1327" s="12">
        <f t="shared" si="82"/>
        <v>42703.752719907403</v>
      </c>
      <c r="T1327" s="12">
        <f t="shared" si="83"/>
        <v>42733.752719907403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6">
        <f t="shared" si="80"/>
        <v>1.1299999999999999</v>
      </c>
      <c r="P1328" s="5">
        <f t="shared" si="81"/>
        <v>102.72727272727273</v>
      </c>
      <c r="Q1328" t="s">
        <v>8322</v>
      </c>
      <c r="R1328" t="s">
        <v>8324</v>
      </c>
      <c r="S1328" s="12">
        <f t="shared" si="82"/>
        <v>41974.458657407398</v>
      </c>
      <c r="T1328" s="12">
        <f t="shared" si="83"/>
        <v>42019.458657407398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6">
        <f t="shared" si="80"/>
        <v>3.5520833333333335</v>
      </c>
      <c r="P1329" s="5">
        <f t="shared" si="81"/>
        <v>41.585365853658537</v>
      </c>
      <c r="Q1329" t="s">
        <v>8322</v>
      </c>
      <c r="R1329" t="s">
        <v>8324</v>
      </c>
      <c r="S1329" s="12">
        <f t="shared" si="82"/>
        <v>42123.345312500001</v>
      </c>
      <c r="T1329" s="12">
        <f t="shared" si="83"/>
        <v>42153.345312500001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6">
        <f t="shared" si="80"/>
        <v>2.3306666666666667</v>
      </c>
      <c r="P1330" s="5">
        <f t="shared" si="81"/>
        <v>116.53333333333333</v>
      </c>
      <c r="Q1330" t="s">
        <v>8322</v>
      </c>
      <c r="R1330" t="s">
        <v>8324</v>
      </c>
      <c r="S1330" s="12">
        <f t="shared" si="82"/>
        <v>42612.309421296297</v>
      </c>
      <c r="T1330" s="12">
        <f t="shared" si="83"/>
        <v>42657.309421296297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6">
        <f t="shared" si="80"/>
        <v>0.81600000000000006</v>
      </c>
      <c r="P1331" s="5">
        <f t="shared" si="81"/>
        <v>45.333333333333336</v>
      </c>
      <c r="Q1331" t="s">
        <v>8322</v>
      </c>
      <c r="R1331" t="s">
        <v>8324</v>
      </c>
      <c r="S1331" s="12">
        <f t="shared" si="82"/>
        <v>41934.888252314813</v>
      </c>
      <c r="T1331" s="12">
        <f t="shared" si="83"/>
        <v>41974.929918981477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6">
        <f t="shared" si="80"/>
        <v>22.494285714285713</v>
      </c>
      <c r="P1332" s="5">
        <f t="shared" si="81"/>
        <v>157.46</v>
      </c>
      <c r="Q1332" t="s">
        <v>8322</v>
      </c>
      <c r="R1332" t="s">
        <v>8324</v>
      </c>
      <c r="S1332" s="12">
        <f t="shared" si="82"/>
        <v>42521.943391203698</v>
      </c>
      <c r="T1332" s="12">
        <f t="shared" si="83"/>
        <v>42552.833333333336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6">
        <f t="shared" si="80"/>
        <v>1.3668</v>
      </c>
      <c r="P1333" s="5">
        <f t="shared" si="81"/>
        <v>100.5</v>
      </c>
      <c r="Q1333" t="s">
        <v>8322</v>
      </c>
      <c r="R1333" t="s">
        <v>8324</v>
      </c>
      <c r="S1333" s="12">
        <f t="shared" si="82"/>
        <v>42569.170763888884</v>
      </c>
      <c r="T1333" s="12">
        <f t="shared" si="83"/>
        <v>42599.170763888884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6">
        <f t="shared" si="80"/>
        <v>0</v>
      </c>
      <c r="P1334" s="5" t="e">
        <f t="shared" si="81"/>
        <v>#DIV/0!</v>
      </c>
      <c r="Q1334" t="s">
        <v>8322</v>
      </c>
      <c r="R1334" t="s">
        <v>8324</v>
      </c>
      <c r="S1334" s="12">
        <f t="shared" si="82"/>
        <v>42731.726944444446</v>
      </c>
      <c r="T1334" s="12">
        <f t="shared" si="83"/>
        <v>42761.726944444446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6">
        <f t="shared" si="80"/>
        <v>0</v>
      </c>
      <c r="P1335" s="5" t="e">
        <f t="shared" si="81"/>
        <v>#DIV/0!</v>
      </c>
      <c r="Q1335" t="s">
        <v>8322</v>
      </c>
      <c r="R1335" t="s">
        <v>8324</v>
      </c>
      <c r="S1335" s="12">
        <f t="shared" si="82"/>
        <v>41805.7734375</v>
      </c>
      <c r="T1335" s="12">
        <f t="shared" si="83"/>
        <v>41835.7734375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6">
        <f t="shared" si="80"/>
        <v>10.754135338345865</v>
      </c>
      <c r="P1336" s="5">
        <f t="shared" si="81"/>
        <v>51.822463768115945</v>
      </c>
      <c r="Q1336" t="s">
        <v>8322</v>
      </c>
      <c r="R1336" t="s">
        <v>8324</v>
      </c>
      <c r="S1336" s="12">
        <f t="shared" si="82"/>
        <v>42410.440821759257</v>
      </c>
      <c r="T1336" s="12">
        <f t="shared" si="83"/>
        <v>42440.440821759257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6">
        <f t="shared" si="80"/>
        <v>19.759999999999998</v>
      </c>
      <c r="P1337" s="5">
        <f t="shared" si="81"/>
        <v>308.75</v>
      </c>
      <c r="Q1337" t="s">
        <v>8322</v>
      </c>
      <c r="R1337" t="s">
        <v>8324</v>
      </c>
      <c r="S1337" s="12">
        <f t="shared" si="82"/>
        <v>42313.603032407402</v>
      </c>
      <c r="T1337" s="12">
        <f t="shared" si="83"/>
        <v>42343.603032407402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6">
        <f t="shared" si="80"/>
        <v>84.946999999999989</v>
      </c>
      <c r="P1338" s="5">
        <f t="shared" si="81"/>
        <v>379.22767857142856</v>
      </c>
      <c r="Q1338" t="s">
        <v>8322</v>
      </c>
      <c r="R1338" t="s">
        <v>8324</v>
      </c>
      <c r="S1338" s="12">
        <f t="shared" si="82"/>
        <v>41955.530416666668</v>
      </c>
      <c r="T1338" s="12">
        <f t="shared" si="83"/>
        <v>41990.530416666668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6">
        <f t="shared" si="80"/>
        <v>49.381999999999998</v>
      </c>
      <c r="P1339" s="5">
        <f t="shared" si="81"/>
        <v>176.36428571428573</v>
      </c>
      <c r="Q1339" t="s">
        <v>8322</v>
      </c>
      <c r="R1339" t="s">
        <v>8324</v>
      </c>
      <c r="S1339" s="12">
        <f t="shared" si="82"/>
        <v>42767.243969907409</v>
      </c>
      <c r="T1339" s="12">
        <f t="shared" si="83"/>
        <v>42797.243969907409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6">
        <f t="shared" si="80"/>
        <v>3.3033333333333332</v>
      </c>
      <c r="P1340" s="5">
        <f t="shared" si="81"/>
        <v>66.066666666666663</v>
      </c>
      <c r="Q1340" t="s">
        <v>8322</v>
      </c>
      <c r="R1340" t="s">
        <v>8324</v>
      </c>
      <c r="S1340" s="12">
        <f t="shared" si="82"/>
        <v>42188.470289351848</v>
      </c>
      <c r="T1340" s="12">
        <f t="shared" si="83"/>
        <v>42218.470289351848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6">
        <f t="shared" si="80"/>
        <v>6.6339999999999995</v>
      </c>
      <c r="P1341" s="5">
        <f t="shared" si="81"/>
        <v>89.648648648648646</v>
      </c>
      <c r="Q1341" t="s">
        <v>8322</v>
      </c>
      <c r="R1341" t="s">
        <v>8324</v>
      </c>
      <c r="S1341" s="12">
        <f t="shared" si="82"/>
        <v>41936.313831018517</v>
      </c>
      <c r="T1341" s="12">
        <f t="shared" si="83"/>
        <v>41981.355497685181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6">
        <f t="shared" si="80"/>
        <v>0</v>
      </c>
      <c r="P1342" s="5" t="e">
        <f t="shared" si="81"/>
        <v>#DIV/0!</v>
      </c>
      <c r="Q1342" t="s">
        <v>8322</v>
      </c>
      <c r="R1342" t="s">
        <v>8324</v>
      </c>
      <c r="S1342" s="12">
        <f t="shared" si="82"/>
        <v>41836.262187499997</v>
      </c>
      <c r="T1342" s="12">
        <f t="shared" si="83"/>
        <v>41866.262187499997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6">
        <f t="shared" si="80"/>
        <v>70.36</v>
      </c>
      <c r="P1343" s="5">
        <f t="shared" si="81"/>
        <v>382.39130434782606</v>
      </c>
      <c r="Q1343" t="s">
        <v>8322</v>
      </c>
      <c r="R1343" t="s">
        <v>8324</v>
      </c>
      <c r="S1343" s="12">
        <f t="shared" si="82"/>
        <v>42612.290706018517</v>
      </c>
      <c r="T1343" s="12">
        <f t="shared" si="83"/>
        <v>42644.290706018517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6">
        <f t="shared" si="80"/>
        <v>0.2</v>
      </c>
      <c r="P1344" s="5">
        <f t="shared" si="81"/>
        <v>100</v>
      </c>
      <c r="Q1344" t="s">
        <v>8322</v>
      </c>
      <c r="R1344" t="s">
        <v>8324</v>
      </c>
      <c r="S1344" s="12">
        <f t="shared" si="82"/>
        <v>42172.483090277768</v>
      </c>
      <c r="T1344" s="12">
        <f t="shared" si="83"/>
        <v>42202.483090277768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6">
        <f t="shared" si="80"/>
        <v>102.298</v>
      </c>
      <c r="P1345" s="5">
        <f t="shared" si="81"/>
        <v>158.35603715170279</v>
      </c>
      <c r="Q1345" t="s">
        <v>8322</v>
      </c>
      <c r="R1345" t="s">
        <v>8324</v>
      </c>
      <c r="S1345" s="12">
        <f t="shared" si="82"/>
        <v>42542.193090277775</v>
      </c>
      <c r="T1345" s="12">
        <f t="shared" si="83"/>
        <v>42600.832638888889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6">
        <f t="shared" si="80"/>
        <v>377.73333333333335</v>
      </c>
      <c r="P1346" s="5">
        <f t="shared" si="81"/>
        <v>40.762589928057551</v>
      </c>
      <c r="Q1346" t="s">
        <v>8325</v>
      </c>
      <c r="R1346" t="s">
        <v>8326</v>
      </c>
      <c r="S1346" s="12">
        <f t="shared" si="82"/>
        <v>42522.456469907404</v>
      </c>
      <c r="T1346" s="12">
        <f t="shared" si="83"/>
        <v>42551.456469907404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6">
        <f t="shared" ref="O1347:O1410" si="84">(E1347/D1347)*100</f>
        <v>125</v>
      </c>
      <c r="P1347" s="5">
        <f t="shared" ref="P1347:P1410" si="85">E1347/L1347</f>
        <v>53.571428571428569</v>
      </c>
      <c r="Q1347" t="s">
        <v>8325</v>
      </c>
      <c r="R1347" t="s">
        <v>8326</v>
      </c>
      <c r="S1347" s="12">
        <f t="shared" ref="S1347:S1410" si="86">(((J1347/60)/60)/24)+DATE(1970,1,1)+(-8/24)</f>
        <v>41799.481006944443</v>
      </c>
      <c r="T1347" s="12">
        <f t="shared" ref="T1347:T1410" si="87">(((I1347/60)/60)/24)+DATE(1970,1,1)+(-8/24)</f>
        <v>41834.481006944443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6">
        <f t="shared" si="84"/>
        <v>147.32653061224491</v>
      </c>
      <c r="P1348" s="5">
        <f t="shared" si="85"/>
        <v>48.449664429530202</v>
      </c>
      <c r="Q1348" t="s">
        <v>8325</v>
      </c>
      <c r="R1348" t="s">
        <v>8326</v>
      </c>
      <c r="S1348" s="12">
        <f t="shared" si="86"/>
        <v>41421.742488425924</v>
      </c>
      <c r="T1348" s="12">
        <f t="shared" si="87"/>
        <v>41451.742488425924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6">
        <f t="shared" si="84"/>
        <v>102.2</v>
      </c>
      <c r="P1349" s="5">
        <f t="shared" si="85"/>
        <v>82.41935483870968</v>
      </c>
      <c r="Q1349" t="s">
        <v>8325</v>
      </c>
      <c r="R1349" t="s">
        <v>8326</v>
      </c>
      <c r="S1349" s="12">
        <f t="shared" si="86"/>
        <v>42040.304687499993</v>
      </c>
      <c r="T1349" s="12">
        <f t="shared" si="87"/>
        <v>42070.304687499993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6">
        <f t="shared" si="84"/>
        <v>101.8723404255319</v>
      </c>
      <c r="P1350" s="5">
        <f t="shared" si="85"/>
        <v>230.19230769230768</v>
      </c>
      <c r="Q1350" t="s">
        <v>8325</v>
      </c>
      <c r="R1350" t="s">
        <v>8326</v>
      </c>
      <c r="S1350" s="12">
        <f t="shared" si="86"/>
        <v>41963.17283564814</v>
      </c>
      <c r="T1350" s="12">
        <f t="shared" si="87"/>
        <v>41991.17283564814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6">
        <f t="shared" si="84"/>
        <v>204.2</v>
      </c>
      <c r="P1351" s="5">
        <f t="shared" si="85"/>
        <v>59.360465116279073</v>
      </c>
      <c r="Q1351" t="s">
        <v>8325</v>
      </c>
      <c r="R1351" t="s">
        <v>8326</v>
      </c>
      <c r="S1351" s="12">
        <f t="shared" si="86"/>
        <v>42316.999247685184</v>
      </c>
      <c r="T1351" s="12">
        <f t="shared" si="87"/>
        <v>42353.957638888889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6">
        <f t="shared" si="84"/>
        <v>104.05</v>
      </c>
      <c r="P1352" s="5">
        <f t="shared" si="85"/>
        <v>66.698717948717942</v>
      </c>
      <c r="Q1352" t="s">
        <v>8325</v>
      </c>
      <c r="R1352" t="s">
        <v>8326</v>
      </c>
      <c r="S1352" s="12">
        <f t="shared" si="86"/>
        <v>42333.679791666662</v>
      </c>
      <c r="T1352" s="12">
        <f t="shared" si="87"/>
        <v>42363.679791666662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6">
        <f t="shared" si="84"/>
        <v>101.265</v>
      </c>
      <c r="P1353" s="5">
        <f t="shared" si="85"/>
        <v>168.77500000000001</v>
      </c>
      <c r="Q1353" t="s">
        <v>8325</v>
      </c>
      <c r="R1353" t="s">
        <v>8326</v>
      </c>
      <c r="S1353" s="12">
        <f t="shared" si="86"/>
        <v>42382.406759259255</v>
      </c>
      <c r="T1353" s="12">
        <f t="shared" si="87"/>
        <v>42412.406759259255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6">
        <f t="shared" si="84"/>
        <v>136.13999999999999</v>
      </c>
      <c r="P1354" s="5">
        <f t="shared" si="85"/>
        <v>59.973568281938327</v>
      </c>
      <c r="Q1354" t="s">
        <v>8325</v>
      </c>
      <c r="R1354" t="s">
        <v>8326</v>
      </c>
      <c r="S1354" s="12">
        <f t="shared" si="86"/>
        <v>42200.244976851849</v>
      </c>
      <c r="T1354" s="12">
        <f t="shared" si="87"/>
        <v>42251.832638888889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6">
        <f t="shared" si="84"/>
        <v>133.6</v>
      </c>
      <c r="P1355" s="5">
        <f t="shared" si="85"/>
        <v>31.80952380952381</v>
      </c>
      <c r="Q1355" t="s">
        <v>8325</v>
      </c>
      <c r="R1355" t="s">
        <v>8326</v>
      </c>
      <c r="S1355" s="12">
        <f t="shared" si="86"/>
        <v>41308.784583333334</v>
      </c>
      <c r="T1355" s="12">
        <f t="shared" si="87"/>
        <v>41343.666666666664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6">
        <f t="shared" si="84"/>
        <v>130.25</v>
      </c>
      <c r="P1356" s="5">
        <f t="shared" si="85"/>
        <v>24.421875</v>
      </c>
      <c r="Q1356" t="s">
        <v>8325</v>
      </c>
      <c r="R1356" t="s">
        <v>8326</v>
      </c>
      <c r="S1356" s="12">
        <f t="shared" si="86"/>
        <v>42502.474293981482</v>
      </c>
      <c r="T1356" s="12">
        <f t="shared" si="87"/>
        <v>42532.474293981482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6">
        <f t="shared" si="84"/>
        <v>122.67999999999999</v>
      </c>
      <c r="P1357" s="5">
        <f t="shared" si="85"/>
        <v>25.347107438016529</v>
      </c>
      <c r="Q1357" t="s">
        <v>8325</v>
      </c>
      <c r="R1357" t="s">
        <v>8326</v>
      </c>
      <c r="S1357" s="12">
        <f t="shared" si="86"/>
        <v>41212.921354166661</v>
      </c>
      <c r="T1357" s="12">
        <f t="shared" si="87"/>
        <v>41243.083333333328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6">
        <f t="shared" si="84"/>
        <v>182.81058823529412</v>
      </c>
      <c r="P1358" s="5">
        <f t="shared" si="85"/>
        <v>71.443218390804603</v>
      </c>
      <c r="Q1358" t="s">
        <v>8325</v>
      </c>
      <c r="R1358" t="s">
        <v>8326</v>
      </c>
      <c r="S1358" s="12">
        <f t="shared" si="86"/>
        <v>41429.705555555556</v>
      </c>
      <c r="T1358" s="12">
        <f t="shared" si="87"/>
        <v>41459.705555555556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6">
        <f t="shared" si="84"/>
        <v>125.29999999999998</v>
      </c>
      <c r="P1359" s="5">
        <f t="shared" si="85"/>
        <v>38.553846153846152</v>
      </c>
      <c r="Q1359" t="s">
        <v>8325</v>
      </c>
      <c r="R1359" t="s">
        <v>8326</v>
      </c>
      <c r="S1359" s="12">
        <f t="shared" si="86"/>
        <v>41304.628900462958</v>
      </c>
      <c r="T1359" s="12">
        <f t="shared" si="87"/>
        <v>41333.915972222218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6">
        <f t="shared" si="84"/>
        <v>111.66666666666667</v>
      </c>
      <c r="P1360" s="5">
        <f t="shared" si="85"/>
        <v>68.367346938775512</v>
      </c>
      <c r="Q1360" t="s">
        <v>8325</v>
      </c>
      <c r="R1360" t="s">
        <v>8326</v>
      </c>
      <c r="S1360" s="12">
        <f t="shared" si="86"/>
        <v>40689.237534722219</v>
      </c>
      <c r="T1360" s="12">
        <f t="shared" si="87"/>
        <v>40719.237534722219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6">
        <f t="shared" si="84"/>
        <v>115.75757575757575</v>
      </c>
      <c r="P1361" s="5">
        <f t="shared" si="85"/>
        <v>40.210526315789473</v>
      </c>
      <c r="Q1361" t="s">
        <v>8325</v>
      </c>
      <c r="R1361" t="s">
        <v>8326</v>
      </c>
      <c r="S1361" s="12">
        <f t="shared" si="86"/>
        <v>40668.481365740736</v>
      </c>
      <c r="T1361" s="12">
        <f t="shared" si="87"/>
        <v>40730.481365740736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6">
        <f t="shared" si="84"/>
        <v>173.2</v>
      </c>
      <c r="P1362" s="5">
        <f t="shared" si="85"/>
        <v>32.074074074074076</v>
      </c>
      <c r="Q1362" t="s">
        <v>8325</v>
      </c>
      <c r="R1362" t="s">
        <v>8326</v>
      </c>
      <c r="S1362" s="12">
        <f t="shared" si="86"/>
        <v>41095.567361111105</v>
      </c>
      <c r="T1362" s="12">
        <f t="shared" si="87"/>
        <v>41123.567361111105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6">
        <f t="shared" si="84"/>
        <v>125.98333333333333</v>
      </c>
      <c r="P1363" s="5">
        <f t="shared" si="85"/>
        <v>28.632575757575758</v>
      </c>
      <c r="Q1363" t="s">
        <v>8325</v>
      </c>
      <c r="R1363" t="s">
        <v>8326</v>
      </c>
      <c r="S1363" s="12">
        <f t="shared" si="86"/>
        <v>41781.383935185186</v>
      </c>
      <c r="T1363" s="12">
        <f t="shared" si="87"/>
        <v>41811.383935185186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6">
        <f t="shared" si="84"/>
        <v>109.1</v>
      </c>
      <c r="P1364" s="5">
        <f t="shared" si="85"/>
        <v>43.64</v>
      </c>
      <c r="Q1364" t="s">
        <v>8325</v>
      </c>
      <c r="R1364" t="s">
        <v>8326</v>
      </c>
      <c r="S1364" s="12">
        <f t="shared" si="86"/>
        <v>41464.601053240738</v>
      </c>
      <c r="T1364" s="12">
        <f t="shared" si="87"/>
        <v>41524.601053240738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6">
        <f t="shared" si="84"/>
        <v>100</v>
      </c>
      <c r="P1365" s="5">
        <f t="shared" si="85"/>
        <v>40</v>
      </c>
      <c r="Q1365" t="s">
        <v>8325</v>
      </c>
      <c r="R1365" t="s">
        <v>8326</v>
      </c>
      <c r="S1365" s="12">
        <f t="shared" si="86"/>
        <v>42396.510729166665</v>
      </c>
      <c r="T1365" s="12">
        <f t="shared" si="87"/>
        <v>42414.999305555553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6">
        <f t="shared" si="84"/>
        <v>118.64285714285714</v>
      </c>
      <c r="P1366" s="5">
        <f t="shared" si="85"/>
        <v>346.04166666666669</v>
      </c>
      <c r="Q1366" t="s">
        <v>8328</v>
      </c>
      <c r="R1366" t="s">
        <v>8329</v>
      </c>
      <c r="S1366" s="12">
        <f t="shared" si="86"/>
        <v>41951.362337962957</v>
      </c>
      <c r="T1366" s="12">
        <f t="shared" si="87"/>
        <v>42011.362337962964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6">
        <f t="shared" si="84"/>
        <v>100.26666666666667</v>
      </c>
      <c r="P1367" s="5">
        <f t="shared" si="85"/>
        <v>81.739130434782609</v>
      </c>
      <c r="Q1367" t="s">
        <v>8328</v>
      </c>
      <c r="R1367" t="s">
        <v>8329</v>
      </c>
      <c r="S1367" s="12">
        <f t="shared" si="86"/>
        <v>42049.399907407402</v>
      </c>
      <c r="T1367" s="12">
        <f t="shared" si="87"/>
        <v>42079.358240740738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6">
        <f t="shared" si="84"/>
        <v>126.48920000000001</v>
      </c>
      <c r="P1368" s="5">
        <f t="shared" si="85"/>
        <v>64.535306122448986</v>
      </c>
      <c r="Q1368" t="s">
        <v>8328</v>
      </c>
      <c r="R1368" t="s">
        <v>8329</v>
      </c>
      <c r="S1368" s="12">
        <f t="shared" si="86"/>
        <v>41924.662766203699</v>
      </c>
      <c r="T1368" s="12">
        <f t="shared" si="87"/>
        <v>41969.704432870371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6">
        <f t="shared" si="84"/>
        <v>114.26</v>
      </c>
      <c r="P1369" s="5">
        <f t="shared" si="85"/>
        <v>63.477777777777774</v>
      </c>
      <c r="Q1369" t="s">
        <v>8328</v>
      </c>
      <c r="R1369" t="s">
        <v>8329</v>
      </c>
      <c r="S1369" s="12">
        <f t="shared" si="86"/>
        <v>42291.669560185182</v>
      </c>
      <c r="T1369" s="12">
        <f t="shared" si="87"/>
        <v>42321.711226851847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6">
        <f t="shared" si="84"/>
        <v>110.7</v>
      </c>
      <c r="P1370" s="5">
        <f t="shared" si="85"/>
        <v>63.620689655172413</v>
      </c>
      <c r="Q1370" t="s">
        <v>8328</v>
      </c>
      <c r="R1370" t="s">
        <v>8329</v>
      </c>
      <c r="S1370" s="12">
        <f t="shared" si="86"/>
        <v>42145.857569444437</v>
      </c>
      <c r="T1370" s="12">
        <f t="shared" si="87"/>
        <v>42169.857569444437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6">
        <f t="shared" si="84"/>
        <v>105.34805315203954</v>
      </c>
      <c r="P1371" s="5">
        <f t="shared" si="85"/>
        <v>83.967068965517228</v>
      </c>
      <c r="Q1371" t="s">
        <v>8328</v>
      </c>
      <c r="R1371" t="s">
        <v>8329</v>
      </c>
      <c r="S1371" s="12">
        <f t="shared" si="86"/>
        <v>41710.260949074072</v>
      </c>
      <c r="T1371" s="12">
        <f t="shared" si="87"/>
        <v>41740.260949074072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6">
        <f t="shared" si="84"/>
        <v>103.66666666666666</v>
      </c>
      <c r="P1372" s="5">
        <f t="shared" si="85"/>
        <v>77.75</v>
      </c>
      <c r="Q1372" t="s">
        <v>8328</v>
      </c>
      <c r="R1372" t="s">
        <v>8329</v>
      </c>
      <c r="S1372" s="12">
        <f t="shared" si="86"/>
        <v>41547.670023148145</v>
      </c>
      <c r="T1372" s="12">
        <f t="shared" si="87"/>
        <v>41562.670023148145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6">
        <f t="shared" si="84"/>
        <v>107.08672667523933</v>
      </c>
      <c r="P1373" s="5">
        <f t="shared" si="85"/>
        <v>107.07142857142857</v>
      </c>
      <c r="Q1373" t="s">
        <v>8328</v>
      </c>
      <c r="R1373" t="s">
        <v>8329</v>
      </c>
      <c r="S1373" s="12">
        <f t="shared" si="86"/>
        <v>42101.425254629627</v>
      </c>
      <c r="T1373" s="12">
        <f t="shared" si="87"/>
        <v>42131.425254629627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6">
        <f t="shared" si="84"/>
        <v>124</v>
      </c>
      <c r="P1374" s="5">
        <f t="shared" si="85"/>
        <v>38.75</v>
      </c>
      <c r="Q1374" t="s">
        <v>8328</v>
      </c>
      <c r="R1374" t="s">
        <v>8329</v>
      </c>
      <c r="S1374" s="12">
        <f t="shared" si="86"/>
        <v>41072.40662037037</v>
      </c>
      <c r="T1374" s="12">
        <f t="shared" si="87"/>
        <v>41102.40662037037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6">
        <f t="shared" si="84"/>
        <v>105.01</v>
      </c>
      <c r="P1375" s="5">
        <f t="shared" si="85"/>
        <v>201.94230769230768</v>
      </c>
      <c r="Q1375" t="s">
        <v>8328</v>
      </c>
      <c r="R1375" t="s">
        <v>8329</v>
      </c>
      <c r="S1375" s="12">
        <f t="shared" si="86"/>
        <v>42704.618437499994</v>
      </c>
      <c r="T1375" s="12">
        <f t="shared" si="87"/>
        <v>42734.618437499994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6">
        <f t="shared" si="84"/>
        <v>189.46666666666667</v>
      </c>
      <c r="P1376" s="5">
        <f t="shared" si="85"/>
        <v>43.060606060606062</v>
      </c>
      <c r="Q1376" t="s">
        <v>8328</v>
      </c>
      <c r="R1376" t="s">
        <v>8329</v>
      </c>
      <c r="S1376" s="12">
        <f t="shared" si="86"/>
        <v>42423.828564814808</v>
      </c>
      <c r="T1376" s="12">
        <f t="shared" si="87"/>
        <v>42453.786898148144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6">
        <f t="shared" si="84"/>
        <v>171.32499999999999</v>
      </c>
      <c r="P1377" s="5">
        <f t="shared" si="85"/>
        <v>62.871559633027523</v>
      </c>
      <c r="Q1377" t="s">
        <v>8328</v>
      </c>
      <c r="R1377" t="s">
        <v>8329</v>
      </c>
      <c r="S1377" s="12">
        <f t="shared" si="86"/>
        <v>42719.732858796291</v>
      </c>
      <c r="T1377" s="12">
        <f t="shared" si="87"/>
        <v>42749.732858796291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6">
        <f t="shared" si="84"/>
        <v>252.48648648648651</v>
      </c>
      <c r="P1378" s="5">
        <f t="shared" si="85"/>
        <v>55.607142857142854</v>
      </c>
      <c r="Q1378" t="s">
        <v>8328</v>
      </c>
      <c r="R1378" t="s">
        <v>8329</v>
      </c>
      <c r="S1378" s="12">
        <f t="shared" si="86"/>
        <v>42677.335717592585</v>
      </c>
      <c r="T1378" s="12">
        <f t="shared" si="87"/>
        <v>42707.377384259256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6">
        <f t="shared" si="84"/>
        <v>116.15384615384616</v>
      </c>
      <c r="P1379" s="5">
        <f t="shared" si="85"/>
        <v>48.70967741935484</v>
      </c>
      <c r="Q1379" t="s">
        <v>8328</v>
      </c>
      <c r="R1379" t="s">
        <v>8329</v>
      </c>
      <c r="S1379" s="12">
        <f t="shared" si="86"/>
        <v>42746.88622685185</v>
      </c>
      <c r="T1379" s="12">
        <f t="shared" si="87"/>
        <v>42768.84097222222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6">
        <f t="shared" si="84"/>
        <v>203.35000000000002</v>
      </c>
      <c r="P1380" s="5">
        <f t="shared" si="85"/>
        <v>30.578947368421051</v>
      </c>
      <c r="Q1380" t="s">
        <v>8328</v>
      </c>
      <c r="R1380" t="s">
        <v>8329</v>
      </c>
      <c r="S1380" s="12">
        <f t="shared" si="86"/>
        <v>42568.426041666658</v>
      </c>
      <c r="T1380" s="12">
        <f t="shared" si="87"/>
        <v>42583.426041666658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6">
        <f t="shared" si="84"/>
        <v>111.60000000000001</v>
      </c>
      <c r="P1381" s="5">
        <f t="shared" si="85"/>
        <v>73.907284768211923</v>
      </c>
      <c r="Q1381" t="s">
        <v>8328</v>
      </c>
      <c r="R1381" t="s">
        <v>8329</v>
      </c>
      <c r="S1381" s="12">
        <f t="shared" si="86"/>
        <v>42130.15828703704</v>
      </c>
      <c r="T1381" s="12">
        <f t="shared" si="87"/>
        <v>42160.15828703704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6">
        <f t="shared" si="84"/>
        <v>424</v>
      </c>
      <c r="P1382" s="5">
        <f t="shared" si="85"/>
        <v>21.2</v>
      </c>
      <c r="Q1382" t="s">
        <v>8328</v>
      </c>
      <c r="R1382" t="s">
        <v>8329</v>
      </c>
      <c r="S1382" s="12">
        <f t="shared" si="86"/>
        <v>42141.429467592585</v>
      </c>
      <c r="T1382" s="12">
        <f t="shared" si="87"/>
        <v>42163.749999999993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6">
        <f t="shared" si="84"/>
        <v>107.1</v>
      </c>
      <c r="P1383" s="5">
        <f t="shared" si="85"/>
        <v>73.356164383561648</v>
      </c>
      <c r="Q1383" t="s">
        <v>8328</v>
      </c>
      <c r="R1383" t="s">
        <v>8329</v>
      </c>
      <c r="S1383" s="12">
        <f t="shared" si="86"/>
        <v>42702.881076388883</v>
      </c>
      <c r="T1383" s="12">
        <f t="shared" si="87"/>
        <v>42732.881076388883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6">
        <f t="shared" si="84"/>
        <v>104.3625</v>
      </c>
      <c r="P1384" s="5">
        <f t="shared" si="85"/>
        <v>56.412162162162161</v>
      </c>
      <c r="Q1384" t="s">
        <v>8328</v>
      </c>
      <c r="R1384" t="s">
        <v>8329</v>
      </c>
      <c r="S1384" s="12">
        <f t="shared" si="86"/>
        <v>41370.466851851852</v>
      </c>
      <c r="T1384" s="12">
        <f t="shared" si="87"/>
        <v>41400.466851851852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6">
        <f t="shared" si="84"/>
        <v>212.40909090909091</v>
      </c>
      <c r="P1385" s="5">
        <f t="shared" si="85"/>
        <v>50.247311827956992</v>
      </c>
      <c r="Q1385" t="s">
        <v>8328</v>
      </c>
      <c r="R1385" t="s">
        <v>8329</v>
      </c>
      <c r="S1385" s="12">
        <f t="shared" si="86"/>
        <v>42706.741643518515</v>
      </c>
      <c r="T1385" s="12">
        <f t="shared" si="87"/>
        <v>42726.741643518515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6">
        <f t="shared" si="84"/>
        <v>124.08571428571429</v>
      </c>
      <c r="P1386" s="5">
        <f t="shared" si="85"/>
        <v>68.936507936507937</v>
      </c>
      <c r="Q1386" t="s">
        <v>8328</v>
      </c>
      <c r="R1386" t="s">
        <v>8329</v>
      </c>
      <c r="S1386" s="12">
        <f t="shared" si="86"/>
        <v>42160.401874999996</v>
      </c>
      <c r="T1386" s="12">
        <f t="shared" si="87"/>
        <v>42190.401874999996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6">
        <f t="shared" si="84"/>
        <v>110.406125</v>
      </c>
      <c r="P1387" s="5">
        <f t="shared" si="85"/>
        <v>65.914104477611943</v>
      </c>
      <c r="Q1387" t="s">
        <v>8328</v>
      </c>
      <c r="R1387" t="s">
        <v>8329</v>
      </c>
      <c r="S1387" s="12">
        <f t="shared" si="86"/>
        <v>42433.355567129627</v>
      </c>
      <c r="T1387" s="12">
        <f t="shared" si="87"/>
        <v>42489.174305555549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6">
        <f t="shared" si="84"/>
        <v>218.75</v>
      </c>
      <c r="P1388" s="5">
        <f t="shared" si="85"/>
        <v>62.5</v>
      </c>
      <c r="Q1388" t="s">
        <v>8328</v>
      </c>
      <c r="R1388" t="s">
        <v>8329</v>
      </c>
      <c r="S1388" s="12">
        <f t="shared" si="86"/>
        <v>42184.313530092586</v>
      </c>
      <c r="T1388" s="12">
        <f t="shared" si="87"/>
        <v>42214.313530092586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6">
        <f t="shared" si="84"/>
        <v>136.625</v>
      </c>
      <c r="P1389" s="5">
        <f t="shared" si="85"/>
        <v>70.064102564102569</v>
      </c>
      <c r="Q1389" t="s">
        <v>8328</v>
      </c>
      <c r="R1389" t="s">
        <v>8329</v>
      </c>
      <c r="S1389" s="12">
        <f t="shared" si="86"/>
        <v>42126.587905092594</v>
      </c>
      <c r="T1389" s="12">
        <f t="shared" si="87"/>
        <v>42157.854166666664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6">
        <f t="shared" si="84"/>
        <v>134.8074</v>
      </c>
      <c r="P1390" s="5">
        <f t="shared" si="85"/>
        <v>60.181874999999998</v>
      </c>
      <c r="Q1390" t="s">
        <v>8328</v>
      </c>
      <c r="R1390" t="s">
        <v>8329</v>
      </c>
      <c r="S1390" s="12">
        <f t="shared" si="86"/>
        <v>42634.281446759262</v>
      </c>
      <c r="T1390" s="12">
        <f t="shared" si="87"/>
        <v>42660.343055555553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6">
        <f t="shared" si="84"/>
        <v>145.4</v>
      </c>
      <c r="P1391" s="5">
        <f t="shared" si="85"/>
        <v>21.382352941176471</v>
      </c>
      <c r="Q1391" t="s">
        <v>8328</v>
      </c>
      <c r="R1391" t="s">
        <v>8329</v>
      </c>
      <c r="S1391" s="12">
        <f t="shared" si="86"/>
        <v>42565.147650462961</v>
      </c>
      <c r="T1391" s="12">
        <f t="shared" si="87"/>
        <v>42595.147650462961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6">
        <f t="shared" si="84"/>
        <v>109.10714285714285</v>
      </c>
      <c r="P1392" s="5">
        <f t="shared" si="85"/>
        <v>160.78947368421052</v>
      </c>
      <c r="Q1392" t="s">
        <v>8328</v>
      </c>
      <c r="R1392" t="s">
        <v>8329</v>
      </c>
      <c r="S1392" s="12">
        <f t="shared" si="86"/>
        <v>42087.469976851848</v>
      </c>
      <c r="T1392" s="12">
        <f t="shared" si="87"/>
        <v>42121.383333333331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6">
        <f t="shared" si="84"/>
        <v>110.2</v>
      </c>
      <c r="P1393" s="5">
        <f t="shared" si="85"/>
        <v>42.384615384615387</v>
      </c>
      <c r="Q1393" t="s">
        <v>8328</v>
      </c>
      <c r="R1393" t="s">
        <v>8329</v>
      </c>
      <c r="S1393" s="12">
        <f t="shared" si="86"/>
        <v>42193.317337962959</v>
      </c>
      <c r="T1393" s="12">
        <f t="shared" si="87"/>
        <v>42237.874305555553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6">
        <f t="shared" si="84"/>
        <v>113.64000000000001</v>
      </c>
      <c r="P1394" s="5">
        <f t="shared" si="85"/>
        <v>27.317307692307693</v>
      </c>
      <c r="Q1394" t="s">
        <v>8328</v>
      </c>
      <c r="R1394" t="s">
        <v>8329</v>
      </c>
      <c r="S1394" s="12">
        <f t="shared" si="86"/>
        <v>42400.821597222217</v>
      </c>
      <c r="T1394" s="12">
        <f t="shared" si="87"/>
        <v>42431.821597222217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6">
        <f t="shared" si="84"/>
        <v>102.35000000000001</v>
      </c>
      <c r="P1395" s="5">
        <f t="shared" si="85"/>
        <v>196.82692307692307</v>
      </c>
      <c r="Q1395" t="s">
        <v>8328</v>
      </c>
      <c r="R1395" t="s">
        <v>8329</v>
      </c>
      <c r="S1395" s="12">
        <f t="shared" si="86"/>
        <v>42553.348645833328</v>
      </c>
      <c r="T1395" s="12">
        <f t="shared" si="87"/>
        <v>42583.348645833328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6">
        <f t="shared" si="84"/>
        <v>122.13333333333334</v>
      </c>
      <c r="P1396" s="5">
        <f t="shared" si="85"/>
        <v>53.882352941176471</v>
      </c>
      <c r="Q1396" t="s">
        <v>8328</v>
      </c>
      <c r="R1396" t="s">
        <v>8329</v>
      </c>
      <c r="S1396" s="12">
        <f t="shared" si="86"/>
        <v>42751.811643518515</v>
      </c>
      <c r="T1396" s="12">
        <f t="shared" si="87"/>
        <v>42794.791666666664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6">
        <f t="shared" si="84"/>
        <v>111.88571428571427</v>
      </c>
      <c r="P1397" s="5">
        <f t="shared" si="85"/>
        <v>47.756097560975611</v>
      </c>
      <c r="Q1397" t="s">
        <v>8328</v>
      </c>
      <c r="R1397" t="s">
        <v>8329</v>
      </c>
      <c r="S1397" s="12">
        <f t="shared" si="86"/>
        <v>42719.575011574074</v>
      </c>
      <c r="T1397" s="12">
        <f t="shared" si="87"/>
        <v>42749.575011574074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6">
        <f t="shared" si="84"/>
        <v>107.3</v>
      </c>
      <c r="P1398" s="5">
        <f t="shared" si="85"/>
        <v>88.191780821917803</v>
      </c>
      <c r="Q1398" t="s">
        <v>8328</v>
      </c>
      <c r="R1398" t="s">
        <v>8329</v>
      </c>
      <c r="S1398" s="12">
        <f t="shared" si="86"/>
        <v>42018.665300925924</v>
      </c>
      <c r="T1398" s="12">
        <f t="shared" si="87"/>
        <v>42048.665300925924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6">
        <f t="shared" si="84"/>
        <v>113.85000000000001</v>
      </c>
      <c r="P1399" s="5">
        <f t="shared" si="85"/>
        <v>72.056962025316452</v>
      </c>
      <c r="Q1399" t="s">
        <v>8328</v>
      </c>
      <c r="R1399" t="s">
        <v>8329</v>
      </c>
      <c r="S1399" s="12">
        <f t="shared" si="86"/>
        <v>42640.584606481476</v>
      </c>
      <c r="T1399" s="12">
        <f t="shared" si="87"/>
        <v>42670.554861111108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6">
        <f t="shared" si="84"/>
        <v>109.68181818181819</v>
      </c>
      <c r="P1400" s="5">
        <f t="shared" si="85"/>
        <v>74.246153846153845</v>
      </c>
      <c r="Q1400" t="s">
        <v>8328</v>
      </c>
      <c r="R1400" t="s">
        <v>8329</v>
      </c>
      <c r="S1400" s="12">
        <f t="shared" si="86"/>
        <v>42526.540902777771</v>
      </c>
      <c r="T1400" s="12">
        <f t="shared" si="87"/>
        <v>42556.540902777771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6">
        <f t="shared" si="84"/>
        <v>126.14444444444443</v>
      </c>
      <c r="P1401" s="5">
        <f t="shared" si="85"/>
        <v>61.701086956521742</v>
      </c>
      <c r="Q1401" t="s">
        <v>8328</v>
      </c>
      <c r="R1401" t="s">
        <v>8329</v>
      </c>
      <c r="S1401" s="12">
        <f t="shared" si="86"/>
        <v>41888.670983796292</v>
      </c>
      <c r="T1401" s="12">
        <f t="shared" si="87"/>
        <v>41918.670983796292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6">
        <f t="shared" si="84"/>
        <v>167.42857142857144</v>
      </c>
      <c r="P1402" s="5">
        <f t="shared" si="85"/>
        <v>17.235294117647058</v>
      </c>
      <c r="Q1402" t="s">
        <v>8328</v>
      </c>
      <c r="R1402" t="s">
        <v>8329</v>
      </c>
      <c r="S1402" s="12">
        <f t="shared" si="86"/>
        <v>42498.007789351854</v>
      </c>
      <c r="T1402" s="12">
        <f t="shared" si="87"/>
        <v>42532.895833333336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6">
        <f t="shared" si="84"/>
        <v>496.52000000000004</v>
      </c>
      <c r="P1403" s="5">
        <f t="shared" si="85"/>
        <v>51.720833333333331</v>
      </c>
      <c r="Q1403" t="s">
        <v>8328</v>
      </c>
      <c r="R1403" t="s">
        <v>8329</v>
      </c>
      <c r="S1403" s="12">
        <f t="shared" si="86"/>
        <v>41399.662893518514</v>
      </c>
      <c r="T1403" s="12">
        <f t="shared" si="87"/>
        <v>41420.662893518514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6">
        <f t="shared" si="84"/>
        <v>109.16</v>
      </c>
      <c r="P1404" s="5">
        <f t="shared" si="85"/>
        <v>24.150442477876105</v>
      </c>
      <c r="Q1404" t="s">
        <v>8328</v>
      </c>
      <c r="R1404" t="s">
        <v>8329</v>
      </c>
      <c r="S1404" s="12">
        <f t="shared" si="86"/>
        <v>42064.720034722217</v>
      </c>
      <c r="T1404" s="12">
        <f t="shared" si="87"/>
        <v>42124.67836805556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6">
        <f t="shared" si="84"/>
        <v>102.57499999999999</v>
      </c>
      <c r="P1405" s="5">
        <f t="shared" si="85"/>
        <v>62.166666666666664</v>
      </c>
      <c r="Q1405" t="s">
        <v>8328</v>
      </c>
      <c r="R1405" t="s">
        <v>8329</v>
      </c>
      <c r="S1405" s="12">
        <f t="shared" si="86"/>
        <v>41450.729571759257</v>
      </c>
      <c r="T1405" s="12">
        <f t="shared" si="87"/>
        <v>41480.729571759257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6">
        <f t="shared" si="84"/>
        <v>1.6620689655172414</v>
      </c>
      <c r="P1406" s="5">
        <f t="shared" si="85"/>
        <v>48.2</v>
      </c>
      <c r="Q1406" t="s">
        <v>8325</v>
      </c>
      <c r="R1406" t="s">
        <v>8344</v>
      </c>
      <c r="S1406" s="12">
        <f t="shared" si="86"/>
        <v>42032.17690972222</v>
      </c>
      <c r="T1406" s="12">
        <f t="shared" si="87"/>
        <v>42057.17690972222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6">
        <f t="shared" si="84"/>
        <v>0.42</v>
      </c>
      <c r="P1407" s="5">
        <f t="shared" si="85"/>
        <v>6.1764705882352944</v>
      </c>
      <c r="Q1407" t="s">
        <v>8325</v>
      </c>
      <c r="R1407" t="s">
        <v>8344</v>
      </c>
      <c r="S1407" s="12">
        <f t="shared" si="86"/>
        <v>41941.347233796296</v>
      </c>
      <c r="T1407" s="12">
        <f t="shared" si="87"/>
        <v>41971.38890046296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6">
        <f t="shared" si="84"/>
        <v>0.125</v>
      </c>
      <c r="P1408" s="5">
        <f t="shared" si="85"/>
        <v>5</v>
      </c>
      <c r="Q1408" t="s">
        <v>8325</v>
      </c>
      <c r="R1408" t="s">
        <v>8344</v>
      </c>
      <c r="S1408" s="12">
        <f t="shared" si="86"/>
        <v>42297.099618055552</v>
      </c>
      <c r="T1408" s="12">
        <f t="shared" si="87"/>
        <v>42350.083333333336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6">
        <f t="shared" si="84"/>
        <v>0.5</v>
      </c>
      <c r="P1409" s="5">
        <f t="shared" si="85"/>
        <v>7.5</v>
      </c>
      <c r="Q1409" t="s">
        <v>8325</v>
      </c>
      <c r="R1409" t="s">
        <v>8344</v>
      </c>
      <c r="S1409" s="12">
        <f t="shared" si="86"/>
        <v>41838.20344907407</v>
      </c>
      <c r="T1409" s="12">
        <f t="shared" si="87"/>
        <v>41863.20344907407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6">
        <f t="shared" si="84"/>
        <v>7.1999999999999993</v>
      </c>
      <c r="P1410" s="5">
        <f t="shared" si="85"/>
        <v>12</v>
      </c>
      <c r="Q1410" t="s">
        <v>8325</v>
      </c>
      <c r="R1410" t="s">
        <v>8344</v>
      </c>
      <c r="S1410" s="12">
        <f t="shared" si="86"/>
        <v>42291.538842592585</v>
      </c>
      <c r="T1410" s="12">
        <f t="shared" si="87"/>
        <v>42321.580509259256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6">
        <f t="shared" ref="O1411:O1474" si="88">(E1411/D1411)*100</f>
        <v>0</v>
      </c>
      <c r="P1411" s="5" t="e">
        <f t="shared" ref="P1411:P1474" si="89">E1411/L1411</f>
        <v>#DIV/0!</v>
      </c>
      <c r="Q1411" t="s">
        <v>8325</v>
      </c>
      <c r="R1411" t="s">
        <v>8344</v>
      </c>
      <c r="S1411" s="12">
        <f t="shared" ref="S1411:S1474" si="90">(((J1411/60)/60)/24)+DATE(1970,1,1)+(-8/24)</f>
        <v>41944.800173611111</v>
      </c>
      <c r="T1411" s="12">
        <f t="shared" ref="T1411:T1474" si="91">(((I1411/60)/60)/24)+DATE(1970,1,1)+(-8/24)</f>
        <v>42004.841840277775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6">
        <f t="shared" si="88"/>
        <v>1.6666666666666666E-2</v>
      </c>
      <c r="P1412" s="5">
        <f t="shared" si="89"/>
        <v>1</v>
      </c>
      <c r="Q1412" t="s">
        <v>8325</v>
      </c>
      <c r="R1412" t="s">
        <v>8344</v>
      </c>
      <c r="S1412" s="12">
        <f t="shared" si="90"/>
        <v>42478.985185185178</v>
      </c>
      <c r="T1412" s="12">
        <f t="shared" si="91"/>
        <v>42523.985185185178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6">
        <f t="shared" si="88"/>
        <v>0.23333333333333336</v>
      </c>
      <c r="P1413" s="5">
        <f t="shared" si="89"/>
        <v>2.3333333333333335</v>
      </c>
      <c r="Q1413" t="s">
        <v>8325</v>
      </c>
      <c r="R1413" t="s">
        <v>8344</v>
      </c>
      <c r="S1413" s="12">
        <f t="shared" si="90"/>
        <v>42012.725694444445</v>
      </c>
      <c r="T1413" s="12">
        <f t="shared" si="91"/>
        <v>42040.725694444445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6">
        <f t="shared" si="88"/>
        <v>4.5714285714285712</v>
      </c>
      <c r="P1414" s="5">
        <f t="shared" si="89"/>
        <v>24.615384615384617</v>
      </c>
      <c r="Q1414" t="s">
        <v>8325</v>
      </c>
      <c r="R1414" t="s">
        <v>8344</v>
      </c>
      <c r="S1414" s="12">
        <f t="shared" si="90"/>
        <v>41946.730312499996</v>
      </c>
      <c r="T1414" s="12">
        <f t="shared" si="91"/>
        <v>41976.730312499996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6">
        <f t="shared" si="88"/>
        <v>5</v>
      </c>
      <c r="P1415" s="5">
        <f t="shared" si="89"/>
        <v>100</v>
      </c>
      <c r="Q1415" t="s">
        <v>8325</v>
      </c>
      <c r="R1415" t="s">
        <v>8344</v>
      </c>
      <c r="S1415" s="12">
        <f t="shared" si="90"/>
        <v>42360.103819444441</v>
      </c>
      <c r="T1415" s="12">
        <f t="shared" si="91"/>
        <v>42420.103819444441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6">
        <f t="shared" si="88"/>
        <v>0.2</v>
      </c>
      <c r="P1416" s="5">
        <f t="shared" si="89"/>
        <v>1</v>
      </c>
      <c r="Q1416" t="s">
        <v>8325</v>
      </c>
      <c r="R1416" t="s">
        <v>8344</v>
      </c>
      <c r="S1416" s="12">
        <f t="shared" si="90"/>
        <v>42707.919756944444</v>
      </c>
      <c r="T1416" s="12">
        <f t="shared" si="91"/>
        <v>42737.919756944444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6">
        <f t="shared" si="88"/>
        <v>18.181818181818183</v>
      </c>
      <c r="P1417" s="5">
        <f t="shared" si="89"/>
        <v>88.888888888888886</v>
      </c>
      <c r="Q1417" t="s">
        <v>8325</v>
      </c>
      <c r="R1417" t="s">
        <v>8344</v>
      </c>
      <c r="S1417" s="12">
        <f t="shared" si="90"/>
        <v>42192.342488425922</v>
      </c>
      <c r="T1417" s="12">
        <f t="shared" si="91"/>
        <v>42232.342488425922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6">
        <f t="shared" si="88"/>
        <v>0</v>
      </c>
      <c r="P1418" s="5" t="e">
        <f t="shared" si="89"/>
        <v>#DIV/0!</v>
      </c>
      <c r="Q1418" t="s">
        <v>8325</v>
      </c>
      <c r="R1418" t="s">
        <v>8344</v>
      </c>
      <c r="S1418" s="12">
        <f t="shared" si="90"/>
        <v>42299.592812499999</v>
      </c>
      <c r="T1418" s="12">
        <f t="shared" si="91"/>
        <v>42329.634479166663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6">
        <f t="shared" si="88"/>
        <v>1.2222222222222223</v>
      </c>
      <c r="P1419" s="5">
        <f t="shared" si="89"/>
        <v>27.5</v>
      </c>
      <c r="Q1419" t="s">
        <v>8325</v>
      </c>
      <c r="R1419" t="s">
        <v>8344</v>
      </c>
      <c r="S1419" s="12">
        <f t="shared" si="90"/>
        <v>42231.816828703704</v>
      </c>
      <c r="T1419" s="12">
        <f t="shared" si="91"/>
        <v>42262.132638888892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6">
        <f t="shared" si="88"/>
        <v>0.2</v>
      </c>
      <c r="P1420" s="5">
        <f t="shared" si="89"/>
        <v>6</v>
      </c>
      <c r="Q1420" t="s">
        <v>8325</v>
      </c>
      <c r="R1420" t="s">
        <v>8344</v>
      </c>
      <c r="S1420" s="12">
        <f t="shared" si="90"/>
        <v>42395.123078703698</v>
      </c>
      <c r="T1420" s="12">
        <f t="shared" si="91"/>
        <v>42425.123078703698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6">
        <f t="shared" si="88"/>
        <v>7.0634920634920633</v>
      </c>
      <c r="P1421" s="5">
        <f t="shared" si="89"/>
        <v>44.5</v>
      </c>
      <c r="Q1421" t="s">
        <v>8325</v>
      </c>
      <c r="R1421" t="s">
        <v>8344</v>
      </c>
      <c r="S1421" s="12">
        <f t="shared" si="90"/>
        <v>42622.12290509259</v>
      </c>
      <c r="T1421" s="12">
        <f t="shared" si="91"/>
        <v>42652.12290509259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6">
        <f t="shared" si="88"/>
        <v>2.7272727272727271</v>
      </c>
      <c r="P1422" s="5">
        <f t="shared" si="89"/>
        <v>1</v>
      </c>
      <c r="Q1422" t="s">
        <v>8325</v>
      </c>
      <c r="R1422" t="s">
        <v>8344</v>
      </c>
      <c r="S1422" s="12">
        <f t="shared" si="90"/>
        <v>42524.334328703706</v>
      </c>
      <c r="T1422" s="12">
        <f t="shared" si="91"/>
        <v>42549.334328703706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6">
        <f t="shared" si="88"/>
        <v>0.1</v>
      </c>
      <c r="P1423" s="5">
        <f t="shared" si="89"/>
        <v>100</v>
      </c>
      <c r="Q1423" t="s">
        <v>8325</v>
      </c>
      <c r="R1423" t="s">
        <v>8344</v>
      </c>
      <c r="S1423" s="12">
        <f t="shared" si="90"/>
        <v>42013.582280092589</v>
      </c>
      <c r="T1423" s="12">
        <f t="shared" si="91"/>
        <v>42043.582280092589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6">
        <f t="shared" si="88"/>
        <v>0.104</v>
      </c>
      <c r="P1424" s="5">
        <f t="shared" si="89"/>
        <v>13</v>
      </c>
      <c r="Q1424" t="s">
        <v>8325</v>
      </c>
      <c r="R1424" t="s">
        <v>8344</v>
      </c>
      <c r="S1424" s="12">
        <f t="shared" si="90"/>
        <v>42603.906296296293</v>
      </c>
      <c r="T1424" s="12">
        <f t="shared" si="91"/>
        <v>42633.906296296293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6">
        <f t="shared" si="88"/>
        <v>0.33333333333333337</v>
      </c>
      <c r="P1425" s="5">
        <f t="shared" si="89"/>
        <v>100</v>
      </c>
      <c r="Q1425" t="s">
        <v>8325</v>
      </c>
      <c r="R1425" t="s">
        <v>8344</v>
      </c>
      <c r="S1425" s="12">
        <f t="shared" si="90"/>
        <v>42340.026979166665</v>
      </c>
      <c r="T1425" s="12">
        <f t="shared" si="91"/>
        <v>42370.026979166665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6">
        <f t="shared" si="88"/>
        <v>20.36</v>
      </c>
      <c r="P1426" s="5">
        <f t="shared" si="89"/>
        <v>109.07142857142857</v>
      </c>
      <c r="Q1426" t="s">
        <v>8325</v>
      </c>
      <c r="R1426" t="s">
        <v>8344</v>
      </c>
      <c r="S1426" s="12">
        <f t="shared" si="90"/>
        <v>42676.384282407402</v>
      </c>
      <c r="T1426" s="12">
        <f t="shared" si="91"/>
        <v>42689.425949074073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6">
        <f t="shared" si="88"/>
        <v>0</v>
      </c>
      <c r="P1427" s="5" t="e">
        <f t="shared" si="89"/>
        <v>#DIV/0!</v>
      </c>
      <c r="Q1427" t="s">
        <v>8325</v>
      </c>
      <c r="R1427" t="s">
        <v>8344</v>
      </c>
      <c r="S1427" s="12">
        <f t="shared" si="90"/>
        <v>42092.798136574071</v>
      </c>
      <c r="T1427" s="12">
        <f t="shared" si="91"/>
        <v>42122.798136574071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6">
        <f t="shared" si="88"/>
        <v>0</v>
      </c>
      <c r="P1428" s="5" t="e">
        <f t="shared" si="89"/>
        <v>#DIV/0!</v>
      </c>
      <c r="Q1428" t="s">
        <v>8325</v>
      </c>
      <c r="R1428" t="s">
        <v>8344</v>
      </c>
      <c r="S1428" s="12">
        <f t="shared" si="90"/>
        <v>42180.056944444441</v>
      </c>
      <c r="T1428" s="12">
        <f t="shared" si="91"/>
        <v>42240.056944444441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6">
        <f t="shared" si="88"/>
        <v>8.3800000000000008</v>
      </c>
      <c r="P1429" s="5">
        <f t="shared" si="89"/>
        <v>104.75</v>
      </c>
      <c r="Q1429" t="s">
        <v>8325</v>
      </c>
      <c r="R1429" t="s">
        <v>8344</v>
      </c>
      <c r="S1429" s="12">
        <f t="shared" si="90"/>
        <v>42601.518344907403</v>
      </c>
      <c r="T1429" s="12">
        <f t="shared" si="91"/>
        <v>42631.518344907403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6">
        <f t="shared" si="88"/>
        <v>4.5</v>
      </c>
      <c r="P1430" s="5">
        <f t="shared" si="89"/>
        <v>15</v>
      </c>
      <c r="Q1430" t="s">
        <v>8325</v>
      </c>
      <c r="R1430" t="s">
        <v>8344</v>
      </c>
      <c r="S1430" s="12">
        <f t="shared" si="90"/>
        <v>42432.046493055554</v>
      </c>
      <c r="T1430" s="12">
        <f t="shared" si="91"/>
        <v>42462.004826388882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6">
        <f t="shared" si="88"/>
        <v>0</v>
      </c>
      <c r="P1431" s="5" t="e">
        <f t="shared" si="89"/>
        <v>#DIV/0!</v>
      </c>
      <c r="Q1431" t="s">
        <v>8325</v>
      </c>
      <c r="R1431" t="s">
        <v>8344</v>
      </c>
      <c r="S1431" s="12">
        <f t="shared" si="90"/>
        <v>42073.727337962955</v>
      </c>
      <c r="T1431" s="12">
        <f t="shared" si="91"/>
        <v>42103.727337962955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6">
        <f t="shared" si="88"/>
        <v>8.06</v>
      </c>
      <c r="P1432" s="5">
        <f t="shared" si="89"/>
        <v>80.599999999999994</v>
      </c>
      <c r="Q1432" t="s">
        <v>8325</v>
      </c>
      <c r="R1432" t="s">
        <v>8344</v>
      </c>
      <c r="S1432" s="12">
        <f t="shared" si="90"/>
        <v>41961.480185185181</v>
      </c>
      <c r="T1432" s="12">
        <f t="shared" si="91"/>
        <v>41992.480185185181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6">
        <f t="shared" si="88"/>
        <v>31.94705882352941</v>
      </c>
      <c r="P1433" s="5">
        <f t="shared" si="89"/>
        <v>115.55319148936171</v>
      </c>
      <c r="Q1433" t="s">
        <v>8325</v>
      </c>
      <c r="R1433" t="s">
        <v>8344</v>
      </c>
      <c r="S1433" s="12">
        <f t="shared" si="90"/>
        <v>42303.877499999995</v>
      </c>
      <c r="T1433" s="12">
        <f t="shared" si="91"/>
        <v>42333.919166666667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6">
        <f t="shared" si="88"/>
        <v>0</v>
      </c>
      <c r="P1434" s="5" t="e">
        <f t="shared" si="89"/>
        <v>#DIV/0!</v>
      </c>
      <c r="Q1434" t="s">
        <v>8325</v>
      </c>
      <c r="R1434" t="s">
        <v>8344</v>
      </c>
      <c r="S1434" s="12">
        <f t="shared" si="90"/>
        <v>42175.447083333333</v>
      </c>
      <c r="T1434" s="12">
        <f t="shared" si="91"/>
        <v>42205.447083333333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6">
        <f t="shared" si="88"/>
        <v>6.708333333333333</v>
      </c>
      <c r="P1435" s="5">
        <f t="shared" si="89"/>
        <v>80.5</v>
      </c>
      <c r="Q1435" t="s">
        <v>8325</v>
      </c>
      <c r="R1435" t="s">
        <v>8344</v>
      </c>
      <c r="S1435" s="12">
        <f t="shared" si="90"/>
        <v>42673.292534722219</v>
      </c>
      <c r="T1435" s="12">
        <f t="shared" si="91"/>
        <v>42714.124999999993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6">
        <f t="shared" si="88"/>
        <v>9.9878048780487809</v>
      </c>
      <c r="P1436" s="5">
        <f t="shared" si="89"/>
        <v>744.5454545454545</v>
      </c>
      <c r="Q1436" t="s">
        <v>8325</v>
      </c>
      <c r="R1436" t="s">
        <v>8344</v>
      </c>
      <c r="S1436" s="12">
        <f t="shared" si="90"/>
        <v>42142.433773148143</v>
      </c>
      <c r="T1436" s="12">
        <f t="shared" si="91"/>
        <v>42163.291666666664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6">
        <f t="shared" si="88"/>
        <v>0.1</v>
      </c>
      <c r="P1437" s="5">
        <f t="shared" si="89"/>
        <v>7.5</v>
      </c>
      <c r="Q1437" t="s">
        <v>8325</v>
      </c>
      <c r="R1437" t="s">
        <v>8344</v>
      </c>
      <c r="S1437" s="12">
        <f t="shared" si="90"/>
        <v>42258.44699074074</v>
      </c>
      <c r="T1437" s="12">
        <f t="shared" si="91"/>
        <v>42288.44699074074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6">
        <f t="shared" si="88"/>
        <v>0.77</v>
      </c>
      <c r="P1438" s="5">
        <f t="shared" si="89"/>
        <v>38.5</v>
      </c>
      <c r="Q1438" t="s">
        <v>8325</v>
      </c>
      <c r="R1438" t="s">
        <v>8344</v>
      </c>
      <c r="S1438" s="12">
        <f t="shared" si="90"/>
        <v>42391.016863425924</v>
      </c>
      <c r="T1438" s="12">
        <f t="shared" si="91"/>
        <v>42421.016863425924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6">
        <f t="shared" si="88"/>
        <v>26.900000000000002</v>
      </c>
      <c r="P1439" s="5">
        <f t="shared" si="89"/>
        <v>36.68181818181818</v>
      </c>
      <c r="Q1439" t="s">
        <v>8325</v>
      </c>
      <c r="R1439" t="s">
        <v>8344</v>
      </c>
      <c r="S1439" s="12">
        <f t="shared" si="90"/>
        <v>41796.19836805555</v>
      </c>
      <c r="T1439" s="12">
        <f t="shared" si="91"/>
        <v>41832.874305555553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6">
        <f t="shared" si="88"/>
        <v>3</v>
      </c>
      <c r="P1440" s="5">
        <f t="shared" si="89"/>
        <v>75</v>
      </c>
      <c r="Q1440" t="s">
        <v>8325</v>
      </c>
      <c r="R1440" t="s">
        <v>8344</v>
      </c>
      <c r="S1440" s="12">
        <f t="shared" si="90"/>
        <v>42457.538182870368</v>
      </c>
      <c r="T1440" s="12">
        <f t="shared" si="91"/>
        <v>42487.246527777774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6">
        <f t="shared" si="88"/>
        <v>6.6055045871559637</v>
      </c>
      <c r="P1441" s="5">
        <f t="shared" si="89"/>
        <v>30</v>
      </c>
      <c r="Q1441" t="s">
        <v>8325</v>
      </c>
      <c r="R1441" t="s">
        <v>8344</v>
      </c>
      <c r="S1441" s="12">
        <f t="shared" si="90"/>
        <v>42040.496539351843</v>
      </c>
      <c r="T1441" s="12">
        <f t="shared" si="91"/>
        <v>42070.496539351843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6">
        <f t="shared" si="88"/>
        <v>7.6923076923076927E-3</v>
      </c>
      <c r="P1442" s="5">
        <f t="shared" si="89"/>
        <v>1</v>
      </c>
      <c r="Q1442" t="s">
        <v>8325</v>
      </c>
      <c r="R1442" t="s">
        <v>8344</v>
      </c>
      <c r="S1442" s="12">
        <f t="shared" si="90"/>
        <v>42486.415081018517</v>
      </c>
      <c r="T1442" s="12">
        <f t="shared" si="91"/>
        <v>42516.415081018517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6">
        <f t="shared" si="88"/>
        <v>1.1222222222222222</v>
      </c>
      <c r="P1443" s="5">
        <f t="shared" si="89"/>
        <v>673.33333333333337</v>
      </c>
      <c r="Q1443" t="s">
        <v>8325</v>
      </c>
      <c r="R1443" t="s">
        <v>8344</v>
      </c>
      <c r="S1443" s="12">
        <f t="shared" si="90"/>
        <v>42198.432511574072</v>
      </c>
      <c r="T1443" s="12">
        <f t="shared" si="91"/>
        <v>42258.432511574072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6">
        <f t="shared" si="88"/>
        <v>0</v>
      </c>
      <c r="P1444" s="5" t="e">
        <f t="shared" si="89"/>
        <v>#DIV/0!</v>
      </c>
      <c r="Q1444" t="s">
        <v>8325</v>
      </c>
      <c r="R1444" t="s">
        <v>8344</v>
      </c>
      <c r="S1444" s="12">
        <f t="shared" si="90"/>
        <v>42485.312013888884</v>
      </c>
      <c r="T1444" s="12">
        <f t="shared" si="91"/>
        <v>42515.312013888884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6">
        <f t="shared" si="88"/>
        <v>0</v>
      </c>
      <c r="P1445" s="5" t="e">
        <f t="shared" si="89"/>
        <v>#DIV/0!</v>
      </c>
      <c r="Q1445" t="s">
        <v>8325</v>
      </c>
      <c r="R1445" t="s">
        <v>8344</v>
      </c>
      <c r="S1445" s="12">
        <f t="shared" si="90"/>
        <v>42707.59269675926</v>
      </c>
      <c r="T1445" s="12">
        <f t="shared" si="91"/>
        <v>42737.59269675926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6">
        <f t="shared" si="88"/>
        <v>0</v>
      </c>
      <c r="P1446" s="5" t="e">
        <f t="shared" si="89"/>
        <v>#DIV/0!</v>
      </c>
      <c r="Q1446" t="s">
        <v>8325</v>
      </c>
      <c r="R1446" t="s">
        <v>8344</v>
      </c>
      <c r="S1446" s="12">
        <f t="shared" si="90"/>
        <v>42199.540069444447</v>
      </c>
      <c r="T1446" s="12">
        <f t="shared" si="91"/>
        <v>42259.540069444447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6">
        <f t="shared" si="88"/>
        <v>0</v>
      </c>
      <c r="P1447" s="5" t="e">
        <f t="shared" si="89"/>
        <v>#DIV/0!</v>
      </c>
      <c r="Q1447" t="s">
        <v>8325</v>
      </c>
      <c r="R1447" t="s">
        <v>8344</v>
      </c>
      <c r="S1447" s="12">
        <f t="shared" si="90"/>
        <v>42139.208969907406</v>
      </c>
      <c r="T1447" s="12">
        <f t="shared" si="91"/>
        <v>42169.208969907406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6">
        <f t="shared" si="88"/>
        <v>0</v>
      </c>
      <c r="P1448" s="5" t="e">
        <f t="shared" si="89"/>
        <v>#DIV/0!</v>
      </c>
      <c r="Q1448" t="s">
        <v>8325</v>
      </c>
      <c r="R1448" t="s">
        <v>8344</v>
      </c>
      <c r="S1448" s="12">
        <f t="shared" si="90"/>
        <v>42461.114328703705</v>
      </c>
      <c r="T1448" s="12">
        <f t="shared" si="91"/>
        <v>42481.114328703705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6">
        <f t="shared" si="88"/>
        <v>1.4999999999999999E-2</v>
      </c>
      <c r="P1449" s="5">
        <f t="shared" si="89"/>
        <v>25</v>
      </c>
      <c r="Q1449" t="s">
        <v>8325</v>
      </c>
      <c r="R1449" t="s">
        <v>8344</v>
      </c>
      <c r="S1449" s="12">
        <f t="shared" si="90"/>
        <v>42529.39738425926</v>
      </c>
      <c r="T1449" s="12">
        <f t="shared" si="91"/>
        <v>42559.39738425926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6">
        <f t="shared" si="88"/>
        <v>0</v>
      </c>
      <c r="P1450" s="5" t="e">
        <f t="shared" si="89"/>
        <v>#DIV/0!</v>
      </c>
      <c r="Q1450" t="s">
        <v>8325</v>
      </c>
      <c r="R1450" t="s">
        <v>8344</v>
      </c>
      <c r="S1450" s="12">
        <f t="shared" si="90"/>
        <v>42115.603217592587</v>
      </c>
      <c r="T1450" s="12">
        <f t="shared" si="91"/>
        <v>42145.892361111109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6">
        <f t="shared" si="88"/>
        <v>0</v>
      </c>
      <c r="P1451" s="5" t="e">
        <f t="shared" si="89"/>
        <v>#DIV/0!</v>
      </c>
      <c r="Q1451" t="s">
        <v>8325</v>
      </c>
      <c r="R1451" t="s">
        <v>8344</v>
      </c>
      <c r="S1451" s="12">
        <f t="shared" si="90"/>
        <v>42086.478067129625</v>
      </c>
      <c r="T1451" s="12">
        <f t="shared" si="91"/>
        <v>42134.478067129625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6">
        <f t="shared" si="88"/>
        <v>1E-3</v>
      </c>
      <c r="P1452" s="5">
        <f t="shared" si="89"/>
        <v>1</v>
      </c>
      <c r="Q1452" t="s">
        <v>8325</v>
      </c>
      <c r="R1452" t="s">
        <v>8344</v>
      </c>
      <c r="S1452" s="12">
        <f t="shared" si="90"/>
        <v>42389.837928240733</v>
      </c>
      <c r="T1452" s="12">
        <f t="shared" si="91"/>
        <v>42419.837928240733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6">
        <f t="shared" si="88"/>
        <v>1.0554089709762533E-2</v>
      </c>
      <c r="P1453" s="5">
        <f t="shared" si="89"/>
        <v>1</v>
      </c>
      <c r="Q1453" t="s">
        <v>8325</v>
      </c>
      <c r="R1453" t="s">
        <v>8344</v>
      </c>
      <c r="S1453" s="12">
        <f t="shared" si="90"/>
        <v>41931.62568287037</v>
      </c>
      <c r="T1453" s="12">
        <f t="shared" si="91"/>
        <v>41961.667349537034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6">
        <f t="shared" si="88"/>
        <v>0</v>
      </c>
      <c r="P1454" s="5" t="e">
        <f t="shared" si="89"/>
        <v>#DIV/0!</v>
      </c>
      <c r="Q1454" t="s">
        <v>8325</v>
      </c>
      <c r="R1454" t="s">
        <v>8344</v>
      </c>
      <c r="S1454" s="12">
        <f t="shared" si="90"/>
        <v>41818.369942129626</v>
      </c>
      <c r="T1454" s="12">
        <f t="shared" si="91"/>
        <v>41848.369942129626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6">
        <f t="shared" si="88"/>
        <v>0</v>
      </c>
      <c r="P1455" s="5" t="e">
        <f t="shared" si="89"/>
        <v>#DIV/0!</v>
      </c>
      <c r="Q1455" t="s">
        <v>8325</v>
      </c>
      <c r="R1455" t="s">
        <v>8344</v>
      </c>
      <c r="S1455" s="12">
        <f t="shared" si="90"/>
        <v>42795.362812499996</v>
      </c>
      <c r="T1455" s="12">
        <f t="shared" si="91"/>
        <v>42840.321145833332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6">
        <f t="shared" si="88"/>
        <v>0.85714285714285721</v>
      </c>
      <c r="P1456" s="5">
        <f t="shared" si="89"/>
        <v>15</v>
      </c>
      <c r="Q1456" t="s">
        <v>8325</v>
      </c>
      <c r="R1456" t="s">
        <v>8344</v>
      </c>
      <c r="S1456" s="12">
        <f t="shared" si="90"/>
        <v>42463.533333333333</v>
      </c>
      <c r="T1456" s="12">
        <f t="shared" si="91"/>
        <v>42484.582638888889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6">
        <f t="shared" si="88"/>
        <v>10.5</v>
      </c>
      <c r="P1457" s="5">
        <f t="shared" si="89"/>
        <v>225</v>
      </c>
      <c r="Q1457" t="s">
        <v>8325</v>
      </c>
      <c r="R1457" t="s">
        <v>8344</v>
      </c>
      <c r="S1457" s="12">
        <f t="shared" si="90"/>
        <v>41832.33935185185</v>
      </c>
      <c r="T1457" s="12">
        <f t="shared" si="91"/>
        <v>41887.235416666663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6">
        <f t="shared" si="88"/>
        <v>2.9000000000000004</v>
      </c>
      <c r="P1458" s="5">
        <f t="shared" si="89"/>
        <v>48.333333333333336</v>
      </c>
      <c r="Q1458" t="s">
        <v>8325</v>
      </c>
      <c r="R1458" t="s">
        <v>8344</v>
      </c>
      <c r="S1458" s="12">
        <f t="shared" si="90"/>
        <v>42708.335243055553</v>
      </c>
      <c r="T1458" s="12">
        <f t="shared" si="91"/>
        <v>42738.335243055553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6">
        <f t="shared" si="88"/>
        <v>0</v>
      </c>
      <c r="P1459" s="5" t="e">
        <f t="shared" si="89"/>
        <v>#DIV/0!</v>
      </c>
      <c r="Q1459" t="s">
        <v>8325</v>
      </c>
      <c r="R1459" t="s">
        <v>8344</v>
      </c>
      <c r="S1459" s="12">
        <f t="shared" si="90"/>
        <v>42289.563009259255</v>
      </c>
      <c r="T1459" s="12">
        <f t="shared" si="91"/>
        <v>42319.604675925926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6">
        <f t="shared" si="88"/>
        <v>0</v>
      </c>
      <c r="P1460" s="5" t="e">
        <f t="shared" si="89"/>
        <v>#DIV/0!</v>
      </c>
      <c r="Q1460" t="s">
        <v>8325</v>
      </c>
      <c r="R1460" t="s">
        <v>8344</v>
      </c>
      <c r="S1460" s="12">
        <f t="shared" si="90"/>
        <v>41831.37222222222</v>
      </c>
      <c r="T1460" s="12">
        <f t="shared" si="91"/>
        <v>41861.833333333328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6">
        <f t="shared" si="88"/>
        <v>0</v>
      </c>
      <c r="P1461" s="5" t="e">
        <f t="shared" si="89"/>
        <v>#DIV/0!</v>
      </c>
      <c r="Q1461" t="s">
        <v>8325</v>
      </c>
      <c r="R1461" t="s">
        <v>8344</v>
      </c>
      <c r="S1461" s="12">
        <f t="shared" si="90"/>
        <v>42311.871481481481</v>
      </c>
      <c r="T1461" s="12">
        <f t="shared" si="91"/>
        <v>42340.392361111109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6">
        <f t="shared" si="88"/>
        <v>0</v>
      </c>
      <c r="P1462" s="5" t="e">
        <f t="shared" si="89"/>
        <v>#DIV/0!</v>
      </c>
      <c r="Q1462" t="s">
        <v>8325</v>
      </c>
      <c r="R1462" t="s">
        <v>8344</v>
      </c>
      <c r="S1462" s="12">
        <f t="shared" si="90"/>
        <v>41915.563634259255</v>
      </c>
      <c r="T1462" s="12">
        <f t="shared" si="91"/>
        <v>41973.656249999993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6">
        <f t="shared" si="88"/>
        <v>101.24459999999999</v>
      </c>
      <c r="P1463" s="5">
        <f t="shared" si="89"/>
        <v>44.66673529411765</v>
      </c>
      <c r="Q1463" t="s">
        <v>8325</v>
      </c>
      <c r="R1463" t="s">
        <v>8345</v>
      </c>
      <c r="S1463" s="12">
        <f t="shared" si="90"/>
        <v>41899.311967592592</v>
      </c>
      <c r="T1463" s="12">
        <f t="shared" si="91"/>
        <v>41932.666666666664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6">
        <f t="shared" si="88"/>
        <v>108.5175</v>
      </c>
      <c r="P1464" s="5">
        <f t="shared" si="89"/>
        <v>28.937999999999999</v>
      </c>
      <c r="Q1464" t="s">
        <v>8325</v>
      </c>
      <c r="R1464" t="s">
        <v>8345</v>
      </c>
      <c r="S1464" s="12">
        <f t="shared" si="90"/>
        <v>41344.329525462963</v>
      </c>
      <c r="T1464" s="12">
        <f t="shared" si="91"/>
        <v>41374.329525462963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6">
        <f t="shared" si="88"/>
        <v>147.66666666666666</v>
      </c>
      <c r="P1465" s="5">
        <f t="shared" si="89"/>
        <v>35.44</v>
      </c>
      <c r="Q1465" t="s">
        <v>8325</v>
      </c>
      <c r="R1465" t="s">
        <v>8345</v>
      </c>
      <c r="S1465" s="12">
        <f t="shared" si="90"/>
        <v>41326.577986111108</v>
      </c>
      <c r="T1465" s="12">
        <f t="shared" si="91"/>
        <v>41371.536319444444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6">
        <f t="shared" si="88"/>
        <v>163.19999999999999</v>
      </c>
      <c r="P1466" s="5">
        <f t="shared" si="89"/>
        <v>34.871794871794869</v>
      </c>
      <c r="Q1466" t="s">
        <v>8325</v>
      </c>
      <c r="R1466" t="s">
        <v>8345</v>
      </c>
      <c r="S1466" s="12">
        <f t="shared" si="90"/>
        <v>41291.328217592592</v>
      </c>
      <c r="T1466" s="12">
        <f t="shared" si="91"/>
        <v>41321.328217592592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6">
        <f t="shared" si="88"/>
        <v>456.41449999999998</v>
      </c>
      <c r="P1467" s="5">
        <f t="shared" si="89"/>
        <v>52.622732513451197</v>
      </c>
      <c r="Q1467" t="s">
        <v>8325</v>
      </c>
      <c r="R1467" t="s">
        <v>8345</v>
      </c>
      <c r="S1467" s="12">
        <f t="shared" si="90"/>
        <v>40959.401064814811</v>
      </c>
      <c r="T1467" s="12">
        <f t="shared" si="91"/>
        <v>40989.791666666664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6">
        <f t="shared" si="88"/>
        <v>107.87731249999999</v>
      </c>
      <c r="P1468" s="5">
        <f t="shared" si="89"/>
        <v>69.598266129032254</v>
      </c>
      <c r="Q1468" t="s">
        <v>8325</v>
      </c>
      <c r="R1468" t="s">
        <v>8345</v>
      </c>
      <c r="S1468" s="12">
        <f t="shared" si="90"/>
        <v>42339.838726851849</v>
      </c>
      <c r="T1468" s="12">
        <f t="shared" si="91"/>
        <v>42380.874999999993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6">
        <f t="shared" si="88"/>
        <v>115.08</v>
      </c>
      <c r="P1469" s="5">
        <f t="shared" si="89"/>
        <v>76.72</v>
      </c>
      <c r="Q1469" t="s">
        <v>8325</v>
      </c>
      <c r="R1469" t="s">
        <v>8345</v>
      </c>
      <c r="S1469" s="12">
        <f t="shared" si="90"/>
        <v>40933.468576388885</v>
      </c>
      <c r="T1469" s="12">
        <f t="shared" si="91"/>
        <v>40993.42690972222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6">
        <f t="shared" si="88"/>
        <v>102.36842105263158</v>
      </c>
      <c r="P1470" s="5">
        <f t="shared" si="89"/>
        <v>33.191126279863482</v>
      </c>
      <c r="Q1470" t="s">
        <v>8325</v>
      </c>
      <c r="R1470" t="s">
        <v>8345</v>
      </c>
      <c r="S1470" s="12">
        <f t="shared" si="90"/>
        <v>40645.681122685186</v>
      </c>
      <c r="T1470" s="12">
        <f t="shared" si="91"/>
        <v>40705.681122685186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6">
        <f t="shared" si="88"/>
        <v>108.42485875706214</v>
      </c>
      <c r="P1471" s="5">
        <f t="shared" si="89"/>
        <v>149.46417445482865</v>
      </c>
      <c r="Q1471" t="s">
        <v>8325</v>
      </c>
      <c r="R1471" t="s">
        <v>8345</v>
      </c>
      <c r="S1471" s="12">
        <f t="shared" si="90"/>
        <v>41290.265150462961</v>
      </c>
      <c r="T1471" s="12">
        <f t="shared" si="91"/>
        <v>41320.265150462961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6">
        <f t="shared" si="88"/>
        <v>125.13333333333334</v>
      </c>
      <c r="P1472" s="5">
        <f t="shared" si="89"/>
        <v>23.172839506172838</v>
      </c>
      <c r="Q1472" t="s">
        <v>8325</v>
      </c>
      <c r="R1472" t="s">
        <v>8345</v>
      </c>
      <c r="S1472" s="12">
        <f t="shared" si="90"/>
        <v>41250.493784722217</v>
      </c>
      <c r="T1472" s="12">
        <f t="shared" si="91"/>
        <v>41271.493784722217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6">
        <f t="shared" si="88"/>
        <v>103.840625</v>
      </c>
      <c r="P1473" s="5">
        <f t="shared" si="89"/>
        <v>96.877551020408163</v>
      </c>
      <c r="Q1473" t="s">
        <v>8325</v>
      </c>
      <c r="R1473" t="s">
        <v>8345</v>
      </c>
      <c r="S1473" s="12">
        <f t="shared" si="90"/>
        <v>42073.624236111107</v>
      </c>
      <c r="T1473" s="12">
        <f t="shared" si="91"/>
        <v>42103.624236111107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6">
        <f t="shared" si="88"/>
        <v>138.70400000000001</v>
      </c>
      <c r="P1474" s="5">
        <f t="shared" si="89"/>
        <v>103.20238095238095</v>
      </c>
      <c r="Q1474" t="s">
        <v>8325</v>
      </c>
      <c r="R1474" t="s">
        <v>8345</v>
      </c>
      <c r="S1474" s="12">
        <f t="shared" si="90"/>
        <v>41533.20952546296</v>
      </c>
      <c r="T1474" s="12">
        <f t="shared" si="91"/>
        <v>41563.20952546296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6">
        <f t="shared" ref="O1475:O1538" si="92">(E1475/D1475)*100</f>
        <v>120.51600000000001</v>
      </c>
      <c r="P1475" s="5">
        <f t="shared" ref="P1475:P1538" si="93">E1475/L1475</f>
        <v>38.462553191489363</v>
      </c>
      <c r="Q1475" t="s">
        <v>8325</v>
      </c>
      <c r="R1475" t="s">
        <v>8345</v>
      </c>
      <c r="S1475" s="12">
        <f t="shared" ref="S1475:S1538" si="94">(((J1475/60)/60)/24)+DATE(1970,1,1)+(-8/24)</f>
        <v>40939.646284722221</v>
      </c>
      <c r="T1475" s="12">
        <f t="shared" ref="T1475:T1538" si="95">(((I1475/60)/60)/24)+DATE(1970,1,1)+(-8/24)</f>
        <v>40969.646284722221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6">
        <f t="shared" si="92"/>
        <v>112.26666666666667</v>
      </c>
      <c r="P1476" s="5">
        <f t="shared" si="93"/>
        <v>44.315789473684212</v>
      </c>
      <c r="Q1476" t="s">
        <v>8325</v>
      </c>
      <c r="R1476" t="s">
        <v>8345</v>
      </c>
      <c r="S1476" s="12">
        <f t="shared" si="94"/>
        <v>41500.394583333327</v>
      </c>
      <c r="T1476" s="12">
        <f t="shared" si="95"/>
        <v>41530.394583333327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6">
        <f t="shared" si="92"/>
        <v>188.66966666666667</v>
      </c>
      <c r="P1477" s="5">
        <f t="shared" si="93"/>
        <v>64.173356009070289</v>
      </c>
      <c r="Q1477" t="s">
        <v>8325</v>
      </c>
      <c r="R1477" t="s">
        <v>8345</v>
      </c>
      <c r="S1477" s="12">
        <f t="shared" si="94"/>
        <v>41960.389618055553</v>
      </c>
      <c r="T1477" s="12">
        <f t="shared" si="95"/>
        <v>41992.874305555553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6">
        <f t="shared" si="92"/>
        <v>661.55466666666666</v>
      </c>
      <c r="P1478" s="5">
        <f t="shared" si="93"/>
        <v>43.333275109170302</v>
      </c>
      <c r="Q1478" t="s">
        <v>8325</v>
      </c>
      <c r="R1478" t="s">
        <v>8345</v>
      </c>
      <c r="S1478" s="12">
        <f t="shared" si="94"/>
        <v>40765.708587962959</v>
      </c>
      <c r="T1478" s="12">
        <f t="shared" si="95"/>
        <v>40795.708587962959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6">
        <f t="shared" si="92"/>
        <v>111.31</v>
      </c>
      <c r="P1479" s="5">
        <f t="shared" si="93"/>
        <v>90.495934959349597</v>
      </c>
      <c r="Q1479" t="s">
        <v>8325</v>
      </c>
      <c r="R1479" t="s">
        <v>8345</v>
      </c>
      <c r="S1479" s="12">
        <f t="shared" si="94"/>
        <v>40840.282453703701</v>
      </c>
      <c r="T1479" s="12">
        <f t="shared" si="95"/>
        <v>40899.791666666664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6">
        <f t="shared" si="92"/>
        <v>1181.6142199999999</v>
      </c>
      <c r="P1480" s="5">
        <f t="shared" si="93"/>
        <v>29.187190495010373</v>
      </c>
      <c r="Q1480" t="s">
        <v>8325</v>
      </c>
      <c r="R1480" t="s">
        <v>8345</v>
      </c>
      <c r="S1480" s="12">
        <f t="shared" si="94"/>
        <v>41394.538344907407</v>
      </c>
      <c r="T1480" s="12">
        <f t="shared" si="95"/>
        <v>41408.538344907407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6">
        <f t="shared" si="92"/>
        <v>137.375</v>
      </c>
      <c r="P1481" s="5">
        <f t="shared" si="93"/>
        <v>30.95774647887324</v>
      </c>
      <c r="Q1481" t="s">
        <v>8325</v>
      </c>
      <c r="R1481" t="s">
        <v>8345</v>
      </c>
      <c r="S1481" s="12">
        <f t="shared" si="94"/>
        <v>41754.411909722221</v>
      </c>
      <c r="T1481" s="12">
        <f t="shared" si="95"/>
        <v>41768.832638888889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6">
        <f t="shared" si="92"/>
        <v>117.04040000000001</v>
      </c>
      <c r="P1482" s="5">
        <f t="shared" si="93"/>
        <v>92.157795275590544</v>
      </c>
      <c r="Q1482" t="s">
        <v>8325</v>
      </c>
      <c r="R1482" t="s">
        <v>8345</v>
      </c>
      <c r="S1482" s="12">
        <f t="shared" si="94"/>
        <v>41464.600682870368</v>
      </c>
      <c r="T1482" s="12">
        <f t="shared" si="95"/>
        <v>41481.375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6">
        <f t="shared" si="92"/>
        <v>2.1</v>
      </c>
      <c r="P1483" s="5">
        <f t="shared" si="93"/>
        <v>17.5</v>
      </c>
      <c r="Q1483" t="s">
        <v>8325</v>
      </c>
      <c r="R1483" t="s">
        <v>8327</v>
      </c>
      <c r="S1483" s="12">
        <f t="shared" si="94"/>
        <v>41550.589641203704</v>
      </c>
      <c r="T1483" s="12">
        <f t="shared" si="95"/>
        <v>41580.589641203704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6">
        <f t="shared" si="92"/>
        <v>0.1</v>
      </c>
      <c r="P1484" s="5">
        <f t="shared" si="93"/>
        <v>5</v>
      </c>
      <c r="Q1484" t="s">
        <v>8325</v>
      </c>
      <c r="R1484" t="s">
        <v>8327</v>
      </c>
      <c r="S1484" s="12">
        <f t="shared" si="94"/>
        <v>41136.524722222224</v>
      </c>
      <c r="T1484" s="12">
        <f t="shared" si="95"/>
        <v>41158.993749999994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6">
        <f t="shared" si="92"/>
        <v>0.7142857142857143</v>
      </c>
      <c r="P1485" s="5">
        <f t="shared" si="93"/>
        <v>25</v>
      </c>
      <c r="Q1485" t="s">
        <v>8325</v>
      </c>
      <c r="R1485" t="s">
        <v>8327</v>
      </c>
      <c r="S1485" s="12">
        <f t="shared" si="94"/>
        <v>42547.859664351847</v>
      </c>
      <c r="T1485" s="12">
        <f t="shared" si="95"/>
        <v>42572.859664351847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6">
        <f t="shared" si="92"/>
        <v>0</v>
      </c>
      <c r="P1486" s="5" t="e">
        <f t="shared" si="93"/>
        <v>#DIV/0!</v>
      </c>
      <c r="Q1486" t="s">
        <v>8325</v>
      </c>
      <c r="R1486" t="s">
        <v>8327</v>
      </c>
      <c r="S1486" s="12">
        <f t="shared" si="94"/>
        <v>41052.867627314808</v>
      </c>
      <c r="T1486" s="12">
        <f t="shared" si="95"/>
        <v>41111.285416666666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6">
        <f t="shared" si="92"/>
        <v>2.2388059701492535</v>
      </c>
      <c r="P1487" s="5">
        <f t="shared" si="93"/>
        <v>50</v>
      </c>
      <c r="Q1487" t="s">
        <v>8325</v>
      </c>
      <c r="R1487" t="s">
        <v>8327</v>
      </c>
      <c r="S1487" s="12">
        <f t="shared" si="94"/>
        <v>42130.462650462963</v>
      </c>
      <c r="T1487" s="12">
        <f t="shared" si="95"/>
        <v>42175.462650462963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6">
        <f t="shared" si="92"/>
        <v>0.24</v>
      </c>
      <c r="P1488" s="5">
        <f t="shared" si="93"/>
        <v>16</v>
      </c>
      <c r="Q1488" t="s">
        <v>8325</v>
      </c>
      <c r="R1488" t="s">
        <v>8327</v>
      </c>
      <c r="S1488" s="12">
        <f t="shared" si="94"/>
        <v>42031.835196759253</v>
      </c>
      <c r="T1488" s="12">
        <f t="shared" si="95"/>
        <v>42061.835196759253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6">
        <f t="shared" si="92"/>
        <v>0</v>
      </c>
      <c r="P1489" s="5" t="e">
        <f t="shared" si="93"/>
        <v>#DIV/0!</v>
      </c>
      <c r="Q1489" t="s">
        <v>8325</v>
      </c>
      <c r="R1489" t="s">
        <v>8327</v>
      </c>
      <c r="S1489" s="12">
        <f t="shared" si="94"/>
        <v>42554.584155092591</v>
      </c>
      <c r="T1489" s="12">
        <f t="shared" si="95"/>
        <v>42584.584155092591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6">
        <f t="shared" si="92"/>
        <v>2.4</v>
      </c>
      <c r="P1490" s="5">
        <f t="shared" si="93"/>
        <v>60</v>
      </c>
      <c r="Q1490" t="s">
        <v>8325</v>
      </c>
      <c r="R1490" t="s">
        <v>8327</v>
      </c>
      <c r="S1490" s="12">
        <f t="shared" si="94"/>
        <v>41614.229861111111</v>
      </c>
      <c r="T1490" s="12">
        <f t="shared" si="95"/>
        <v>41644.229861111111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6">
        <f t="shared" si="92"/>
        <v>0</v>
      </c>
      <c r="P1491" s="5" t="e">
        <f t="shared" si="93"/>
        <v>#DIV/0!</v>
      </c>
      <c r="Q1491" t="s">
        <v>8325</v>
      </c>
      <c r="R1491" t="s">
        <v>8327</v>
      </c>
      <c r="S1491" s="12">
        <f t="shared" si="94"/>
        <v>41198.278379629628</v>
      </c>
      <c r="T1491" s="12">
        <f t="shared" si="95"/>
        <v>41228.320046296292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6">
        <f t="shared" si="92"/>
        <v>30.862068965517242</v>
      </c>
      <c r="P1492" s="5">
        <f t="shared" si="93"/>
        <v>47.10526315789474</v>
      </c>
      <c r="Q1492" t="s">
        <v>8325</v>
      </c>
      <c r="R1492" t="s">
        <v>8327</v>
      </c>
      <c r="S1492" s="12">
        <f t="shared" si="94"/>
        <v>41520.227708333332</v>
      </c>
      <c r="T1492" s="12">
        <f t="shared" si="95"/>
        <v>41549.227708333332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6">
        <f t="shared" si="92"/>
        <v>8.3333333333333321</v>
      </c>
      <c r="P1493" s="5">
        <f t="shared" si="93"/>
        <v>100</v>
      </c>
      <c r="Q1493" t="s">
        <v>8325</v>
      </c>
      <c r="R1493" t="s">
        <v>8327</v>
      </c>
      <c r="S1493" s="12">
        <f t="shared" si="94"/>
        <v>41991.380127314813</v>
      </c>
      <c r="T1493" s="12">
        <f t="shared" si="95"/>
        <v>42050.318055555552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6">
        <f t="shared" si="92"/>
        <v>0.75</v>
      </c>
      <c r="P1494" s="5">
        <f t="shared" si="93"/>
        <v>15</v>
      </c>
      <c r="Q1494" t="s">
        <v>8325</v>
      </c>
      <c r="R1494" t="s">
        <v>8327</v>
      </c>
      <c r="S1494" s="12">
        <f t="shared" si="94"/>
        <v>40682.551458333335</v>
      </c>
      <c r="T1494" s="12">
        <f t="shared" si="95"/>
        <v>40712.551458333335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6">
        <f t="shared" si="92"/>
        <v>0</v>
      </c>
      <c r="P1495" s="5" t="e">
        <f t="shared" si="93"/>
        <v>#DIV/0!</v>
      </c>
      <c r="Q1495" t="s">
        <v>8325</v>
      </c>
      <c r="R1495" t="s">
        <v>8327</v>
      </c>
      <c r="S1495" s="12">
        <f t="shared" si="94"/>
        <v>41411.533275462964</v>
      </c>
      <c r="T1495" s="12">
        <f t="shared" si="95"/>
        <v>41441.533275462964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6">
        <f t="shared" si="92"/>
        <v>8.9</v>
      </c>
      <c r="P1496" s="5">
        <f t="shared" si="93"/>
        <v>40.454545454545453</v>
      </c>
      <c r="Q1496" t="s">
        <v>8325</v>
      </c>
      <c r="R1496" t="s">
        <v>8327</v>
      </c>
      <c r="S1496" s="12">
        <f t="shared" si="94"/>
        <v>42067.389039351845</v>
      </c>
      <c r="T1496" s="12">
        <f t="shared" si="95"/>
        <v>42097.318055555552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6">
        <f t="shared" si="92"/>
        <v>0</v>
      </c>
      <c r="P1497" s="5" t="e">
        <f t="shared" si="93"/>
        <v>#DIV/0!</v>
      </c>
      <c r="Q1497" t="s">
        <v>8325</v>
      </c>
      <c r="R1497" t="s">
        <v>8327</v>
      </c>
      <c r="S1497" s="12">
        <f t="shared" si="94"/>
        <v>40752.456377314811</v>
      </c>
      <c r="T1497" s="12">
        <f t="shared" si="95"/>
        <v>40782.456377314811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6">
        <f t="shared" si="92"/>
        <v>0</v>
      </c>
      <c r="P1498" s="5" t="e">
        <f t="shared" si="93"/>
        <v>#DIV/0!</v>
      </c>
      <c r="Q1498" t="s">
        <v>8325</v>
      </c>
      <c r="R1498" t="s">
        <v>8327</v>
      </c>
      <c r="S1498" s="12">
        <f t="shared" si="94"/>
        <v>41838.141886574071</v>
      </c>
      <c r="T1498" s="12">
        <f t="shared" si="95"/>
        <v>41898.141886574071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6">
        <f t="shared" si="92"/>
        <v>6.6666666666666671E-3</v>
      </c>
      <c r="P1499" s="5">
        <f t="shared" si="93"/>
        <v>1</v>
      </c>
      <c r="Q1499" t="s">
        <v>8325</v>
      </c>
      <c r="R1499" t="s">
        <v>8327</v>
      </c>
      <c r="S1499" s="12">
        <f t="shared" si="94"/>
        <v>41444.309282407405</v>
      </c>
      <c r="T1499" s="12">
        <f t="shared" si="95"/>
        <v>41486.488194444442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6">
        <f t="shared" si="92"/>
        <v>1.9</v>
      </c>
      <c r="P1500" s="5">
        <f t="shared" si="93"/>
        <v>19</v>
      </c>
      <c r="Q1500" t="s">
        <v>8325</v>
      </c>
      <c r="R1500" t="s">
        <v>8327</v>
      </c>
      <c r="S1500" s="12">
        <f t="shared" si="94"/>
        <v>41840.650208333333</v>
      </c>
      <c r="T1500" s="12">
        <f t="shared" si="95"/>
        <v>41885.650208333333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6">
        <f t="shared" si="92"/>
        <v>0.25</v>
      </c>
      <c r="P1501" s="5">
        <f t="shared" si="93"/>
        <v>5</v>
      </c>
      <c r="Q1501" t="s">
        <v>8325</v>
      </c>
      <c r="R1501" t="s">
        <v>8327</v>
      </c>
      <c r="S1501" s="12">
        <f t="shared" si="94"/>
        <v>42526.673993055556</v>
      </c>
      <c r="T1501" s="12">
        <f t="shared" si="95"/>
        <v>42586.673993055556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6">
        <f t="shared" si="92"/>
        <v>25.035714285714285</v>
      </c>
      <c r="P1502" s="5">
        <f t="shared" si="93"/>
        <v>46.733333333333334</v>
      </c>
      <c r="Q1502" t="s">
        <v>8325</v>
      </c>
      <c r="R1502" t="s">
        <v>8327</v>
      </c>
      <c r="S1502" s="12">
        <f t="shared" si="94"/>
        <v>41365.57126157407</v>
      </c>
      <c r="T1502" s="12">
        <f t="shared" si="95"/>
        <v>41395.57126157407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6">
        <f t="shared" si="92"/>
        <v>166.33076923076925</v>
      </c>
      <c r="P1503" s="5">
        <f t="shared" si="93"/>
        <v>97.731073446327684</v>
      </c>
      <c r="Q1503" t="s">
        <v>8341</v>
      </c>
      <c r="R1503" t="s">
        <v>8342</v>
      </c>
      <c r="S1503" s="12">
        <f t="shared" si="94"/>
        <v>42163.2502662037</v>
      </c>
      <c r="T1503" s="12">
        <f t="shared" si="95"/>
        <v>42193.2502662037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6">
        <f t="shared" si="92"/>
        <v>101.44545454545455</v>
      </c>
      <c r="P1504" s="5">
        <f t="shared" si="93"/>
        <v>67.835866261398181</v>
      </c>
      <c r="Q1504" t="s">
        <v>8341</v>
      </c>
      <c r="R1504" t="s">
        <v>8342</v>
      </c>
      <c r="S1504" s="12">
        <f t="shared" si="94"/>
        <v>42426.20925925926</v>
      </c>
      <c r="T1504" s="12">
        <f t="shared" si="95"/>
        <v>42454.583333333336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6">
        <f t="shared" si="92"/>
        <v>107.89146666666667</v>
      </c>
      <c r="P1505" s="5">
        <f t="shared" si="93"/>
        <v>56.98492957746479</v>
      </c>
      <c r="Q1505" t="s">
        <v>8341</v>
      </c>
      <c r="R1505" t="s">
        <v>8342</v>
      </c>
      <c r="S1505" s="12">
        <f t="shared" si="94"/>
        <v>42606.01390046296</v>
      </c>
      <c r="T1505" s="12">
        <f t="shared" si="95"/>
        <v>42666.01390046296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6">
        <f t="shared" si="92"/>
        <v>277.93846153846158</v>
      </c>
      <c r="P1506" s="5">
        <f t="shared" si="93"/>
        <v>67.159851301115239</v>
      </c>
      <c r="Q1506" t="s">
        <v>8341</v>
      </c>
      <c r="R1506" t="s">
        <v>8342</v>
      </c>
      <c r="S1506" s="12">
        <f t="shared" si="94"/>
        <v>41772.32435185185</v>
      </c>
      <c r="T1506" s="12">
        <f t="shared" si="95"/>
        <v>41800.022916666661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6">
        <f t="shared" si="92"/>
        <v>103.58125</v>
      </c>
      <c r="P1507" s="5">
        <f t="shared" si="93"/>
        <v>48.037681159420288</v>
      </c>
      <c r="Q1507" t="s">
        <v>8341</v>
      </c>
      <c r="R1507" t="s">
        <v>8342</v>
      </c>
      <c r="S1507" s="12">
        <f t="shared" si="94"/>
        <v>42414.109988425924</v>
      </c>
      <c r="T1507" s="12">
        <f t="shared" si="95"/>
        <v>42451.500694444439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6">
        <f t="shared" si="92"/>
        <v>111.4</v>
      </c>
      <c r="P1508" s="5">
        <f t="shared" si="93"/>
        <v>38.860465116279073</v>
      </c>
      <c r="Q1508" t="s">
        <v>8341</v>
      </c>
      <c r="R1508" t="s">
        <v>8342</v>
      </c>
      <c r="S1508" s="12">
        <f t="shared" si="94"/>
        <v>41814.452592592592</v>
      </c>
      <c r="T1508" s="12">
        <f t="shared" si="95"/>
        <v>41844.452592592592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6">
        <f t="shared" si="92"/>
        <v>215</v>
      </c>
      <c r="P1509" s="5">
        <f t="shared" si="93"/>
        <v>78.181818181818187</v>
      </c>
      <c r="Q1509" t="s">
        <v>8341</v>
      </c>
      <c r="R1509" t="s">
        <v>8342</v>
      </c>
      <c r="S1509" s="12">
        <f t="shared" si="94"/>
        <v>40254.117002314815</v>
      </c>
      <c r="T1509" s="12">
        <f t="shared" si="95"/>
        <v>40313.006944444445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6">
        <f t="shared" si="92"/>
        <v>110.76216216216217</v>
      </c>
      <c r="P1510" s="5">
        <f t="shared" si="93"/>
        <v>97.113744075829388</v>
      </c>
      <c r="Q1510" t="s">
        <v>8341</v>
      </c>
      <c r="R1510" t="s">
        <v>8342</v>
      </c>
      <c r="S1510" s="12">
        <f t="shared" si="94"/>
        <v>41786.281030092592</v>
      </c>
      <c r="T1510" s="12">
        <f t="shared" si="95"/>
        <v>41817.281030092592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6">
        <f t="shared" si="92"/>
        <v>123.64125714285714</v>
      </c>
      <c r="P1511" s="5">
        <f t="shared" si="93"/>
        <v>110.39397959183674</v>
      </c>
      <c r="Q1511" t="s">
        <v>8341</v>
      </c>
      <c r="R1511" t="s">
        <v>8342</v>
      </c>
      <c r="S1511" s="12">
        <f t="shared" si="94"/>
        <v>42751.200057870366</v>
      </c>
      <c r="T1511" s="12">
        <f t="shared" si="95"/>
        <v>42780.624305555553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6">
        <f t="shared" si="92"/>
        <v>101.03500000000001</v>
      </c>
      <c r="P1512" s="5">
        <f t="shared" si="93"/>
        <v>39.91506172839506</v>
      </c>
      <c r="Q1512" t="s">
        <v>8341</v>
      </c>
      <c r="R1512" t="s">
        <v>8342</v>
      </c>
      <c r="S1512" s="12">
        <f t="shared" si="94"/>
        <v>41809.051828703698</v>
      </c>
      <c r="T1512" s="12">
        <f t="shared" si="95"/>
        <v>41839.051828703698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6">
        <f t="shared" si="92"/>
        <v>111.79285714285714</v>
      </c>
      <c r="P1513" s="5">
        <f t="shared" si="93"/>
        <v>75.975728155339809</v>
      </c>
      <c r="Q1513" t="s">
        <v>8341</v>
      </c>
      <c r="R1513" t="s">
        <v>8342</v>
      </c>
      <c r="S1513" s="12">
        <f t="shared" si="94"/>
        <v>42296.250046296293</v>
      </c>
      <c r="T1513" s="12">
        <f t="shared" si="95"/>
        <v>42326.291712962957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6">
        <f t="shared" si="92"/>
        <v>558.7714285714286</v>
      </c>
      <c r="P1514" s="5">
        <f t="shared" si="93"/>
        <v>58.379104477611939</v>
      </c>
      <c r="Q1514" t="s">
        <v>8341</v>
      </c>
      <c r="R1514" t="s">
        <v>8342</v>
      </c>
      <c r="S1514" s="12">
        <f t="shared" si="94"/>
        <v>42741.351145833331</v>
      </c>
      <c r="T1514" s="12">
        <f t="shared" si="95"/>
        <v>42771.351145833331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6">
        <f t="shared" si="92"/>
        <v>150.01875000000001</v>
      </c>
      <c r="P1515" s="5">
        <f t="shared" si="93"/>
        <v>55.82093023255814</v>
      </c>
      <c r="Q1515" t="s">
        <v>8341</v>
      </c>
      <c r="R1515" t="s">
        <v>8342</v>
      </c>
      <c r="S1515" s="12">
        <f t="shared" si="94"/>
        <v>41806.30400462963</v>
      </c>
      <c r="T1515" s="12">
        <f t="shared" si="95"/>
        <v>41836.30400462963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6">
        <f t="shared" si="92"/>
        <v>106.476</v>
      </c>
      <c r="P1516" s="5">
        <f t="shared" si="93"/>
        <v>151.24431818181819</v>
      </c>
      <c r="Q1516" t="s">
        <v>8341</v>
      </c>
      <c r="R1516" t="s">
        <v>8342</v>
      </c>
      <c r="S1516" s="12">
        <f t="shared" si="94"/>
        <v>42234.264351851853</v>
      </c>
      <c r="T1516" s="12">
        <f t="shared" si="95"/>
        <v>42274.264351851853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6">
        <f t="shared" si="92"/>
        <v>157.18899999999999</v>
      </c>
      <c r="P1517" s="5">
        <f t="shared" si="93"/>
        <v>849.67027027027029</v>
      </c>
      <c r="Q1517" t="s">
        <v>8341</v>
      </c>
      <c r="R1517" t="s">
        <v>8342</v>
      </c>
      <c r="S1517" s="12">
        <f t="shared" si="94"/>
        <v>42414.92010416666</v>
      </c>
      <c r="T1517" s="12">
        <f t="shared" si="95"/>
        <v>42444.878437499996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6">
        <f t="shared" si="92"/>
        <v>108.65882352941176</v>
      </c>
      <c r="P1518" s="5">
        <f t="shared" si="93"/>
        <v>159.24137931034483</v>
      </c>
      <c r="Q1518" t="s">
        <v>8341</v>
      </c>
      <c r="R1518" t="s">
        <v>8342</v>
      </c>
      <c r="S1518" s="12">
        <f t="shared" si="94"/>
        <v>42619.133009259262</v>
      </c>
      <c r="T1518" s="12">
        <f t="shared" si="95"/>
        <v>42649.249999999993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6">
        <f t="shared" si="92"/>
        <v>161.97999999999999</v>
      </c>
      <c r="P1519" s="5">
        <f t="shared" si="93"/>
        <v>39.507317073170732</v>
      </c>
      <c r="Q1519" t="s">
        <v>8341</v>
      </c>
      <c r="R1519" t="s">
        <v>8342</v>
      </c>
      <c r="S1519" s="12">
        <f t="shared" si="94"/>
        <v>41948.233252314814</v>
      </c>
      <c r="T1519" s="12">
        <f t="shared" si="95"/>
        <v>41978.916666666664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6">
        <f t="shared" si="92"/>
        <v>205.36666666666665</v>
      </c>
      <c r="P1520" s="5">
        <f t="shared" si="93"/>
        <v>130.52966101694915</v>
      </c>
      <c r="Q1520" t="s">
        <v>8341</v>
      </c>
      <c r="R1520" t="s">
        <v>8342</v>
      </c>
      <c r="S1520" s="12">
        <f t="shared" si="94"/>
        <v>41760.486712962964</v>
      </c>
      <c r="T1520" s="12">
        <f t="shared" si="95"/>
        <v>41790.486712962964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6">
        <f t="shared" si="92"/>
        <v>103.36388888888889</v>
      </c>
      <c r="P1521" s="5">
        <f t="shared" si="93"/>
        <v>64.156896551724131</v>
      </c>
      <c r="Q1521" t="s">
        <v>8341</v>
      </c>
      <c r="R1521" t="s">
        <v>8342</v>
      </c>
      <c r="S1521" s="12">
        <f t="shared" si="94"/>
        <v>41782.408368055556</v>
      </c>
      <c r="T1521" s="12">
        <f t="shared" si="95"/>
        <v>41810.582638888889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6">
        <f t="shared" si="92"/>
        <v>103.47222222222223</v>
      </c>
      <c r="P1522" s="5">
        <f t="shared" si="93"/>
        <v>111.52694610778443</v>
      </c>
      <c r="Q1522" t="s">
        <v>8341</v>
      </c>
      <c r="R1522" t="s">
        <v>8342</v>
      </c>
      <c r="S1522" s="12">
        <f t="shared" si="94"/>
        <v>41955.524456018517</v>
      </c>
      <c r="T1522" s="12">
        <f t="shared" si="95"/>
        <v>41991.833333333336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6">
        <f t="shared" si="92"/>
        <v>106.81333333333333</v>
      </c>
      <c r="P1523" s="5">
        <f t="shared" si="93"/>
        <v>170.44680851063831</v>
      </c>
      <c r="Q1523" t="s">
        <v>8341</v>
      </c>
      <c r="R1523" t="s">
        <v>8342</v>
      </c>
      <c r="S1523" s="12">
        <f t="shared" si="94"/>
        <v>42492.834386574068</v>
      </c>
      <c r="T1523" s="12">
        <f t="shared" si="95"/>
        <v>42527.834386574068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6">
        <f t="shared" si="92"/>
        <v>138.96574712643678</v>
      </c>
      <c r="P1524" s="5">
        <f t="shared" si="93"/>
        <v>133.7391592920354</v>
      </c>
      <c r="Q1524" t="s">
        <v>8341</v>
      </c>
      <c r="R1524" t="s">
        <v>8342</v>
      </c>
      <c r="S1524" s="12">
        <f t="shared" si="94"/>
        <v>41899.496979166666</v>
      </c>
      <c r="T1524" s="12">
        <f t="shared" si="95"/>
        <v>41929.496979166666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6">
        <f t="shared" si="92"/>
        <v>124.84324324324325</v>
      </c>
      <c r="P1525" s="5">
        <f t="shared" si="93"/>
        <v>95.834024896265561</v>
      </c>
      <c r="Q1525" t="s">
        <v>8341</v>
      </c>
      <c r="R1525" t="s">
        <v>8342</v>
      </c>
      <c r="S1525" s="12">
        <f t="shared" si="94"/>
        <v>41964.418009259258</v>
      </c>
      <c r="T1525" s="12">
        <f t="shared" si="95"/>
        <v>41995.666666666664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6">
        <f t="shared" si="92"/>
        <v>206.99999999999997</v>
      </c>
      <c r="P1526" s="5">
        <f t="shared" si="93"/>
        <v>221.78571428571428</v>
      </c>
      <c r="Q1526" t="s">
        <v>8341</v>
      </c>
      <c r="R1526" t="s">
        <v>8342</v>
      </c>
      <c r="S1526" s="12">
        <f t="shared" si="94"/>
        <v>42756.167708333327</v>
      </c>
      <c r="T1526" s="12">
        <f t="shared" si="95"/>
        <v>42786.167708333327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6">
        <f t="shared" si="92"/>
        <v>174.00576923076923</v>
      </c>
      <c r="P1527" s="5">
        <f t="shared" si="93"/>
        <v>32.315357142857138</v>
      </c>
      <c r="Q1527" t="s">
        <v>8341</v>
      </c>
      <c r="R1527" t="s">
        <v>8342</v>
      </c>
      <c r="S1527" s="12">
        <f t="shared" si="94"/>
        <v>42570.369652777772</v>
      </c>
      <c r="T1527" s="12">
        <f t="shared" si="95"/>
        <v>42600.369652777772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6">
        <f t="shared" si="92"/>
        <v>120.32608695652173</v>
      </c>
      <c r="P1528" s="5">
        <f t="shared" si="93"/>
        <v>98.839285714285708</v>
      </c>
      <c r="Q1528" t="s">
        <v>8341</v>
      </c>
      <c r="R1528" t="s">
        <v>8342</v>
      </c>
      <c r="S1528" s="12">
        <f t="shared" si="94"/>
        <v>42338.942673611113</v>
      </c>
      <c r="T1528" s="12">
        <f t="shared" si="95"/>
        <v>42387.942673611113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6">
        <f t="shared" si="92"/>
        <v>110.44428571428573</v>
      </c>
      <c r="P1529" s="5">
        <f t="shared" si="93"/>
        <v>55.222142857142863</v>
      </c>
      <c r="Q1529" t="s">
        <v>8341</v>
      </c>
      <c r="R1529" t="s">
        <v>8342</v>
      </c>
      <c r="S1529" s="12">
        <f t="shared" si="94"/>
        <v>42780.267199074071</v>
      </c>
      <c r="T1529" s="12">
        <f t="shared" si="95"/>
        <v>42808.225532407399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6">
        <f t="shared" si="92"/>
        <v>281.56666666666666</v>
      </c>
      <c r="P1530" s="5">
        <f t="shared" si="93"/>
        <v>52.793750000000003</v>
      </c>
      <c r="Q1530" t="s">
        <v>8341</v>
      </c>
      <c r="R1530" t="s">
        <v>8342</v>
      </c>
      <c r="S1530" s="12">
        <f t="shared" si="94"/>
        <v>42736.399560185186</v>
      </c>
      <c r="T1530" s="12">
        <f t="shared" si="95"/>
        <v>42766.666666666664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6">
        <f t="shared" si="92"/>
        <v>100.67894736842105</v>
      </c>
      <c r="P1531" s="5">
        <f t="shared" si="93"/>
        <v>135.66666666666666</v>
      </c>
      <c r="Q1531" t="s">
        <v>8341</v>
      </c>
      <c r="R1531" t="s">
        <v>8342</v>
      </c>
      <c r="S1531" s="12">
        <f t="shared" si="94"/>
        <v>42052.295370370368</v>
      </c>
      <c r="T1531" s="12">
        <f t="shared" si="95"/>
        <v>42082.253703703704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6">
        <f t="shared" si="92"/>
        <v>134.82571428571427</v>
      </c>
      <c r="P1532" s="5">
        <f t="shared" si="93"/>
        <v>53.991990846681922</v>
      </c>
      <c r="Q1532" t="s">
        <v>8341</v>
      </c>
      <c r="R1532" t="s">
        <v>8342</v>
      </c>
      <c r="S1532" s="12">
        <f t="shared" si="94"/>
        <v>42275.433969907412</v>
      </c>
      <c r="T1532" s="12">
        <f t="shared" si="95"/>
        <v>42300.433969907412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6">
        <f t="shared" si="92"/>
        <v>175.95744680851064</v>
      </c>
      <c r="P1533" s="5">
        <f t="shared" si="93"/>
        <v>56.643835616438359</v>
      </c>
      <c r="Q1533" t="s">
        <v>8341</v>
      </c>
      <c r="R1533" t="s">
        <v>8342</v>
      </c>
      <c r="S1533" s="12">
        <f t="shared" si="94"/>
        <v>41941.469050925924</v>
      </c>
      <c r="T1533" s="12">
        <f t="shared" si="95"/>
        <v>41973.791666666664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6">
        <f t="shared" si="92"/>
        <v>484.02000000000004</v>
      </c>
      <c r="P1534" s="5">
        <f t="shared" si="93"/>
        <v>82.316326530612244</v>
      </c>
      <c r="Q1534" t="s">
        <v>8341</v>
      </c>
      <c r="R1534" t="s">
        <v>8342</v>
      </c>
      <c r="S1534" s="12">
        <f t="shared" si="94"/>
        <v>42391.141956018517</v>
      </c>
      <c r="T1534" s="12">
        <f t="shared" si="95"/>
        <v>42415.291666666664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6">
        <f t="shared" si="92"/>
        <v>145.14000000000001</v>
      </c>
      <c r="P1535" s="5">
        <f t="shared" si="93"/>
        <v>88.26081081081081</v>
      </c>
      <c r="Q1535" t="s">
        <v>8341</v>
      </c>
      <c r="R1535" t="s">
        <v>8342</v>
      </c>
      <c r="S1535" s="12">
        <f t="shared" si="94"/>
        <v>42442.668715277774</v>
      </c>
      <c r="T1535" s="12">
        <f t="shared" si="95"/>
        <v>42491.832638888889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6">
        <f t="shared" si="92"/>
        <v>417.73333333333335</v>
      </c>
      <c r="P1536" s="5">
        <f t="shared" si="93"/>
        <v>84.905149051490511</v>
      </c>
      <c r="Q1536" t="s">
        <v>8341</v>
      </c>
      <c r="R1536" t="s">
        <v>8342</v>
      </c>
      <c r="S1536" s="12">
        <f t="shared" si="94"/>
        <v>42221.340995370374</v>
      </c>
      <c r="T1536" s="12">
        <f t="shared" si="95"/>
        <v>42251.340995370374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6">
        <f t="shared" si="92"/>
        <v>132.42499999999998</v>
      </c>
      <c r="P1537" s="5">
        <f t="shared" si="93"/>
        <v>48.154545454545456</v>
      </c>
      <c r="Q1537" t="s">
        <v>8341</v>
      </c>
      <c r="R1537" t="s">
        <v>8342</v>
      </c>
      <c r="S1537" s="12">
        <f t="shared" si="94"/>
        <v>42484.495729166665</v>
      </c>
      <c r="T1537" s="12">
        <f t="shared" si="95"/>
        <v>42513.583333333336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6">
        <f t="shared" si="92"/>
        <v>250.30841666666666</v>
      </c>
      <c r="P1538" s="5">
        <f t="shared" si="93"/>
        <v>66.015406593406595</v>
      </c>
      <c r="Q1538" t="s">
        <v>8341</v>
      </c>
      <c r="R1538" t="s">
        <v>8342</v>
      </c>
      <c r="S1538" s="12">
        <f t="shared" si="94"/>
        <v>42213.468865740739</v>
      </c>
      <c r="T1538" s="12">
        <f t="shared" si="95"/>
        <v>42243.468865740739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6">
        <f t="shared" ref="O1539:O1602" si="96">(E1539/D1539)*100</f>
        <v>179.9</v>
      </c>
      <c r="P1539" s="5">
        <f t="shared" ref="P1539:P1602" si="97">E1539/L1539</f>
        <v>96.375</v>
      </c>
      <c r="Q1539" t="s">
        <v>8341</v>
      </c>
      <c r="R1539" t="s">
        <v>8342</v>
      </c>
      <c r="S1539" s="12">
        <f t="shared" ref="S1539:S1602" si="98">(((J1539/60)/60)/24)+DATE(1970,1,1)+(-8/24)</f>
        <v>42551.981793981475</v>
      </c>
      <c r="T1539" s="12">
        <f t="shared" ref="T1539:T1602" si="99">(((I1539/60)/60)/24)+DATE(1970,1,1)+(-8/24)</f>
        <v>42588.416666666664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6">
        <f t="shared" si="96"/>
        <v>102.62857142857142</v>
      </c>
      <c r="P1540" s="5">
        <f t="shared" si="97"/>
        <v>156.17391304347825</v>
      </c>
      <c r="Q1540" t="s">
        <v>8341</v>
      </c>
      <c r="R1540" t="s">
        <v>8342</v>
      </c>
      <c r="S1540" s="12">
        <f t="shared" si="98"/>
        <v>41981.44872685185</v>
      </c>
      <c r="T1540" s="12">
        <f t="shared" si="99"/>
        <v>42026.44872685185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6">
        <f t="shared" si="96"/>
        <v>135.98609999999999</v>
      </c>
      <c r="P1541" s="5">
        <f t="shared" si="97"/>
        <v>95.764859154929582</v>
      </c>
      <c r="Q1541" t="s">
        <v>8341</v>
      </c>
      <c r="R1541" t="s">
        <v>8342</v>
      </c>
      <c r="S1541" s="12">
        <f t="shared" si="98"/>
        <v>42705.585868055547</v>
      </c>
      <c r="T1541" s="12">
        <f t="shared" si="99"/>
        <v>42738.585868055547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6">
        <f t="shared" si="96"/>
        <v>117.86666666666667</v>
      </c>
      <c r="P1542" s="5">
        <f t="shared" si="97"/>
        <v>180.40816326530611</v>
      </c>
      <c r="Q1542" t="s">
        <v>8341</v>
      </c>
      <c r="R1542" t="s">
        <v>8342</v>
      </c>
      <c r="S1542" s="12">
        <f t="shared" si="98"/>
        <v>41938.673796296294</v>
      </c>
      <c r="T1542" s="12">
        <f t="shared" si="99"/>
        <v>41968.718749999993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6">
        <f t="shared" si="96"/>
        <v>3.3333333333333333E-2</v>
      </c>
      <c r="P1543" s="5">
        <f t="shared" si="97"/>
        <v>3</v>
      </c>
      <c r="Q1543" t="s">
        <v>8341</v>
      </c>
      <c r="R1543" t="s">
        <v>8346</v>
      </c>
      <c r="S1543" s="12">
        <f t="shared" si="98"/>
        <v>41974.378912037035</v>
      </c>
      <c r="T1543" s="12">
        <f t="shared" si="99"/>
        <v>42004.378912037035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6">
        <f t="shared" si="96"/>
        <v>4</v>
      </c>
      <c r="P1544" s="5">
        <f t="shared" si="97"/>
        <v>20</v>
      </c>
      <c r="Q1544" t="s">
        <v>8341</v>
      </c>
      <c r="R1544" t="s">
        <v>8346</v>
      </c>
      <c r="S1544" s="12">
        <f t="shared" si="98"/>
        <v>42170.663194444445</v>
      </c>
      <c r="T1544" s="12">
        <f t="shared" si="99"/>
        <v>42185.663194444445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6">
        <f t="shared" si="96"/>
        <v>0.44444444444444442</v>
      </c>
      <c r="P1545" s="5">
        <f t="shared" si="97"/>
        <v>10</v>
      </c>
      <c r="Q1545" t="s">
        <v>8341</v>
      </c>
      <c r="R1545" t="s">
        <v>8346</v>
      </c>
      <c r="S1545" s="12">
        <f t="shared" si="98"/>
        <v>41935.176319444443</v>
      </c>
      <c r="T1545" s="12">
        <f t="shared" si="99"/>
        <v>41965.217986111107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6">
        <f t="shared" si="96"/>
        <v>0</v>
      </c>
      <c r="P1546" s="5" t="e">
        <f t="shared" si="97"/>
        <v>#DIV/0!</v>
      </c>
      <c r="Q1546" t="s">
        <v>8341</v>
      </c>
      <c r="R1546" t="s">
        <v>8346</v>
      </c>
      <c r="S1546" s="12">
        <f t="shared" si="98"/>
        <v>42052.717870370368</v>
      </c>
      <c r="T1546" s="12">
        <f t="shared" si="99"/>
        <v>42094.679166666661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6">
        <f t="shared" si="96"/>
        <v>3.3333333333333333E-2</v>
      </c>
      <c r="P1547" s="5">
        <f t="shared" si="97"/>
        <v>1</v>
      </c>
      <c r="Q1547" t="s">
        <v>8341</v>
      </c>
      <c r="R1547" t="s">
        <v>8346</v>
      </c>
      <c r="S1547" s="12">
        <f t="shared" si="98"/>
        <v>42031.551319444443</v>
      </c>
      <c r="T1547" s="12">
        <f t="shared" si="99"/>
        <v>42065.552777777775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6">
        <f t="shared" si="96"/>
        <v>28.9</v>
      </c>
      <c r="P1548" s="5">
        <f t="shared" si="97"/>
        <v>26.272727272727273</v>
      </c>
      <c r="Q1548" t="s">
        <v>8341</v>
      </c>
      <c r="R1548" t="s">
        <v>8346</v>
      </c>
      <c r="S1548" s="12">
        <f t="shared" si="98"/>
        <v>41838.879618055551</v>
      </c>
      <c r="T1548" s="12">
        <f t="shared" si="99"/>
        <v>41898.879618055551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6">
        <f t="shared" si="96"/>
        <v>0</v>
      </c>
      <c r="P1549" s="5" t="e">
        <f t="shared" si="97"/>
        <v>#DIV/0!</v>
      </c>
      <c r="Q1549" t="s">
        <v>8341</v>
      </c>
      <c r="R1549" t="s">
        <v>8346</v>
      </c>
      <c r="S1549" s="12">
        <f t="shared" si="98"/>
        <v>42782.093541666669</v>
      </c>
      <c r="T1549" s="12">
        <f t="shared" si="99"/>
        <v>42789.093541666669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6">
        <f t="shared" si="96"/>
        <v>8.5714285714285712</v>
      </c>
      <c r="P1550" s="5">
        <f t="shared" si="97"/>
        <v>60</v>
      </c>
      <c r="Q1550" t="s">
        <v>8341</v>
      </c>
      <c r="R1550" t="s">
        <v>8346</v>
      </c>
      <c r="S1550" s="12">
        <f t="shared" si="98"/>
        <v>42286.548842592594</v>
      </c>
      <c r="T1550" s="12">
        <f t="shared" si="99"/>
        <v>42316.590509259251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6">
        <f t="shared" si="96"/>
        <v>34</v>
      </c>
      <c r="P1551" s="5">
        <f t="shared" si="97"/>
        <v>28.333333333333332</v>
      </c>
      <c r="Q1551" t="s">
        <v>8341</v>
      </c>
      <c r="R1551" t="s">
        <v>8346</v>
      </c>
      <c r="S1551" s="12">
        <f t="shared" si="98"/>
        <v>42280.802766203698</v>
      </c>
      <c r="T1551" s="12">
        <f t="shared" si="99"/>
        <v>42310.84443287037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6">
        <f t="shared" si="96"/>
        <v>13.466666666666665</v>
      </c>
      <c r="P1552" s="5">
        <f t="shared" si="97"/>
        <v>14.428571428571429</v>
      </c>
      <c r="Q1552" t="s">
        <v>8341</v>
      </c>
      <c r="R1552" t="s">
        <v>8346</v>
      </c>
      <c r="S1552" s="12">
        <f t="shared" si="98"/>
        <v>42472.11613425926</v>
      </c>
      <c r="T1552" s="12">
        <f t="shared" si="99"/>
        <v>42502.11613425926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6">
        <f t="shared" si="96"/>
        <v>0</v>
      </c>
      <c r="P1553" s="5" t="e">
        <f t="shared" si="97"/>
        <v>#DIV/0!</v>
      </c>
      <c r="Q1553" t="s">
        <v>8341</v>
      </c>
      <c r="R1553" t="s">
        <v>8346</v>
      </c>
      <c r="S1553" s="12">
        <f t="shared" si="98"/>
        <v>42121.491192129623</v>
      </c>
      <c r="T1553" s="12">
        <f t="shared" si="99"/>
        <v>42151.491192129623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6">
        <f t="shared" si="96"/>
        <v>49.186046511627907</v>
      </c>
      <c r="P1554" s="5">
        <f t="shared" si="97"/>
        <v>132.1875</v>
      </c>
      <c r="Q1554" t="s">
        <v>8341</v>
      </c>
      <c r="R1554" t="s">
        <v>8346</v>
      </c>
      <c r="S1554" s="12">
        <f t="shared" si="98"/>
        <v>41892.355416666665</v>
      </c>
      <c r="T1554" s="12">
        <f t="shared" si="99"/>
        <v>41912.832638888889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6">
        <f t="shared" si="96"/>
        <v>0</v>
      </c>
      <c r="P1555" s="5" t="e">
        <f t="shared" si="97"/>
        <v>#DIV/0!</v>
      </c>
      <c r="Q1555" t="s">
        <v>8341</v>
      </c>
      <c r="R1555" t="s">
        <v>8346</v>
      </c>
      <c r="S1555" s="12">
        <f t="shared" si="98"/>
        <v>42218.949618055551</v>
      </c>
      <c r="T1555" s="12">
        <f t="shared" si="99"/>
        <v>42248.949618055551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6">
        <f t="shared" si="96"/>
        <v>0</v>
      </c>
      <c r="P1556" s="5" t="e">
        <f t="shared" si="97"/>
        <v>#DIV/0!</v>
      </c>
      <c r="Q1556" t="s">
        <v>8341</v>
      </c>
      <c r="R1556" t="s">
        <v>8346</v>
      </c>
      <c r="S1556" s="12">
        <f t="shared" si="98"/>
        <v>42187.918865740743</v>
      </c>
      <c r="T1556" s="12">
        <f t="shared" si="99"/>
        <v>42217.918865740743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6">
        <f t="shared" si="96"/>
        <v>0</v>
      </c>
      <c r="P1557" s="5" t="e">
        <f t="shared" si="97"/>
        <v>#DIV/0!</v>
      </c>
      <c r="Q1557" t="s">
        <v>8341</v>
      </c>
      <c r="R1557" t="s">
        <v>8346</v>
      </c>
      <c r="S1557" s="12">
        <f t="shared" si="98"/>
        <v>42241.280462962961</v>
      </c>
      <c r="T1557" s="12">
        <f t="shared" si="99"/>
        <v>42264.374999999993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6">
        <f t="shared" si="96"/>
        <v>45.133333333333333</v>
      </c>
      <c r="P1558" s="5">
        <f t="shared" si="97"/>
        <v>56.416666666666664</v>
      </c>
      <c r="Q1558" t="s">
        <v>8341</v>
      </c>
      <c r="R1558" t="s">
        <v>8346</v>
      </c>
      <c r="S1558" s="12">
        <f t="shared" si="98"/>
        <v>42524.819722222215</v>
      </c>
      <c r="T1558" s="12">
        <f t="shared" si="99"/>
        <v>42554.819722222215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6">
        <f t="shared" si="96"/>
        <v>4</v>
      </c>
      <c r="P1559" s="5">
        <f t="shared" si="97"/>
        <v>100</v>
      </c>
      <c r="Q1559" t="s">
        <v>8341</v>
      </c>
      <c r="R1559" t="s">
        <v>8346</v>
      </c>
      <c r="S1559" s="12">
        <f t="shared" si="98"/>
        <v>41871.319826388884</v>
      </c>
      <c r="T1559" s="12">
        <f t="shared" si="99"/>
        <v>41902.319826388884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6">
        <f t="shared" si="96"/>
        <v>4.666666666666667</v>
      </c>
      <c r="P1560" s="5">
        <f t="shared" si="97"/>
        <v>11.666666666666666</v>
      </c>
      <c r="Q1560" t="s">
        <v>8341</v>
      </c>
      <c r="R1560" t="s">
        <v>8346</v>
      </c>
      <c r="S1560" s="12">
        <f t="shared" si="98"/>
        <v>42185.064340277771</v>
      </c>
      <c r="T1560" s="12">
        <f t="shared" si="99"/>
        <v>42244.174999999996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6">
        <f t="shared" si="96"/>
        <v>0.33333333333333337</v>
      </c>
      <c r="P1561" s="5">
        <f t="shared" si="97"/>
        <v>50</v>
      </c>
      <c r="Q1561" t="s">
        <v>8341</v>
      </c>
      <c r="R1561" t="s">
        <v>8346</v>
      </c>
      <c r="S1561" s="12">
        <f t="shared" si="98"/>
        <v>42107.719895833325</v>
      </c>
      <c r="T1561" s="12">
        <f t="shared" si="99"/>
        <v>42122.719895833325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6">
        <f t="shared" si="96"/>
        <v>3.7600000000000002</v>
      </c>
      <c r="P1562" s="5">
        <f t="shared" si="97"/>
        <v>23.5</v>
      </c>
      <c r="Q1562" t="s">
        <v>8341</v>
      </c>
      <c r="R1562" t="s">
        <v>8346</v>
      </c>
      <c r="S1562" s="12">
        <f t="shared" si="98"/>
        <v>41935.687418981477</v>
      </c>
      <c r="T1562" s="12">
        <f t="shared" si="99"/>
        <v>41955.729085648149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6">
        <f t="shared" si="96"/>
        <v>0.67</v>
      </c>
      <c r="P1563" s="5">
        <f t="shared" si="97"/>
        <v>67</v>
      </c>
      <c r="Q1563" t="s">
        <v>8325</v>
      </c>
      <c r="R1563" t="s">
        <v>8347</v>
      </c>
      <c r="S1563" s="12">
        <f t="shared" si="98"/>
        <v>41554.708368055552</v>
      </c>
      <c r="T1563" s="12">
        <f t="shared" si="99"/>
        <v>41584.750034722223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6">
        <f t="shared" si="96"/>
        <v>0</v>
      </c>
      <c r="P1564" s="5" t="e">
        <f t="shared" si="97"/>
        <v>#DIV/0!</v>
      </c>
      <c r="Q1564" t="s">
        <v>8325</v>
      </c>
      <c r="R1564" t="s">
        <v>8347</v>
      </c>
      <c r="S1564" s="12">
        <f t="shared" si="98"/>
        <v>40079.232824074068</v>
      </c>
      <c r="T1564" s="12">
        <f t="shared" si="99"/>
        <v>40148.701388888883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6">
        <f t="shared" si="96"/>
        <v>1.4166666666666665</v>
      </c>
      <c r="P1565" s="5">
        <f t="shared" si="97"/>
        <v>42.5</v>
      </c>
      <c r="Q1565" t="s">
        <v>8325</v>
      </c>
      <c r="R1565" t="s">
        <v>8347</v>
      </c>
      <c r="S1565" s="12">
        <f t="shared" si="98"/>
        <v>41652.409155092588</v>
      </c>
      <c r="T1565" s="12">
        <f t="shared" si="99"/>
        <v>41712.367488425924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6">
        <f t="shared" si="96"/>
        <v>0.1</v>
      </c>
      <c r="P1566" s="5">
        <f t="shared" si="97"/>
        <v>10</v>
      </c>
      <c r="Q1566" t="s">
        <v>8325</v>
      </c>
      <c r="R1566" t="s">
        <v>8347</v>
      </c>
      <c r="S1566" s="12">
        <f t="shared" si="98"/>
        <v>42121.033668981479</v>
      </c>
      <c r="T1566" s="12">
        <f t="shared" si="99"/>
        <v>42152.503472222219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6">
        <f t="shared" si="96"/>
        <v>2.5</v>
      </c>
      <c r="P1567" s="5">
        <f t="shared" si="97"/>
        <v>100</v>
      </c>
      <c r="Q1567" t="s">
        <v>8325</v>
      </c>
      <c r="R1567" t="s">
        <v>8347</v>
      </c>
      <c r="S1567" s="12">
        <f t="shared" si="98"/>
        <v>40672.396539351852</v>
      </c>
      <c r="T1567" s="12">
        <f t="shared" si="99"/>
        <v>40702.396539351852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6">
        <f t="shared" si="96"/>
        <v>21.25</v>
      </c>
      <c r="P1568" s="5">
        <f t="shared" si="97"/>
        <v>108.05084745762711</v>
      </c>
      <c r="Q1568" t="s">
        <v>8325</v>
      </c>
      <c r="R1568" t="s">
        <v>8347</v>
      </c>
      <c r="S1568" s="12">
        <f t="shared" si="98"/>
        <v>42549.583379629628</v>
      </c>
      <c r="T1568" s="12">
        <f t="shared" si="99"/>
        <v>42578.583333333336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6">
        <f t="shared" si="96"/>
        <v>4.117647058823529</v>
      </c>
      <c r="P1569" s="5">
        <f t="shared" si="97"/>
        <v>26.923076923076923</v>
      </c>
      <c r="Q1569" t="s">
        <v>8325</v>
      </c>
      <c r="R1569" t="s">
        <v>8347</v>
      </c>
      <c r="S1569" s="12">
        <f t="shared" si="98"/>
        <v>41671.603530092587</v>
      </c>
      <c r="T1569" s="12">
        <f t="shared" si="99"/>
        <v>41686.666666666664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6">
        <f t="shared" si="96"/>
        <v>13.639999999999999</v>
      </c>
      <c r="P1570" s="5">
        <f t="shared" si="97"/>
        <v>155</v>
      </c>
      <c r="Q1570" t="s">
        <v>8325</v>
      </c>
      <c r="R1570" t="s">
        <v>8347</v>
      </c>
      <c r="S1570" s="12">
        <f t="shared" si="98"/>
        <v>41961.728993055549</v>
      </c>
      <c r="T1570" s="12">
        <f t="shared" si="99"/>
        <v>41996.728993055549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6">
        <f t="shared" si="96"/>
        <v>0</v>
      </c>
      <c r="P1571" s="5" t="e">
        <f t="shared" si="97"/>
        <v>#DIV/0!</v>
      </c>
      <c r="Q1571" t="s">
        <v>8325</v>
      </c>
      <c r="R1571" t="s">
        <v>8347</v>
      </c>
      <c r="S1571" s="12">
        <f t="shared" si="98"/>
        <v>41389.346226851849</v>
      </c>
      <c r="T1571" s="12">
        <f t="shared" si="99"/>
        <v>41419.346226851849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6">
        <f t="shared" si="96"/>
        <v>41.4</v>
      </c>
      <c r="P1572" s="5">
        <f t="shared" si="97"/>
        <v>47.769230769230766</v>
      </c>
      <c r="Q1572" t="s">
        <v>8325</v>
      </c>
      <c r="R1572" t="s">
        <v>8347</v>
      </c>
      <c r="S1572" s="12">
        <f t="shared" si="98"/>
        <v>42438.480115740742</v>
      </c>
      <c r="T1572" s="12">
        <f t="shared" si="99"/>
        <v>42468.43844907407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6">
        <f t="shared" si="96"/>
        <v>0.66115702479338845</v>
      </c>
      <c r="P1573" s="5">
        <f t="shared" si="97"/>
        <v>20</v>
      </c>
      <c r="Q1573" t="s">
        <v>8325</v>
      </c>
      <c r="R1573" t="s">
        <v>8347</v>
      </c>
      <c r="S1573" s="12">
        <f t="shared" si="98"/>
        <v>42144.436145833337</v>
      </c>
      <c r="T1573" s="12">
        <f t="shared" si="99"/>
        <v>42174.436145833337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6">
        <f t="shared" si="96"/>
        <v>5</v>
      </c>
      <c r="P1574" s="5">
        <f t="shared" si="97"/>
        <v>41.666666666666664</v>
      </c>
      <c r="Q1574" t="s">
        <v>8325</v>
      </c>
      <c r="R1574" t="s">
        <v>8347</v>
      </c>
      <c r="S1574" s="12">
        <f t="shared" si="98"/>
        <v>42403.699756944443</v>
      </c>
      <c r="T1574" s="12">
        <f t="shared" si="99"/>
        <v>42428.665972222218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6">
        <f t="shared" si="96"/>
        <v>2.4777777777777779</v>
      </c>
      <c r="P1575" s="5">
        <f t="shared" si="97"/>
        <v>74.333333333333329</v>
      </c>
      <c r="Q1575" t="s">
        <v>8325</v>
      </c>
      <c r="R1575" t="s">
        <v>8347</v>
      </c>
      <c r="S1575" s="12">
        <f t="shared" si="98"/>
        <v>42785.666689814818</v>
      </c>
      <c r="T1575" s="12">
        <f t="shared" si="99"/>
        <v>42825.832638888889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6">
        <f t="shared" si="96"/>
        <v>5.0599999999999996</v>
      </c>
      <c r="P1576" s="5">
        <f t="shared" si="97"/>
        <v>84.333333333333329</v>
      </c>
      <c r="Q1576" t="s">
        <v>8325</v>
      </c>
      <c r="R1576" t="s">
        <v>8347</v>
      </c>
      <c r="S1576" s="12">
        <f t="shared" si="98"/>
        <v>42017.594085648147</v>
      </c>
      <c r="T1576" s="12">
        <f t="shared" si="99"/>
        <v>42052.594085648147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6">
        <f t="shared" si="96"/>
        <v>22.91</v>
      </c>
      <c r="P1577" s="5">
        <f t="shared" si="97"/>
        <v>65.457142857142856</v>
      </c>
      <c r="Q1577" t="s">
        <v>8325</v>
      </c>
      <c r="R1577" t="s">
        <v>8347</v>
      </c>
      <c r="S1577" s="12">
        <f t="shared" si="98"/>
        <v>41799.190925925926</v>
      </c>
      <c r="T1577" s="12">
        <f t="shared" si="99"/>
        <v>41829.190925925926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6">
        <f t="shared" si="96"/>
        <v>13</v>
      </c>
      <c r="P1578" s="5">
        <f t="shared" si="97"/>
        <v>65</v>
      </c>
      <c r="Q1578" t="s">
        <v>8325</v>
      </c>
      <c r="R1578" t="s">
        <v>8347</v>
      </c>
      <c r="S1578" s="12">
        <f t="shared" si="98"/>
        <v>42140.545925925922</v>
      </c>
      <c r="T1578" s="12">
        <f t="shared" si="99"/>
        <v>42185.545925925922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6">
        <f t="shared" si="96"/>
        <v>0.54999999999999993</v>
      </c>
      <c r="P1579" s="5">
        <f t="shared" si="97"/>
        <v>27.5</v>
      </c>
      <c r="Q1579" t="s">
        <v>8325</v>
      </c>
      <c r="R1579" t="s">
        <v>8347</v>
      </c>
      <c r="S1579" s="12">
        <f t="shared" si="98"/>
        <v>41054.514444444445</v>
      </c>
      <c r="T1579" s="12">
        <f t="shared" si="99"/>
        <v>41114.514444444445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6">
        <f t="shared" si="96"/>
        <v>10.806536636794938</v>
      </c>
      <c r="P1580" s="5">
        <f t="shared" si="97"/>
        <v>51.25</v>
      </c>
      <c r="Q1580" t="s">
        <v>8325</v>
      </c>
      <c r="R1580" t="s">
        <v>8347</v>
      </c>
      <c r="S1580" s="12">
        <f t="shared" si="98"/>
        <v>40398.732534722221</v>
      </c>
      <c r="T1580" s="12">
        <f t="shared" si="99"/>
        <v>40422.75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6">
        <f t="shared" si="96"/>
        <v>0.84008400840084008</v>
      </c>
      <c r="P1581" s="5">
        <f t="shared" si="97"/>
        <v>14</v>
      </c>
      <c r="Q1581" t="s">
        <v>8325</v>
      </c>
      <c r="R1581" t="s">
        <v>8347</v>
      </c>
      <c r="S1581" s="12">
        <f t="shared" si="98"/>
        <v>41481.663090277776</v>
      </c>
      <c r="T1581" s="12">
        <f t="shared" si="99"/>
        <v>41514.663090277776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6">
        <f t="shared" si="96"/>
        <v>0</v>
      </c>
      <c r="P1582" s="5" t="e">
        <f t="shared" si="97"/>
        <v>#DIV/0!</v>
      </c>
      <c r="Q1582" t="s">
        <v>8325</v>
      </c>
      <c r="R1582" t="s">
        <v>8347</v>
      </c>
      <c r="S1582" s="12">
        <f t="shared" si="98"/>
        <v>40989.716736111113</v>
      </c>
      <c r="T1582" s="12">
        <f t="shared" si="99"/>
        <v>41049.716736111113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6">
        <f t="shared" si="96"/>
        <v>0.5</v>
      </c>
      <c r="P1583" s="5">
        <f t="shared" si="97"/>
        <v>5</v>
      </c>
      <c r="Q1583" t="s">
        <v>8341</v>
      </c>
      <c r="R1583" t="s">
        <v>8348</v>
      </c>
      <c r="S1583" s="12">
        <f t="shared" si="98"/>
        <v>42325.115624999999</v>
      </c>
      <c r="T1583" s="12">
        <f t="shared" si="99"/>
        <v>42357.115624999999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6">
        <f t="shared" si="96"/>
        <v>9.3000000000000007</v>
      </c>
      <c r="P1584" s="5">
        <f t="shared" si="97"/>
        <v>31</v>
      </c>
      <c r="Q1584" t="s">
        <v>8341</v>
      </c>
      <c r="R1584" t="s">
        <v>8348</v>
      </c>
      <c r="S1584" s="12">
        <f t="shared" si="98"/>
        <v>42246.456631944442</v>
      </c>
      <c r="T1584" s="12">
        <f t="shared" si="99"/>
        <v>42303.555555555555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6">
        <f t="shared" si="96"/>
        <v>7.4999999999999997E-2</v>
      </c>
      <c r="P1585" s="5">
        <f t="shared" si="97"/>
        <v>15</v>
      </c>
      <c r="Q1585" t="s">
        <v>8341</v>
      </c>
      <c r="R1585" t="s">
        <v>8348</v>
      </c>
      <c r="S1585" s="12">
        <f t="shared" si="98"/>
        <v>41877.571655092594</v>
      </c>
      <c r="T1585" s="12">
        <f t="shared" si="99"/>
        <v>41907.571655092594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6">
        <f t="shared" si="96"/>
        <v>0</v>
      </c>
      <c r="P1586" s="5" t="e">
        <f t="shared" si="97"/>
        <v>#DIV/0!</v>
      </c>
      <c r="Q1586" t="s">
        <v>8341</v>
      </c>
      <c r="R1586" t="s">
        <v>8348</v>
      </c>
      <c r="S1586" s="12">
        <f t="shared" si="98"/>
        <v>41779.315983796296</v>
      </c>
      <c r="T1586" s="12">
        <f t="shared" si="99"/>
        <v>41789.315983796296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6">
        <f t="shared" si="96"/>
        <v>79</v>
      </c>
      <c r="P1587" s="5">
        <f t="shared" si="97"/>
        <v>131.66666666666666</v>
      </c>
      <c r="Q1587" t="s">
        <v>8341</v>
      </c>
      <c r="R1587" t="s">
        <v>8348</v>
      </c>
      <c r="S1587" s="12">
        <f t="shared" si="98"/>
        <v>42707.562129629623</v>
      </c>
      <c r="T1587" s="12">
        <f t="shared" si="99"/>
        <v>42729.124999999993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6">
        <f t="shared" si="96"/>
        <v>0</v>
      </c>
      <c r="P1588" s="5" t="e">
        <f t="shared" si="97"/>
        <v>#DIV/0!</v>
      </c>
      <c r="Q1588" t="s">
        <v>8341</v>
      </c>
      <c r="R1588" t="s">
        <v>8348</v>
      </c>
      <c r="S1588" s="12">
        <f t="shared" si="98"/>
        <v>42068.771087962967</v>
      </c>
      <c r="T1588" s="12">
        <f t="shared" si="99"/>
        <v>42098.729421296295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6">
        <f t="shared" si="96"/>
        <v>1.3333333333333334E-2</v>
      </c>
      <c r="P1589" s="5">
        <f t="shared" si="97"/>
        <v>1</v>
      </c>
      <c r="Q1589" t="s">
        <v>8341</v>
      </c>
      <c r="R1589" t="s">
        <v>8348</v>
      </c>
      <c r="S1589" s="12">
        <f t="shared" si="98"/>
        <v>41956.617650462962</v>
      </c>
      <c r="T1589" s="12">
        <f t="shared" si="99"/>
        <v>41986.617650462962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6">
        <f t="shared" si="96"/>
        <v>0</v>
      </c>
      <c r="P1590" s="5" t="e">
        <f t="shared" si="97"/>
        <v>#DIV/0!</v>
      </c>
      <c r="Q1590" t="s">
        <v>8341</v>
      </c>
      <c r="R1590" t="s">
        <v>8348</v>
      </c>
      <c r="S1590" s="12">
        <f t="shared" si="98"/>
        <v>42004.916655092595</v>
      </c>
      <c r="T1590" s="12">
        <f t="shared" si="99"/>
        <v>42035.508333333331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6">
        <f t="shared" si="96"/>
        <v>0</v>
      </c>
      <c r="P1591" s="5" t="e">
        <f t="shared" si="97"/>
        <v>#DIV/0!</v>
      </c>
      <c r="Q1591" t="s">
        <v>8341</v>
      </c>
      <c r="R1591" t="s">
        <v>8348</v>
      </c>
      <c r="S1591" s="12">
        <f t="shared" si="98"/>
        <v>42256.651458333326</v>
      </c>
      <c r="T1591" s="12">
        <f t="shared" si="99"/>
        <v>42286.651458333326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6">
        <f t="shared" si="96"/>
        <v>1.7000000000000002</v>
      </c>
      <c r="P1592" s="5">
        <f t="shared" si="97"/>
        <v>510</v>
      </c>
      <c r="Q1592" t="s">
        <v>8341</v>
      </c>
      <c r="R1592" t="s">
        <v>8348</v>
      </c>
      <c r="S1592" s="12">
        <f t="shared" si="98"/>
        <v>42240.523888888885</v>
      </c>
      <c r="T1592" s="12">
        <f t="shared" si="99"/>
        <v>42270.523888888885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6">
        <f t="shared" si="96"/>
        <v>29.228571428571428</v>
      </c>
      <c r="P1593" s="5">
        <f t="shared" si="97"/>
        <v>44.478260869565219</v>
      </c>
      <c r="Q1593" t="s">
        <v>8341</v>
      </c>
      <c r="R1593" t="s">
        <v>8348</v>
      </c>
      <c r="S1593" s="12">
        <f t="shared" si="98"/>
        <v>42433.392835648141</v>
      </c>
      <c r="T1593" s="12">
        <f t="shared" si="99"/>
        <v>42463.351168981484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6">
        <f t="shared" si="96"/>
        <v>0</v>
      </c>
      <c r="P1594" s="5" t="e">
        <f t="shared" si="97"/>
        <v>#DIV/0!</v>
      </c>
      <c r="Q1594" t="s">
        <v>8341</v>
      </c>
      <c r="R1594" t="s">
        <v>8348</v>
      </c>
      <c r="S1594" s="12">
        <f t="shared" si="98"/>
        <v>42045.73940972222</v>
      </c>
      <c r="T1594" s="12">
        <f t="shared" si="99"/>
        <v>42090.697743055549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6">
        <f t="shared" si="96"/>
        <v>1.3636363636363637E-2</v>
      </c>
      <c r="P1595" s="5">
        <f t="shared" si="97"/>
        <v>1</v>
      </c>
      <c r="Q1595" t="s">
        <v>8341</v>
      </c>
      <c r="R1595" t="s">
        <v>8348</v>
      </c>
      <c r="S1595" s="12">
        <f t="shared" si="98"/>
        <v>42033.51221064815</v>
      </c>
      <c r="T1595" s="12">
        <f t="shared" si="99"/>
        <v>42063.51221064815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6">
        <f t="shared" si="96"/>
        <v>20.5</v>
      </c>
      <c r="P1596" s="5">
        <f t="shared" si="97"/>
        <v>20.5</v>
      </c>
      <c r="Q1596" t="s">
        <v>8341</v>
      </c>
      <c r="R1596" t="s">
        <v>8348</v>
      </c>
      <c r="S1596" s="12">
        <f t="shared" si="98"/>
        <v>42445.379421296289</v>
      </c>
      <c r="T1596" s="12">
        <f t="shared" si="99"/>
        <v>42505.347916666658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6">
        <f t="shared" si="96"/>
        <v>0.27999999999999997</v>
      </c>
      <c r="P1597" s="5">
        <f t="shared" si="97"/>
        <v>40</v>
      </c>
      <c r="Q1597" t="s">
        <v>8341</v>
      </c>
      <c r="R1597" t="s">
        <v>8348</v>
      </c>
      <c r="S1597" s="12">
        <f t="shared" si="98"/>
        <v>41779.71675925926</v>
      </c>
      <c r="T1597" s="12">
        <f t="shared" si="99"/>
        <v>41808.509027777778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6">
        <f t="shared" si="96"/>
        <v>2.3076923076923079</v>
      </c>
      <c r="P1598" s="5">
        <f t="shared" si="97"/>
        <v>25</v>
      </c>
      <c r="Q1598" t="s">
        <v>8341</v>
      </c>
      <c r="R1598" t="s">
        <v>8348</v>
      </c>
      <c r="S1598" s="12">
        <f t="shared" si="98"/>
        <v>41941.096863425926</v>
      </c>
      <c r="T1598" s="12">
        <f t="shared" si="99"/>
        <v>41986.13853009259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6">
        <f t="shared" si="96"/>
        <v>0</v>
      </c>
      <c r="P1599" s="5" t="e">
        <f t="shared" si="97"/>
        <v>#DIV/0!</v>
      </c>
      <c r="Q1599" t="s">
        <v>8341</v>
      </c>
      <c r="R1599" t="s">
        <v>8348</v>
      </c>
      <c r="S1599" s="12">
        <f t="shared" si="98"/>
        <v>42603.020798611113</v>
      </c>
      <c r="T1599" s="12">
        <f t="shared" si="99"/>
        <v>42633.020798611113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6">
        <f t="shared" si="96"/>
        <v>0.125</v>
      </c>
      <c r="P1600" s="5">
        <f t="shared" si="97"/>
        <v>1</v>
      </c>
      <c r="Q1600" t="s">
        <v>8341</v>
      </c>
      <c r="R1600" t="s">
        <v>8348</v>
      </c>
      <c r="S1600" s="12">
        <f t="shared" si="98"/>
        <v>42151.334004629629</v>
      </c>
      <c r="T1600" s="12">
        <f t="shared" si="99"/>
        <v>42211.334004629629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6">
        <f t="shared" si="96"/>
        <v>0</v>
      </c>
      <c r="P1601" s="5" t="e">
        <f t="shared" si="97"/>
        <v>#DIV/0!</v>
      </c>
      <c r="Q1601" t="s">
        <v>8341</v>
      </c>
      <c r="R1601" t="s">
        <v>8348</v>
      </c>
      <c r="S1601" s="12">
        <f t="shared" si="98"/>
        <v>42438.205740740734</v>
      </c>
      <c r="T1601" s="12">
        <f t="shared" si="99"/>
        <v>42468.164074074077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6">
        <f t="shared" si="96"/>
        <v>7.3400000000000007</v>
      </c>
      <c r="P1602" s="5">
        <f t="shared" si="97"/>
        <v>40.777777777777779</v>
      </c>
      <c r="Q1602" t="s">
        <v>8341</v>
      </c>
      <c r="R1602" t="s">
        <v>8348</v>
      </c>
      <c r="S1602" s="12">
        <f t="shared" si="98"/>
        <v>41790.723981481482</v>
      </c>
      <c r="T1602" s="12">
        <f t="shared" si="99"/>
        <v>41834.882638888885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6">
        <f t="shared" ref="O1603:O1666" si="100">(E1603/D1603)*100</f>
        <v>108.2492</v>
      </c>
      <c r="P1603" s="5">
        <f t="shared" ref="P1603:P1666" si="101">E1603/L1603</f>
        <v>48.325535714285714</v>
      </c>
      <c r="Q1603" t="s">
        <v>8328</v>
      </c>
      <c r="R1603" t="s">
        <v>8329</v>
      </c>
      <c r="S1603" s="12">
        <f t="shared" ref="S1603:S1666" si="102">(((J1603/60)/60)/24)+DATE(1970,1,1)+(-8/24)</f>
        <v>40637.759641203702</v>
      </c>
      <c r="T1603" s="12">
        <f t="shared" ref="T1603:T1666" si="103">(((I1603/60)/60)/24)+DATE(1970,1,1)+(-8/24)</f>
        <v>40667.759641203702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6">
        <f t="shared" si="100"/>
        <v>100.16666666666667</v>
      </c>
      <c r="P1604" s="5">
        <f t="shared" si="101"/>
        <v>46.953125</v>
      </c>
      <c r="Q1604" t="s">
        <v>8328</v>
      </c>
      <c r="R1604" t="s">
        <v>8329</v>
      </c>
      <c r="S1604" s="12">
        <f t="shared" si="102"/>
        <v>40787.964317129627</v>
      </c>
      <c r="T1604" s="12">
        <f t="shared" si="103"/>
        <v>40830.625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6">
        <f t="shared" si="100"/>
        <v>100.03299999999999</v>
      </c>
      <c r="P1605" s="5">
        <f t="shared" si="101"/>
        <v>66.688666666666663</v>
      </c>
      <c r="Q1605" t="s">
        <v>8328</v>
      </c>
      <c r="R1605" t="s">
        <v>8329</v>
      </c>
      <c r="S1605" s="12">
        <f t="shared" si="102"/>
        <v>40875.836331018516</v>
      </c>
      <c r="T1605" s="12">
        <f t="shared" si="103"/>
        <v>40935.836331018516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6">
        <f t="shared" si="100"/>
        <v>122.10714285714286</v>
      </c>
      <c r="P1606" s="5">
        <f t="shared" si="101"/>
        <v>48.842857142857142</v>
      </c>
      <c r="Q1606" t="s">
        <v>8328</v>
      </c>
      <c r="R1606" t="s">
        <v>8329</v>
      </c>
      <c r="S1606" s="12">
        <f t="shared" si="102"/>
        <v>40945.511979166666</v>
      </c>
      <c r="T1606" s="12">
        <f t="shared" si="103"/>
        <v>40985.470312499994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6">
        <f t="shared" si="100"/>
        <v>100.69333333333334</v>
      </c>
      <c r="P1607" s="5">
        <f t="shared" si="101"/>
        <v>137.30909090909091</v>
      </c>
      <c r="Q1607" t="s">
        <v>8328</v>
      </c>
      <c r="R1607" t="s">
        <v>8329</v>
      </c>
      <c r="S1607" s="12">
        <f t="shared" si="102"/>
        <v>40746.679548611108</v>
      </c>
      <c r="T1607" s="12">
        <f t="shared" si="103"/>
        <v>40755.958333333328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6">
        <f t="shared" si="100"/>
        <v>101.004125</v>
      </c>
      <c r="P1608" s="5">
        <f t="shared" si="101"/>
        <v>87.829673913043479</v>
      </c>
      <c r="Q1608" t="s">
        <v>8328</v>
      </c>
      <c r="R1608" t="s">
        <v>8329</v>
      </c>
      <c r="S1608" s="12">
        <f t="shared" si="102"/>
        <v>40535.778217592589</v>
      </c>
      <c r="T1608" s="12">
        <f t="shared" si="103"/>
        <v>40625.736550925925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6">
        <f t="shared" si="100"/>
        <v>145.11000000000001</v>
      </c>
      <c r="P1609" s="5">
        <f t="shared" si="101"/>
        <v>70.785365853658533</v>
      </c>
      <c r="Q1609" t="s">
        <v>8328</v>
      </c>
      <c r="R1609" t="s">
        <v>8329</v>
      </c>
      <c r="S1609" s="12">
        <f t="shared" si="102"/>
        <v>41053.475127314814</v>
      </c>
      <c r="T1609" s="12">
        <f t="shared" si="103"/>
        <v>41074.475127314814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6">
        <f t="shared" si="100"/>
        <v>101.25</v>
      </c>
      <c r="P1610" s="5">
        <f t="shared" si="101"/>
        <v>52.826086956521742</v>
      </c>
      <c r="Q1610" t="s">
        <v>8328</v>
      </c>
      <c r="R1610" t="s">
        <v>8329</v>
      </c>
      <c r="S1610" s="12">
        <f t="shared" si="102"/>
        <v>41607.497523148144</v>
      </c>
      <c r="T1610" s="12">
        <f t="shared" si="103"/>
        <v>41639.893055555556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6">
        <f t="shared" si="100"/>
        <v>118.33333333333333</v>
      </c>
      <c r="P1611" s="5">
        <f t="shared" si="101"/>
        <v>443.75</v>
      </c>
      <c r="Q1611" t="s">
        <v>8328</v>
      </c>
      <c r="R1611" t="s">
        <v>8329</v>
      </c>
      <c r="S1611" s="12">
        <f t="shared" si="102"/>
        <v>40795.667928240735</v>
      </c>
      <c r="T1611" s="12">
        <f t="shared" si="103"/>
        <v>40849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6">
        <f t="shared" si="100"/>
        <v>271.85000000000002</v>
      </c>
      <c r="P1612" s="5">
        <f t="shared" si="101"/>
        <v>48.544642857142854</v>
      </c>
      <c r="Q1612" t="s">
        <v>8328</v>
      </c>
      <c r="R1612" t="s">
        <v>8329</v>
      </c>
      <c r="S1612" s="12">
        <f t="shared" si="102"/>
        <v>41228.591550925921</v>
      </c>
      <c r="T1612" s="12">
        <f t="shared" si="103"/>
        <v>41258.591550925921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6">
        <f t="shared" si="100"/>
        <v>125.125</v>
      </c>
      <c r="P1613" s="5">
        <f t="shared" si="101"/>
        <v>37.074074074074076</v>
      </c>
      <c r="Q1613" t="s">
        <v>8328</v>
      </c>
      <c r="R1613" t="s">
        <v>8329</v>
      </c>
      <c r="S1613" s="12">
        <f t="shared" si="102"/>
        <v>41408.667037037034</v>
      </c>
      <c r="T1613" s="12">
        <f t="shared" si="103"/>
        <v>41429.667037037034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6">
        <f t="shared" si="100"/>
        <v>110.00000000000001</v>
      </c>
      <c r="P1614" s="5">
        <f t="shared" si="101"/>
        <v>50</v>
      </c>
      <c r="Q1614" t="s">
        <v>8328</v>
      </c>
      <c r="R1614" t="s">
        <v>8329</v>
      </c>
      <c r="S1614" s="12">
        <f t="shared" si="102"/>
        <v>41246.541481481479</v>
      </c>
      <c r="T1614" s="12">
        <f t="shared" si="103"/>
        <v>41276.541481481479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6">
        <f t="shared" si="100"/>
        <v>101.49999999999999</v>
      </c>
      <c r="P1615" s="5">
        <f t="shared" si="101"/>
        <v>39.03846153846154</v>
      </c>
      <c r="Q1615" t="s">
        <v>8328</v>
      </c>
      <c r="R1615" t="s">
        <v>8329</v>
      </c>
      <c r="S1615" s="12">
        <f t="shared" si="102"/>
        <v>41081.736134259256</v>
      </c>
      <c r="T1615" s="12">
        <f t="shared" si="103"/>
        <v>41111.736134259256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6">
        <f t="shared" si="100"/>
        <v>102.69999999999999</v>
      </c>
      <c r="P1616" s="5">
        <f t="shared" si="101"/>
        <v>66.688311688311686</v>
      </c>
      <c r="Q1616" t="s">
        <v>8328</v>
      </c>
      <c r="R1616" t="s">
        <v>8329</v>
      </c>
      <c r="S1616" s="12">
        <f t="shared" si="102"/>
        <v>41794.647789351846</v>
      </c>
      <c r="T1616" s="12">
        <f t="shared" si="103"/>
        <v>41854.375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6">
        <f t="shared" si="100"/>
        <v>114.12500000000001</v>
      </c>
      <c r="P1617" s="5">
        <f t="shared" si="101"/>
        <v>67.132352941176464</v>
      </c>
      <c r="Q1617" t="s">
        <v>8328</v>
      </c>
      <c r="R1617" t="s">
        <v>8329</v>
      </c>
      <c r="S1617" s="12">
        <f t="shared" si="102"/>
        <v>40844.717546296291</v>
      </c>
      <c r="T1617" s="12">
        <f t="shared" si="103"/>
        <v>40889.759212962963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6">
        <f t="shared" si="100"/>
        <v>104.2</v>
      </c>
      <c r="P1618" s="5">
        <f t="shared" si="101"/>
        <v>66.369426751592357</v>
      </c>
      <c r="Q1618" t="s">
        <v>8328</v>
      </c>
      <c r="R1618" t="s">
        <v>8329</v>
      </c>
      <c r="S1618" s="12">
        <f t="shared" si="102"/>
        <v>41194.382187499999</v>
      </c>
      <c r="T1618" s="12">
        <f t="shared" si="103"/>
        <v>41235.583333333328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6">
        <f t="shared" si="100"/>
        <v>145.85714285714286</v>
      </c>
      <c r="P1619" s="5">
        <f t="shared" si="101"/>
        <v>64.620253164556956</v>
      </c>
      <c r="Q1619" t="s">
        <v>8328</v>
      </c>
      <c r="R1619" t="s">
        <v>8329</v>
      </c>
      <c r="S1619" s="12">
        <f t="shared" si="102"/>
        <v>41546.330879629626</v>
      </c>
      <c r="T1619" s="12">
        <f t="shared" si="103"/>
        <v>41579.458333333328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6">
        <f t="shared" si="100"/>
        <v>105.06666666666666</v>
      </c>
      <c r="P1620" s="5">
        <f t="shared" si="101"/>
        <v>58.370370370370374</v>
      </c>
      <c r="Q1620" t="s">
        <v>8328</v>
      </c>
      <c r="R1620" t="s">
        <v>8329</v>
      </c>
      <c r="S1620" s="12">
        <f t="shared" si="102"/>
        <v>41301.321006944439</v>
      </c>
      <c r="T1620" s="12">
        <f t="shared" si="103"/>
        <v>41341.321006944439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6">
        <f t="shared" si="100"/>
        <v>133.33333333333331</v>
      </c>
      <c r="P1621" s="5">
        <f t="shared" si="101"/>
        <v>86.956521739130437</v>
      </c>
      <c r="Q1621" t="s">
        <v>8328</v>
      </c>
      <c r="R1621" t="s">
        <v>8329</v>
      </c>
      <c r="S1621" s="12">
        <f t="shared" si="102"/>
        <v>41875.852847222224</v>
      </c>
      <c r="T1621" s="12">
        <f t="shared" si="103"/>
        <v>41896.852847222224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6">
        <f t="shared" si="100"/>
        <v>112.99999999999999</v>
      </c>
      <c r="P1622" s="5">
        <f t="shared" si="101"/>
        <v>66.470588235294116</v>
      </c>
      <c r="Q1622" t="s">
        <v>8328</v>
      </c>
      <c r="R1622" t="s">
        <v>8329</v>
      </c>
      <c r="S1622" s="12">
        <f t="shared" si="102"/>
        <v>41321.006249999999</v>
      </c>
      <c r="T1622" s="12">
        <f t="shared" si="103"/>
        <v>41328.006249999999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6">
        <f t="shared" si="100"/>
        <v>121.2</v>
      </c>
      <c r="P1623" s="5">
        <f t="shared" si="101"/>
        <v>163.78378378378378</v>
      </c>
      <c r="Q1623" t="s">
        <v>8328</v>
      </c>
      <c r="R1623" t="s">
        <v>8329</v>
      </c>
      <c r="S1623" s="12">
        <f t="shared" si="102"/>
        <v>41003.273321759254</v>
      </c>
      <c r="T1623" s="12">
        <f t="shared" si="103"/>
        <v>41056.832638888889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6">
        <f t="shared" si="100"/>
        <v>101.72463768115942</v>
      </c>
      <c r="P1624" s="5">
        <f t="shared" si="101"/>
        <v>107.98461538461538</v>
      </c>
      <c r="Q1624" t="s">
        <v>8328</v>
      </c>
      <c r="R1624" t="s">
        <v>8329</v>
      </c>
      <c r="S1624" s="12">
        <f t="shared" si="102"/>
        <v>41949.961504629624</v>
      </c>
      <c r="T1624" s="12">
        <f t="shared" si="103"/>
        <v>41989.999305555553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6">
        <f t="shared" si="100"/>
        <v>101.06666666666666</v>
      </c>
      <c r="P1625" s="5">
        <f t="shared" si="101"/>
        <v>42.111111111111114</v>
      </c>
      <c r="Q1625" t="s">
        <v>8328</v>
      </c>
      <c r="R1625" t="s">
        <v>8329</v>
      </c>
      <c r="S1625" s="12">
        <f t="shared" si="102"/>
        <v>41453.355196759258</v>
      </c>
      <c r="T1625" s="12">
        <f t="shared" si="103"/>
        <v>41513.355196759258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6">
        <f t="shared" si="100"/>
        <v>118</v>
      </c>
      <c r="P1626" s="5">
        <f t="shared" si="101"/>
        <v>47.2</v>
      </c>
      <c r="Q1626" t="s">
        <v>8328</v>
      </c>
      <c r="R1626" t="s">
        <v>8329</v>
      </c>
      <c r="S1626" s="12">
        <f t="shared" si="102"/>
        <v>41243.033969907403</v>
      </c>
      <c r="T1626" s="12">
        <f t="shared" si="103"/>
        <v>41283.033969907403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6">
        <f t="shared" si="100"/>
        <v>155.33333333333331</v>
      </c>
      <c r="P1627" s="5">
        <f t="shared" si="101"/>
        <v>112.01923076923077</v>
      </c>
      <c r="Q1627" t="s">
        <v>8328</v>
      </c>
      <c r="R1627" t="s">
        <v>8329</v>
      </c>
      <c r="S1627" s="12">
        <f t="shared" si="102"/>
        <v>41135.366354166668</v>
      </c>
      <c r="T1627" s="12">
        <f t="shared" si="103"/>
        <v>41163.366354166668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6">
        <f t="shared" si="100"/>
        <v>101.18750000000001</v>
      </c>
      <c r="P1628" s="5">
        <f t="shared" si="101"/>
        <v>74.953703703703709</v>
      </c>
      <c r="Q1628" t="s">
        <v>8328</v>
      </c>
      <c r="R1628" t="s">
        <v>8329</v>
      </c>
      <c r="S1628" s="12">
        <f t="shared" si="102"/>
        <v>41579.514664351853</v>
      </c>
      <c r="T1628" s="12">
        <f t="shared" si="103"/>
        <v>41609.556331018517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6">
        <f t="shared" si="100"/>
        <v>117</v>
      </c>
      <c r="P1629" s="5">
        <f t="shared" si="101"/>
        <v>61.578947368421055</v>
      </c>
      <c r="Q1629" t="s">
        <v>8328</v>
      </c>
      <c r="R1629" t="s">
        <v>8329</v>
      </c>
      <c r="S1629" s="12">
        <f t="shared" si="102"/>
        <v>41205.373715277776</v>
      </c>
      <c r="T1629" s="12">
        <f t="shared" si="103"/>
        <v>41238.874305555553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6">
        <f t="shared" si="100"/>
        <v>100.925</v>
      </c>
      <c r="P1630" s="5">
        <f t="shared" si="101"/>
        <v>45.875</v>
      </c>
      <c r="Q1630" t="s">
        <v>8328</v>
      </c>
      <c r="R1630" t="s">
        <v>8329</v>
      </c>
      <c r="S1630" s="12">
        <f t="shared" si="102"/>
        <v>41774.403726851851</v>
      </c>
      <c r="T1630" s="12">
        <f t="shared" si="103"/>
        <v>41807.403726851851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6">
        <f t="shared" si="100"/>
        <v>103.66666666666666</v>
      </c>
      <c r="P1631" s="5">
        <f t="shared" si="101"/>
        <v>75.853658536585371</v>
      </c>
      <c r="Q1631" t="s">
        <v>8328</v>
      </c>
      <c r="R1631" t="s">
        <v>8329</v>
      </c>
      <c r="S1631" s="12">
        <f t="shared" si="102"/>
        <v>41645.533946759257</v>
      </c>
      <c r="T1631" s="12">
        <f t="shared" si="103"/>
        <v>41690.533946759257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6">
        <f t="shared" si="100"/>
        <v>265.25</v>
      </c>
      <c r="P1632" s="5">
        <f t="shared" si="101"/>
        <v>84.206349206349202</v>
      </c>
      <c r="Q1632" t="s">
        <v>8328</v>
      </c>
      <c r="R1632" t="s">
        <v>8329</v>
      </c>
      <c r="S1632" s="12">
        <f t="shared" si="102"/>
        <v>40939.504340277774</v>
      </c>
      <c r="T1632" s="12">
        <f t="shared" si="103"/>
        <v>40969.957638888889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6">
        <f t="shared" si="100"/>
        <v>155.91</v>
      </c>
      <c r="P1633" s="5">
        <f t="shared" si="101"/>
        <v>117.22556390977444</v>
      </c>
      <c r="Q1633" t="s">
        <v>8328</v>
      </c>
      <c r="R1633" t="s">
        <v>8329</v>
      </c>
      <c r="S1633" s="12">
        <f t="shared" si="102"/>
        <v>41164.52616898148</v>
      </c>
      <c r="T1633" s="12">
        <f t="shared" si="103"/>
        <v>41194.52616898148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6">
        <f t="shared" si="100"/>
        <v>101.62500000000001</v>
      </c>
      <c r="P1634" s="5">
        <f t="shared" si="101"/>
        <v>86.489361702127653</v>
      </c>
      <c r="Q1634" t="s">
        <v>8328</v>
      </c>
      <c r="R1634" t="s">
        <v>8329</v>
      </c>
      <c r="S1634" s="12">
        <f t="shared" si="102"/>
        <v>40750.007569444439</v>
      </c>
      <c r="T1634" s="12">
        <f t="shared" si="103"/>
        <v>40810.007569444439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6">
        <f t="shared" si="100"/>
        <v>100</v>
      </c>
      <c r="P1635" s="5">
        <f t="shared" si="101"/>
        <v>172.41379310344828</v>
      </c>
      <c r="Q1635" t="s">
        <v>8328</v>
      </c>
      <c r="R1635" t="s">
        <v>8329</v>
      </c>
      <c r="S1635" s="12">
        <f t="shared" si="102"/>
        <v>40896.550416666665</v>
      </c>
      <c r="T1635" s="12">
        <f t="shared" si="103"/>
        <v>40923.875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6">
        <f t="shared" si="100"/>
        <v>100.49999999999999</v>
      </c>
      <c r="P1636" s="5">
        <f t="shared" si="101"/>
        <v>62.8125</v>
      </c>
      <c r="Q1636" t="s">
        <v>8328</v>
      </c>
      <c r="R1636" t="s">
        <v>8329</v>
      </c>
      <c r="S1636" s="12">
        <f t="shared" si="102"/>
        <v>40657.856493055551</v>
      </c>
      <c r="T1636" s="12">
        <f t="shared" si="103"/>
        <v>40695.915972222218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6">
        <f t="shared" si="100"/>
        <v>125.29999999999998</v>
      </c>
      <c r="P1637" s="5">
        <f t="shared" si="101"/>
        <v>67.729729729729726</v>
      </c>
      <c r="Q1637" t="s">
        <v>8328</v>
      </c>
      <c r="R1637" t="s">
        <v>8329</v>
      </c>
      <c r="S1637" s="12">
        <f t="shared" si="102"/>
        <v>42502.535428240742</v>
      </c>
      <c r="T1637" s="12">
        <f t="shared" si="103"/>
        <v>42562.535428240742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6">
        <f t="shared" si="100"/>
        <v>103.55555555555556</v>
      </c>
      <c r="P1638" s="5">
        <f t="shared" si="101"/>
        <v>53.5632183908046</v>
      </c>
      <c r="Q1638" t="s">
        <v>8328</v>
      </c>
      <c r="R1638" t="s">
        <v>8329</v>
      </c>
      <c r="S1638" s="12">
        <f t="shared" si="102"/>
        <v>40662.753333333334</v>
      </c>
      <c r="T1638" s="12">
        <f t="shared" si="103"/>
        <v>40705.833333333328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6">
        <f t="shared" si="100"/>
        <v>103.8</v>
      </c>
      <c r="P1639" s="5">
        <f t="shared" si="101"/>
        <v>34.6</v>
      </c>
      <c r="Q1639" t="s">
        <v>8328</v>
      </c>
      <c r="R1639" t="s">
        <v>8329</v>
      </c>
      <c r="S1639" s="12">
        <f t="shared" si="102"/>
        <v>40122.418287037035</v>
      </c>
      <c r="T1639" s="12">
        <f t="shared" si="103"/>
        <v>40178.652083333334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6">
        <f t="shared" si="100"/>
        <v>105</v>
      </c>
      <c r="P1640" s="5">
        <f t="shared" si="101"/>
        <v>38.888888888888886</v>
      </c>
      <c r="Q1640" t="s">
        <v>8328</v>
      </c>
      <c r="R1640" t="s">
        <v>8329</v>
      </c>
      <c r="S1640" s="12">
        <f t="shared" si="102"/>
        <v>41288.353796296295</v>
      </c>
      <c r="T1640" s="12">
        <f t="shared" si="103"/>
        <v>41333.559027777774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6">
        <f t="shared" si="100"/>
        <v>100</v>
      </c>
      <c r="P1641" s="5">
        <f t="shared" si="101"/>
        <v>94.736842105263165</v>
      </c>
      <c r="Q1641" t="s">
        <v>8328</v>
      </c>
      <c r="R1641" t="s">
        <v>8329</v>
      </c>
      <c r="S1641" s="12">
        <f t="shared" si="102"/>
        <v>40941.319039351853</v>
      </c>
      <c r="T1641" s="12">
        <f t="shared" si="103"/>
        <v>40971.319039351853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6">
        <f t="shared" si="100"/>
        <v>169.86</v>
      </c>
      <c r="P1642" s="5">
        <f t="shared" si="101"/>
        <v>39.967058823529413</v>
      </c>
      <c r="Q1642" t="s">
        <v>8328</v>
      </c>
      <c r="R1642" t="s">
        <v>8329</v>
      </c>
      <c r="S1642" s="12">
        <f t="shared" si="102"/>
        <v>40378.897627314815</v>
      </c>
      <c r="T1642" s="12">
        <f t="shared" si="103"/>
        <v>40392.749305555553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6">
        <f t="shared" si="100"/>
        <v>101.4</v>
      </c>
      <c r="P1643" s="5">
        <f t="shared" si="101"/>
        <v>97.5</v>
      </c>
      <c r="Q1643" t="s">
        <v>8328</v>
      </c>
      <c r="R1643" t="s">
        <v>8349</v>
      </c>
      <c r="S1643" s="12">
        <f t="shared" si="102"/>
        <v>41962.263240740744</v>
      </c>
      <c r="T1643" s="12">
        <f t="shared" si="103"/>
        <v>41992.263240740744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6">
        <f t="shared" si="100"/>
        <v>100</v>
      </c>
      <c r="P1644" s="5">
        <f t="shared" si="101"/>
        <v>42.857142857142854</v>
      </c>
      <c r="Q1644" t="s">
        <v>8328</v>
      </c>
      <c r="R1644" t="s">
        <v>8349</v>
      </c>
      <c r="S1644" s="12">
        <f t="shared" si="102"/>
        <v>40687.691284722219</v>
      </c>
      <c r="T1644" s="12">
        <f t="shared" si="103"/>
        <v>40707.691284722219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6">
        <f t="shared" si="100"/>
        <v>124.70000000000002</v>
      </c>
      <c r="P1645" s="5">
        <f t="shared" si="101"/>
        <v>168.51351351351352</v>
      </c>
      <c r="Q1645" t="s">
        <v>8328</v>
      </c>
      <c r="R1645" t="s">
        <v>8349</v>
      </c>
      <c r="S1645" s="12">
        <f t="shared" si="102"/>
        <v>41146.490879629629</v>
      </c>
      <c r="T1645" s="12">
        <f t="shared" si="103"/>
        <v>41176.490879629629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6">
        <f t="shared" si="100"/>
        <v>109.5</v>
      </c>
      <c r="P1646" s="5">
        <f t="shared" si="101"/>
        <v>85.546875</v>
      </c>
      <c r="Q1646" t="s">
        <v>8328</v>
      </c>
      <c r="R1646" t="s">
        <v>8349</v>
      </c>
      <c r="S1646" s="12">
        <f t="shared" si="102"/>
        <v>41174.726388888885</v>
      </c>
      <c r="T1646" s="12">
        <f t="shared" si="103"/>
        <v>41234.768055555556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6">
        <f t="shared" si="100"/>
        <v>110.80000000000001</v>
      </c>
      <c r="P1647" s="5">
        <f t="shared" si="101"/>
        <v>554</v>
      </c>
      <c r="Q1647" t="s">
        <v>8328</v>
      </c>
      <c r="R1647" t="s">
        <v>8349</v>
      </c>
      <c r="S1647" s="12">
        <f t="shared" si="102"/>
        <v>41521.284027777772</v>
      </c>
      <c r="T1647" s="12">
        <f t="shared" si="103"/>
        <v>41535.284027777772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6">
        <f t="shared" si="100"/>
        <v>110.2</v>
      </c>
      <c r="P1648" s="5">
        <f t="shared" si="101"/>
        <v>26.554216867469879</v>
      </c>
      <c r="Q1648" t="s">
        <v>8328</v>
      </c>
      <c r="R1648" t="s">
        <v>8349</v>
      </c>
      <c r="S1648" s="12">
        <f t="shared" si="102"/>
        <v>41833.116932870369</v>
      </c>
      <c r="T1648" s="12">
        <f t="shared" si="103"/>
        <v>41865.424305555556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6">
        <f t="shared" si="100"/>
        <v>104.71999999999998</v>
      </c>
      <c r="P1649" s="5">
        <f t="shared" si="101"/>
        <v>113.82608695652173</v>
      </c>
      <c r="Q1649" t="s">
        <v>8328</v>
      </c>
      <c r="R1649" t="s">
        <v>8349</v>
      </c>
      <c r="S1649" s="12">
        <f t="shared" si="102"/>
        <v>41039.076122685183</v>
      </c>
      <c r="T1649" s="12">
        <f t="shared" si="103"/>
        <v>41069.076122685183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6">
        <f t="shared" si="100"/>
        <v>125.26086956521738</v>
      </c>
      <c r="P1650" s="5">
        <f t="shared" si="101"/>
        <v>32.011111111111113</v>
      </c>
      <c r="Q1650" t="s">
        <v>8328</v>
      </c>
      <c r="R1650" t="s">
        <v>8349</v>
      </c>
      <c r="S1650" s="12">
        <f t="shared" si="102"/>
        <v>40592.371319444443</v>
      </c>
      <c r="T1650" s="12">
        <f t="shared" si="103"/>
        <v>40622.329652777778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6">
        <f t="shared" si="100"/>
        <v>100.58763157894737</v>
      </c>
      <c r="P1651" s="5">
        <f t="shared" si="101"/>
        <v>47.189259259259259</v>
      </c>
      <c r="Q1651" t="s">
        <v>8328</v>
      </c>
      <c r="R1651" t="s">
        <v>8349</v>
      </c>
      <c r="S1651" s="12">
        <f t="shared" si="102"/>
        <v>41737.351331018515</v>
      </c>
      <c r="T1651" s="12">
        <f t="shared" si="103"/>
        <v>41782.351331018515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6">
        <f t="shared" si="100"/>
        <v>141.55000000000001</v>
      </c>
      <c r="P1652" s="5">
        <f t="shared" si="101"/>
        <v>88.46875</v>
      </c>
      <c r="Q1652" t="s">
        <v>8328</v>
      </c>
      <c r="R1652" t="s">
        <v>8349</v>
      </c>
      <c r="S1652" s="12">
        <f t="shared" si="102"/>
        <v>41526.102280092593</v>
      </c>
      <c r="T1652" s="12">
        <f t="shared" si="103"/>
        <v>41556.102280092593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6">
        <f t="shared" si="100"/>
        <v>100.75</v>
      </c>
      <c r="P1653" s="5">
        <f t="shared" si="101"/>
        <v>100.75</v>
      </c>
      <c r="Q1653" t="s">
        <v>8328</v>
      </c>
      <c r="R1653" t="s">
        <v>8349</v>
      </c>
      <c r="S1653" s="12">
        <f t="shared" si="102"/>
        <v>40625.567361111105</v>
      </c>
      <c r="T1653" s="12">
        <f t="shared" si="103"/>
        <v>40658.957638888889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6">
        <f t="shared" si="100"/>
        <v>100.66666666666666</v>
      </c>
      <c r="P1654" s="5">
        <f t="shared" si="101"/>
        <v>64.714285714285708</v>
      </c>
      <c r="Q1654" t="s">
        <v>8328</v>
      </c>
      <c r="R1654" t="s">
        <v>8349</v>
      </c>
      <c r="S1654" s="12">
        <f t="shared" si="102"/>
        <v>41572.159641203703</v>
      </c>
      <c r="T1654" s="12">
        <f t="shared" si="103"/>
        <v>41602.201307870368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6">
        <f t="shared" si="100"/>
        <v>174.2304</v>
      </c>
      <c r="P1655" s="5">
        <f t="shared" si="101"/>
        <v>51.854285714285716</v>
      </c>
      <c r="Q1655" t="s">
        <v>8328</v>
      </c>
      <c r="R1655" t="s">
        <v>8349</v>
      </c>
      <c r="S1655" s="12">
        <f t="shared" si="102"/>
        <v>40626.501111111109</v>
      </c>
      <c r="T1655" s="12">
        <f t="shared" si="103"/>
        <v>40657.501111111109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6">
        <f t="shared" si="100"/>
        <v>119.90909090909089</v>
      </c>
      <c r="P1656" s="5">
        <f t="shared" si="101"/>
        <v>38.794117647058826</v>
      </c>
      <c r="Q1656" t="s">
        <v>8328</v>
      </c>
      <c r="R1656" t="s">
        <v>8349</v>
      </c>
      <c r="S1656" s="12">
        <f t="shared" si="102"/>
        <v>40987.557407407403</v>
      </c>
      <c r="T1656" s="12">
        <f t="shared" si="103"/>
        <v>41017.557407407403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6">
        <f t="shared" si="100"/>
        <v>142.86666666666667</v>
      </c>
      <c r="P1657" s="5">
        <f t="shared" si="101"/>
        <v>44.645833333333336</v>
      </c>
      <c r="Q1657" t="s">
        <v>8328</v>
      </c>
      <c r="R1657" t="s">
        <v>8349</v>
      </c>
      <c r="S1657" s="12">
        <f t="shared" si="102"/>
        <v>40974.458564814813</v>
      </c>
      <c r="T1657" s="12">
        <f t="shared" si="103"/>
        <v>41004.416898148142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6">
        <f t="shared" si="100"/>
        <v>100.33493333333334</v>
      </c>
      <c r="P1658" s="5">
        <f t="shared" si="101"/>
        <v>156.77333333333334</v>
      </c>
      <c r="Q1658" t="s">
        <v>8328</v>
      </c>
      <c r="R1658" t="s">
        <v>8349</v>
      </c>
      <c r="S1658" s="12">
        <f t="shared" si="102"/>
        <v>41226.595509259256</v>
      </c>
      <c r="T1658" s="12">
        <f t="shared" si="103"/>
        <v>41256.595509259256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6">
        <f t="shared" si="100"/>
        <v>104.93380000000001</v>
      </c>
      <c r="P1659" s="5">
        <f t="shared" si="101"/>
        <v>118.70339366515837</v>
      </c>
      <c r="Q1659" t="s">
        <v>8328</v>
      </c>
      <c r="R1659" t="s">
        <v>8349</v>
      </c>
      <c r="S1659" s="12">
        <f t="shared" si="102"/>
        <v>41023.448703703703</v>
      </c>
      <c r="T1659" s="12">
        <f t="shared" si="103"/>
        <v>41053.448703703703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6">
        <f t="shared" si="100"/>
        <v>132.23333333333335</v>
      </c>
      <c r="P1660" s="5">
        <f t="shared" si="101"/>
        <v>74.149532710280369</v>
      </c>
      <c r="Q1660" t="s">
        <v>8328</v>
      </c>
      <c r="R1660" t="s">
        <v>8349</v>
      </c>
      <c r="S1660" s="12">
        <f t="shared" si="102"/>
        <v>41222.888506944444</v>
      </c>
      <c r="T1660" s="12">
        <f t="shared" si="103"/>
        <v>41261.263888888883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6">
        <f t="shared" si="100"/>
        <v>112.79999999999998</v>
      </c>
      <c r="P1661" s="5">
        <f t="shared" si="101"/>
        <v>12.533333333333333</v>
      </c>
      <c r="Q1661" t="s">
        <v>8328</v>
      </c>
      <c r="R1661" t="s">
        <v>8349</v>
      </c>
      <c r="S1661" s="12">
        <f t="shared" si="102"/>
        <v>41596.580104166664</v>
      </c>
      <c r="T1661" s="12">
        <f t="shared" si="103"/>
        <v>41625.166666666664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6">
        <f t="shared" si="100"/>
        <v>1253.75</v>
      </c>
      <c r="P1662" s="5">
        <f t="shared" si="101"/>
        <v>27.861111111111111</v>
      </c>
      <c r="Q1662" t="s">
        <v>8328</v>
      </c>
      <c r="R1662" t="s">
        <v>8349</v>
      </c>
      <c r="S1662" s="12">
        <f t="shared" si="102"/>
        <v>42459.360532407409</v>
      </c>
      <c r="T1662" s="12">
        <f t="shared" si="103"/>
        <v>42490.582638888889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6">
        <f t="shared" si="100"/>
        <v>102.50632911392405</v>
      </c>
      <c r="P1663" s="5">
        <f t="shared" si="101"/>
        <v>80.178217821782184</v>
      </c>
      <c r="Q1663" t="s">
        <v>8328</v>
      </c>
      <c r="R1663" t="s">
        <v>8349</v>
      </c>
      <c r="S1663" s="12">
        <f t="shared" si="102"/>
        <v>42343.664710648147</v>
      </c>
      <c r="T1663" s="12">
        <f t="shared" si="103"/>
        <v>42386.541666666664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6">
        <f t="shared" si="100"/>
        <v>102.6375</v>
      </c>
      <c r="P1664" s="5">
        <f t="shared" si="101"/>
        <v>132.43548387096774</v>
      </c>
      <c r="Q1664" t="s">
        <v>8328</v>
      </c>
      <c r="R1664" t="s">
        <v>8349</v>
      </c>
      <c r="S1664" s="12">
        <f t="shared" si="102"/>
        <v>40847.864999999998</v>
      </c>
      <c r="T1664" s="12">
        <f t="shared" si="103"/>
        <v>40907.906666666662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6">
        <f t="shared" si="100"/>
        <v>108</v>
      </c>
      <c r="P1665" s="5">
        <f t="shared" si="101"/>
        <v>33.75</v>
      </c>
      <c r="Q1665" t="s">
        <v>8328</v>
      </c>
      <c r="R1665" t="s">
        <v>8349</v>
      </c>
      <c r="S1665" s="12">
        <f t="shared" si="102"/>
        <v>42005.688738425924</v>
      </c>
      <c r="T1665" s="12">
        <f t="shared" si="103"/>
        <v>42035.688738425924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6">
        <f t="shared" si="100"/>
        <v>122.40879999999999</v>
      </c>
      <c r="P1666" s="5">
        <f t="shared" si="101"/>
        <v>34.384494382022467</v>
      </c>
      <c r="Q1666" t="s">
        <v>8328</v>
      </c>
      <c r="R1666" t="s">
        <v>8349</v>
      </c>
      <c r="S1666" s="12">
        <f t="shared" si="102"/>
        <v>40939.428449074068</v>
      </c>
      <c r="T1666" s="12">
        <f t="shared" si="103"/>
        <v>40983.832638888889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6">
        <f t="shared" ref="O1667:O1730" si="104">(E1667/D1667)*100</f>
        <v>119.45714285714286</v>
      </c>
      <c r="P1667" s="5">
        <f t="shared" ref="P1667:P1730" si="105">E1667/L1667</f>
        <v>44.956989247311824</v>
      </c>
      <c r="Q1667" t="s">
        <v>8328</v>
      </c>
      <c r="R1667" t="s">
        <v>8349</v>
      </c>
      <c r="S1667" s="12">
        <f t="shared" ref="S1667:S1730" si="106">(((J1667/60)/60)/24)+DATE(1970,1,1)+(-8/24)</f>
        <v>40564.316122685181</v>
      </c>
      <c r="T1667" s="12">
        <f t="shared" ref="T1667:T1730" si="107">(((I1667/60)/60)/24)+DATE(1970,1,1)+(-8/24)</f>
        <v>40595.791666666664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6">
        <f t="shared" si="104"/>
        <v>160.88</v>
      </c>
      <c r="P1668" s="5">
        <f t="shared" si="105"/>
        <v>41.04081632653061</v>
      </c>
      <c r="Q1668" t="s">
        <v>8328</v>
      </c>
      <c r="R1668" t="s">
        <v>8349</v>
      </c>
      <c r="S1668" s="12">
        <f t="shared" si="106"/>
        <v>41330.91982638889</v>
      </c>
      <c r="T1668" s="12">
        <f t="shared" si="107"/>
        <v>41360.878159722219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6">
        <f t="shared" si="104"/>
        <v>126.85294117647059</v>
      </c>
      <c r="P1669" s="5">
        <f t="shared" si="105"/>
        <v>52.597560975609753</v>
      </c>
      <c r="Q1669" t="s">
        <v>8328</v>
      </c>
      <c r="R1669" t="s">
        <v>8349</v>
      </c>
      <c r="S1669" s="12">
        <f t="shared" si="106"/>
        <v>41681.737245370365</v>
      </c>
      <c r="T1669" s="12">
        <f t="shared" si="107"/>
        <v>41708.957638888889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6">
        <f t="shared" si="104"/>
        <v>102.6375</v>
      </c>
      <c r="P1670" s="5">
        <f t="shared" si="105"/>
        <v>70.784482758620683</v>
      </c>
      <c r="Q1670" t="s">
        <v>8328</v>
      </c>
      <c r="R1670" t="s">
        <v>8349</v>
      </c>
      <c r="S1670" s="12">
        <f t="shared" si="106"/>
        <v>40844.816423611104</v>
      </c>
      <c r="T1670" s="12">
        <f t="shared" si="107"/>
        <v>40874.858090277776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6">
        <f t="shared" si="104"/>
        <v>139.75</v>
      </c>
      <c r="P1671" s="5">
        <f t="shared" si="105"/>
        <v>53.75</v>
      </c>
      <c r="Q1671" t="s">
        <v>8328</v>
      </c>
      <c r="R1671" t="s">
        <v>8349</v>
      </c>
      <c r="S1671" s="12">
        <f t="shared" si="106"/>
        <v>42461.551805555551</v>
      </c>
      <c r="T1671" s="12">
        <f t="shared" si="107"/>
        <v>42521.551805555551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6">
        <f t="shared" si="104"/>
        <v>102.60000000000001</v>
      </c>
      <c r="P1672" s="5">
        <f t="shared" si="105"/>
        <v>44.608695652173914</v>
      </c>
      <c r="Q1672" t="s">
        <v>8328</v>
      </c>
      <c r="R1672" t="s">
        <v>8349</v>
      </c>
      <c r="S1672" s="12">
        <f t="shared" si="106"/>
        <v>40313.597210648149</v>
      </c>
      <c r="T1672" s="12">
        <f t="shared" si="107"/>
        <v>40363.833333333328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6">
        <f t="shared" si="104"/>
        <v>100.67349999999999</v>
      </c>
      <c r="P1673" s="5">
        <f t="shared" si="105"/>
        <v>26.148961038961041</v>
      </c>
      <c r="Q1673" t="s">
        <v>8328</v>
      </c>
      <c r="R1673" t="s">
        <v>8349</v>
      </c>
      <c r="S1673" s="12">
        <f t="shared" si="106"/>
        <v>42553.210810185185</v>
      </c>
      <c r="T1673" s="12">
        <f t="shared" si="107"/>
        <v>42583.210810185185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6">
        <f t="shared" si="104"/>
        <v>112.94117647058823</v>
      </c>
      <c r="P1674" s="5">
        <f t="shared" si="105"/>
        <v>39.183673469387756</v>
      </c>
      <c r="Q1674" t="s">
        <v>8328</v>
      </c>
      <c r="R1674" t="s">
        <v>8349</v>
      </c>
      <c r="S1674" s="12">
        <f t="shared" si="106"/>
        <v>41034.323263888888</v>
      </c>
      <c r="T1674" s="12">
        <f t="shared" si="107"/>
        <v>41064.323263888888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6">
        <f t="shared" si="104"/>
        <v>128.09523809523807</v>
      </c>
      <c r="P1675" s="5">
        <f t="shared" si="105"/>
        <v>45.593220338983052</v>
      </c>
      <c r="Q1675" t="s">
        <v>8328</v>
      </c>
      <c r="R1675" t="s">
        <v>8349</v>
      </c>
      <c r="S1675" s="12">
        <f t="shared" si="106"/>
        <v>42039.545046296298</v>
      </c>
      <c r="T1675" s="12">
        <f t="shared" si="107"/>
        <v>42069.545046296298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6">
        <f t="shared" si="104"/>
        <v>201.7</v>
      </c>
      <c r="P1676" s="5">
        <f t="shared" si="105"/>
        <v>89.247787610619469</v>
      </c>
      <c r="Q1676" t="s">
        <v>8328</v>
      </c>
      <c r="R1676" t="s">
        <v>8349</v>
      </c>
      <c r="S1676" s="12">
        <f t="shared" si="106"/>
        <v>42569.272060185183</v>
      </c>
      <c r="T1676" s="12">
        <f t="shared" si="107"/>
        <v>42599.957638888889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6">
        <f t="shared" si="104"/>
        <v>137.416</v>
      </c>
      <c r="P1677" s="5">
        <f t="shared" si="105"/>
        <v>40.416470588235299</v>
      </c>
      <c r="Q1677" t="s">
        <v>8328</v>
      </c>
      <c r="R1677" t="s">
        <v>8349</v>
      </c>
      <c r="S1677" s="12">
        <f t="shared" si="106"/>
        <v>40802.399768518517</v>
      </c>
      <c r="T1677" s="12">
        <f t="shared" si="107"/>
        <v>40832.585416666661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6">
        <f t="shared" si="104"/>
        <v>115.33333333333333</v>
      </c>
      <c r="P1678" s="5">
        <f t="shared" si="105"/>
        <v>82.38095238095238</v>
      </c>
      <c r="Q1678" t="s">
        <v>8328</v>
      </c>
      <c r="R1678" t="s">
        <v>8349</v>
      </c>
      <c r="S1678" s="12">
        <f t="shared" si="106"/>
        <v>40973.392905092594</v>
      </c>
      <c r="T1678" s="12">
        <f t="shared" si="107"/>
        <v>41019.832638888889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6">
        <f t="shared" si="104"/>
        <v>111.66666666666667</v>
      </c>
      <c r="P1679" s="5">
        <f t="shared" si="105"/>
        <v>159.52380952380952</v>
      </c>
      <c r="Q1679" t="s">
        <v>8328</v>
      </c>
      <c r="R1679" t="s">
        <v>8349</v>
      </c>
      <c r="S1679" s="12">
        <f t="shared" si="106"/>
        <v>42416.073796296296</v>
      </c>
      <c r="T1679" s="12">
        <f t="shared" si="107"/>
        <v>42475.915972222218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6">
        <f t="shared" si="104"/>
        <v>118.39999999999999</v>
      </c>
      <c r="P1680" s="5">
        <f t="shared" si="105"/>
        <v>36.244897959183675</v>
      </c>
      <c r="Q1680" t="s">
        <v>8328</v>
      </c>
      <c r="R1680" t="s">
        <v>8349</v>
      </c>
      <c r="S1680" s="12">
        <f t="shared" si="106"/>
        <v>41662.521655092591</v>
      </c>
      <c r="T1680" s="12">
        <f t="shared" si="107"/>
        <v>41676.521655092591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6">
        <f t="shared" si="104"/>
        <v>175</v>
      </c>
      <c r="P1681" s="5">
        <f t="shared" si="105"/>
        <v>62.5</v>
      </c>
      <c r="Q1681" t="s">
        <v>8328</v>
      </c>
      <c r="R1681" t="s">
        <v>8349</v>
      </c>
      <c r="S1681" s="12">
        <f t="shared" si="106"/>
        <v>40722.735474537032</v>
      </c>
      <c r="T1681" s="12">
        <f t="shared" si="107"/>
        <v>40745.735474537032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6">
        <f t="shared" si="104"/>
        <v>117.5</v>
      </c>
      <c r="P1682" s="5">
        <f t="shared" si="105"/>
        <v>47</v>
      </c>
      <c r="Q1682" t="s">
        <v>8328</v>
      </c>
      <c r="R1682" t="s">
        <v>8349</v>
      </c>
      <c r="S1682" s="12">
        <f t="shared" si="106"/>
        <v>41802.424386574072</v>
      </c>
      <c r="T1682" s="12">
        <f t="shared" si="107"/>
        <v>41832.424386574072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6">
        <f t="shared" si="104"/>
        <v>101.42212307692309</v>
      </c>
      <c r="P1683" s="5">
        <f t="shared" si="105"/>
        <v>74.575090497737563</v>
      </c>
      <c r="Q1683" t="s">
        <v>8328</v>
      </c>
      <c r="R1683" t="s">
        <v>8350</v>
      </c>
      <c r="S1683" s="12">
        <f t="shared" si="106"/>
        <v>42773.78800925926</v>
      </c>
      <c r="T1683" s="12">
        <f t="shared" si="107"/>
        <v>42822.749999999993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6">
        <f t="shared" si="104"/>
        <v>0</v>
      </c>
      <c r="P1684" s="5" t="e">
        <f t="shared" si="105"/>
        <v>#DIV/0!</v>
      </c>
      <c r="Q1684" t="s">
        <v>8328</v>
      </c>
      <c r="R1684" t="s">
        <v>8350</v>
      </c>
      <c r="S1684" s="12">
        <f t="shared" si="106"/>
        <v>42778.880324074074</v>
      </c>
      <c r="T1684" s="12">
        <f t="shared" si="107"/>
        <v>42838.838657407403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6">
        <f t="shared" si="104"/>
        <v>21.714285714285715</v>
      </c>
      <c r="P1685" s="5">
        <f t="shared" si="105"/>
        <v>76</v>
      </c>
      <c r="Q1685" t="s">
        <v>8328</v>
      </c>
      <c r="R1685" t="s">
        <v>8350</v>
      </c>
      <c r="S1685" s="12">
        <f t="shared" si="106"/>
        <v>42808.44835648148</v>
      </c>
      <c r="T1685" s="12">
        <f t="shared" si="107"/>
        <v>42832.44835648148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6">
        <f t="shared" si="104"/>
        <v>109.125</v>
      </c>
      <c r="P1686" s="5">
        <f t="shared" si="105"/>
        <v>86.43564356435644</v>
      </c>
      <c r="Q1686" t="s">
        <v>8328</v>
      </c>
      <c r="R1686" t="s">
        <v>8350</v>
      </c>
      <c r="S1686" s="12">
        <f t="shared" si="106"/>
        <v>42783.481956018521</v>
      </c>
      <c r="T1686" s="12">
        <f t="shared" si="107"/>
        <v>42811.440289351849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6">
        <f t="shared" si="104"/>
        <v>102.85714285714285</v>
      </c>
      <c r="P1687" s="5">
        <f t="shared" si="105"/>
        <v>24</v>
      </c>
      <c r="Q1687" t="s">
        <v>8328</v>
      </c>
      <c r="R1687" t="s">
        <v>8350</v>
      </c>
      <c r="S1687" s="12">
        <f t="shared" si="106"/>
        <v>42787.916932870365</v>
      </c>
      <c r="T1687" s="12">
        <f t="shared" si="107"/>
        <v>42817.8752662037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6">
        <f t="shared" si="104"/>
        <v>0.36</v>
      </c>
      <c r="P1688" s="5">
        <f t="shared" si="105"/>
        <v>18</v>
      </c>
      <c r="Q1688" t="s">
        <v>8328</v>
      </c>
      <c r="R1688" t="s">
        <v>8350</v>
      </c>
      <c r="S1688" s="12">
        <f t="shared" si="106"/>
        <v>42792.510636574072</v>
      </c>
      <c r="T1688" s="12">
        <f t="shared" si="107"/>
        <v>42852.468969907401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6">
        <f t="shared" si="104"/>
        <v>31.25</v>
      </c>
      <c r="P1689" s="5">
        <f t="shared" si="105"/>
        <v>80.128205128205124</v>
      </c>
      <c r="Q1689" t="s">
        <v>8328</v>
      </c>
      <c r="R1689" t="s">
        <v>8350</v>
      </c>
      <c r="S1689" s="12">
        <f t="shared" si="106"/>
        <v>42801.713483796295</v>
      </c>
      <c r="T1689" s="12">
        <f t="shared" si="107"/>
        <v>42835.510416666664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6">
        <f t="shared" si="104"/>
        <v>44.3</v>
      </c>
      <c r="P1690" s="5">
        <f t="shared" si="105"/>
        <v>253.14285714285714</v>
      </c>
      <c r="Q1690" t="s">
        <v>8328</v>
      </c>
      <c r="R1690" t="s">
        <v>8350</v>
      </c>
      <c r="S1690" s="12">
        <f t="shared" si="106"/>
        <v>42804.201319444437</v>
      </c>
      <c r="T1690" s="12">
        <f t="shared" si="107"/>
        <v>42834.15965277778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6">
        <f t="shared" si="104"/>
        <v>100</v>
      </c>
      <c r="P1691" s="5">
        <f t="shared" si="105"/>
        <v>171.42857142857142</v>
      </c>
      <c r="Q1691" t="s">
        <v>8328</v>
      </c>
      <c r="R1691" t="s">
        <v>8350</v>
      </c>
      <c r="S1691" s="12">
        <f t="shared" si="106"/>
        <v>42780.609143518515</v>
      </c>
      <c r="T1691" s="12">
        <f t="shared" si="107"/>
        <v>42810.567476851851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6">
        <f t="shared" si="104"/>
        <v>25.4</v>
      </c>
      <c r="P1692" s="5">
        <f t="shared" si="105"/>
        <v>57.727272727272727</v>
      </c>
      <c r="Q1692" t="s">
        <v>8328</v>
      </c>
      <c r="R1692" t="s">
        <v>8350</v>
      </c>
      <c r="S1692" s="12">
        <f t="shared" si="106"/>
        <v>42801.097708333335</v>
      </c>
      <c r="T1692" s="12">
        <f t="shared" si="107"/>
        <v>42831.056041666663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6">
        <f t="shared" si="104"/>
        <v>33.473333333333329</v>
      </c>
      <c r="P1693" s="5">
        <f t="shared" si="105"/>
        <v>264.26315789473682</v>
      </c>
      <c r="Q1693" t="s">
        <v>8328</v>
      </c>
      <c r="R1693" t="s">
        <v>8350</v>
      </c>
      <c r="S1693" s="12">
        <f t="shared" si="106"/>
        <v>42795.36814814814</v>
      </c>
      <c r="T1693" s="12">
        <f t="shared" si="107"/>
        <v>42827.708333333336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6">
        <f t="shared" si="104"/>
        <v>47.8</v>
      </c>
      <c r="P1694" s="5">
        <f t="shared" si="105"/>
        <v>159.33333333333334</v>
      </c>
      <c r="Q1694" t="s">
        <v>8328</v>
      </c>
      <c r="R1694" t="s">
        <v>8350</v>
      </c>
      <c r="S1694" s="12">
        <f t="shared" si="106"/>
        <v>42787.81790509259</v>
      </c>
      <c r="T1694" s="12">
        <f t="shared" si="107"/>
        <v>42820.665972222218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6">
        <f t="shared" si="104"/>
        <v>9.3333333333333339</v>
      </c>
      <c r="P1695" s="5">
        <f t="shared" si="105"/>
        <v>35</v>
      </c>
      <c r="Q1695" t="s">
        <v>8328</v>
      </c>
      <c r="R1695" t="s">
        <v>8350</v>
      </c>
      <c r="S1695" s="12">
        <f t="shared" si="106"/>
        <v>42803.586944444447</v>
      </c>
      <c r="T1695" s="12">
        <f t="shared" si="107"/>
        <v>42834.499999999993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6">
        <f t="shared" si="104"/>
        <v>0.05</v>
      </c>
      <c r="P1696" s="5">
        <f t="shared" si="105"/>
        <v>5</v>
      </c>
      <c r="Q1696" t="s">
        <v>8328</v>
      </c>
      <c r="R1696" t="s">
        <v>8350</v>
      </c>
      <c r="S1696" s="12">
        <f t="shared" si="106"/>
        <v>42791.336504629631</v>
      </c>
      <c r="T1696" s="12">
        <f t="shared" si="107"/>
        <v>42820.85833333333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6">
        <f t="shared" si="104"/>
        <v>11.708333333333334</v>
      </c>
      <c r="P1697" s="5">
        <f t="shared" si="105"/>
        <v>61.086956521739133</v>
      </c>
      <c r="Q1697" t="s">
        <v>8328</v>
      </c>
      <c r="R1697" t="s">
        <v>8350</v>
      </c>
      <c r="S1697" s="12">
        <f t="shared" si="106"/>
        <v>42800.698078703703</v>
      </c>
      <c r="T1697" s="12">
        <f t="shared" si="107"/>
        <v>42834.708333333336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6">
        <f t="shared" si="104"/>
        <v>0</v>
      </c>
      <c r="P1698" s="5" t="e">
        <f t="shared" si="105"/>
        <v>#DIV/0!</v>
      </c>
      <c r="Q1698" t="s">
        <v>8328</v>
      </c>
      <c r="R1698" t="s">
        <v>8350</v>
      </c>
      <c r="S1698" s="12">
        <f t="shared" si="106"/>
        <v>42795.736238425925</v>
      </c>
      <c r="T1698" s="12">
        <f t="shared" si="107"/>
        <v>42825.694571759253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6">
        <f t="shared" si="104"/>
        <v>20.208000000000002</v>
      </c>
      <c r="P1699" s="5">
        <f t="shared" si="105"/>
        <v>114.81818181818181</v>
      </c>
      <c r="Q1699" t="s">
        <v>8328</v>
      </c>
      <c r="R1699" t="s">
        <v>8350</v>
      </c>
      <c r="S1699" s="12">
        <f t="shared" si="106"/>
        <v>42804.69962962962</v>
      </c>
      <c r="T1699" s="12">
        <f t="shared" si="107"/>
        <v>42834.657962962963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6">
        <f t="shared" si="104"/>
        <v>0</v>
      </c>
      <c r="P1700" s="5" t="e">
        <f t="shared" si="105"/>
        <v>#DIV/0!</v>
      </c>
      <c r="Q1700" t="s">
        <v>8328</v>
      </c>
      <c r="R1700" t="s">
        <v>8350</v>
      </c>
      <c r="S1700" s="12">
        <f t="shared" si="106"/>
        <v>42795.874537037038</v>
      </c>
      <c r="T1700" s="12">
        <f t="shared" si="107"/>
        <v>42819.814583333333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6">
        <f t="shared" si="104"/>
        <v>4.2311459353574925</v>
      </c>
      <c r="P1701" s="5">
        <f t="shared" si="105"/>
        <v>54</v>
      </c>
      <c r="Q1701" t="s">
        <v>8328</v>
      </c>
      <c r="R1701" t="s">
        <v>8350</v>
      </c>
      <c r="S1701" s="12">
        <f t="shared" si="106"/>
        <v>42806.530613425923</v>
      </c>
      <c r="T1701" s="12">
        <f t="shared" si="107"/>
        <v>42836.530613425923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6">
        <f t="shared" si="104"/>
        <v>26.06</v>
      </c>
      <c r="P1702" s="5">
        <f t="shared" si="105"/>
        <v>65.974683544303801</v>
      </c>
      <c r="Q1702" t="s">
        <v>8328</v>
      </c>
      <c r="R1702" t="s">
        <v>8350</v>
      </c>
      <c r="S1702" s="12">
        <f t="shared" si="106"/>
        <v>42795.738310185181</v>
      </c>
      <c r="T1702" s="12">
        <f t="shared" si="107"/>
        <v>42825.833333333336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6">
        <f t="shared" si="104"/>
        <v>0.19801980198019803</v>
      </c>
      <c r="P1703" s="5">
        <f t="shared" si="105"/>
        <v>5</v>
      </c>
      <c r="Q1703" t="s">
        <v>8328</v>
      </c>
      <c r="R1703" t="s">
        <v>8350</v>
      </c>
      <c r="S1703" s="12">
        <f t="shared" si="106"/>
        <v>41989.331076388888</v>
      </c>
      <c r="T1703" s="12">
        <f t="shared" si="107"/>
        <v>42019.331076388888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6">
        <f t="shared" si="104"/>
        <v>6.0606060606060606E-3</v>
      </c>
      <c r="P1704" s="5">
        <f t="shared" si="105"/>
        <v>1</v>
      </c>
      <c r="Q1704" t="s">
        <v>8328</v>
      </c>
      <c r="R1704" t="s">
        <v>8350</v>
      </c>
      <c r="S1704" s="12">
        <f t="shared" si="106"/>
        <v>42063.536458333336</v>
      </c>
      <c r="T1704" s="12">
        <f t="shared" si="107"/>
        <v>42093.494791666664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6">
        <f t="shared" si="104"/>
        <v>1.02</v>
      </c>
      <c r="P1705" s="5">
        <f t="shared" si="105"/>
        <v>25.5</v>
      </c>
      <c r="Q1705" t="s">
        <v>8328</v>
      </c>
      <c r="R1705" t="s">
        <v>8350</v>
      </c>
      <c r="S1705" s="12">
        <f t="shared" si="106"/>
        <v>42186.948344907411</v>
      </c>
      <c r="T1705" s="12">
        <f t="shared" si="107"/>
        <v>42246.948344907411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6">
        <f t="shared" si="104"/>
        <v>65.100000000000009</v>
      </c>
      <c r="P1706" s="5">
        <f t="shared" si="105"/>
        <v>118.36363636363636</v>
      </c>
      <c r="Q1706" t="s">
        <v>8328</v>
      </c>
      <c r="R1706" t="s">
        <v>8350</v>
      </c>
      <c r="S1706" s="12">
        <f t="shared" si="106"/>
        <v>42020.806400462963</v>
      </c>
      <c r="T1706" s="12">
        <f t="shared" si="107"/>
        <v>42050.806400462963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6">
        <f t="shared" si="104"/>
        <v>0</v>
      </c>
      <c r="P1707" s="5" t="e">
        <f t="shared" si="105"/>
        <v>#DIV/0!</v>
      </c>
      <c r="Q1707" t="s">
        <v>8328</v>
      </c>
      <c r="R1707" t="s">
        <v>8350</v>
      </c>
      <c r="S1707" s="12">
        <f t="shared" si="106"/>
        <v>42244.683402777773</v>
      </c>
      <c r="T1707" s="12">
        <f t="shared" si="107"/>
        <v>42256.333333333336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6">
        <f t="shared" si="104"/>
        <v>0</v>
      </c>
      <c r="P1708" s="5" t="e">
        <f t="shared" si="105"/>
        <v>#DIV/0!</v>
      </c>
      <c r="Q1708" t="s">
        <v>8328</v>
      </c>
      <c r="R1708" t="s">
        <v>8350</v>
      </c>
      <c r="S1708" s="12">
        <f t="shared" si="106"/>
        <v>42178.973055555551</v>
      </c>
      <c r="T1708" s="12">
        <f t="shared" si="107"/>
        <v>42238.973055555551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6">
        <f t="shared" si="104"/>
        <v>9.74</v>
      </c>
      <c r="P1709" s="5">
        <f t="shared" si="105"/>
        <v>54.111111111111114</v>
      </c>
      <c r="Q1709" t="s">
        <v>8328</v>
      </c>
      <c r="R1709" t="s">
        <v>8350</v>
      </c>
      <c r="S1709" s="12">
        <f t="shared" si="106"/>
        <v>42427.387673611105</v>
      </c>
      <c r="T1709" s="12">
        <f t="shared" si="107"/>
        <v>42457.346006944441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6">
        <f t="shared" si="104"/>
        <v>0</v>
      </c>
      <c r="P1710" s="5" t="e">
        <f t="shared" si="105"/>
        <v>#DIV/0!</v>
      </c>
      <c r="Q1710" t="s">
        <v>8328</v>
      </c>
      <c r="R1710" t="s">
        <v>8350</v>
      </c>
      <c r="S1710" s="12">
        <f t="shared" si="106"/>
        <v>42451.533634259256</v>
      </c>
      <c r="T1710" s="12">
        <f t="shared" si="107"/>
        <v>42491.533634259256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6">
        <f t="shared" si="104"/>
        <v>4.8571428571428568</v>
      </c>
      <c r="P1711" s="5">
        <f t="shared" si="105"/>
        <v>21.25</v>
      </c>
      <c r="Q1711" t="s">
        <v>8328</v>
      </c>
      <c r="R1711" t="s">
        <v>8350</v>
      </c>
      <c r="S1711" s="12">
        <f t="shared" si="106"/>
        <v>41841.230486111104</v>
      </c>
      <c r="T1711" s="12">
        <f t="shared" si="107"/>
        <v>41882.485416666663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6">
        <f t="shared" si="104"/>
        <v>0.67999999999999994</v>
      </c>
      <c r="P1712" s="5">
        <f t="shared" si="105"/>
        <v>34</v>
      </c>
      <c r="Q1712" t="s">
        <v>8328</v>
      </c>
      <c r="R1712" t="s">
        <v>8350</v>
      </c>
      <c r="S1712" s="12">
        <f t="shared" si="106"/>
        <v>42341.257962962954</v>
      </c>
      <c r="T1712" s="12">
        <f t="shared" si="107"/>
        <v>42387.208333333336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6">
        <f t="shared" si="104"/>
        <v>10.5</v>
      </c>
      <c r="P1713" s="5">
        <f t="shared" si="105"/>
        <v>525</v>
      </c>
      <c r="Q1713" t="s">
        <v>8328</v>
      </c>
      <c r="R1713" t="s">
        <v>8350</v>
      </c>
      <c r="S1713" s="12">
        <f t="shared" si="106"/>
        <v>41852.312893518516</v>
      </c>
      <c r="T1713" s="12">
        <f t="shared" si="107"/>
        <v>41883.312893518516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6">
        <f t="shared" si="104"/>
        <v>0</v>
      </c>
      <c r="P1714" s="5" t="e">
        <f t="shared" si="105"/>
        <v>#DIV/0!</v>
      </c>
      <c r="Q1714" t="s">
        <v>8328</v>
      </c>
      <c r="R1714" t="s">
        <v>8350</v>
      </c>
      <c r="S1714" s="12">
        <f t="shared" si="106"/>
        <v>42125.580474537033</v>
      </c>
      <c r="T1714" s="12">
        <f t="shared" si="107"/>
        <v>42185.580474537033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6">
        <f t="shared" si="104"/>
        <v>1.6666666666666667</v>
      </c>
      <c r="P1715" s="5">
        <f t="shared" si="105"/>
        <v>50</v>
      </c>
      <c r="Q1715" t="s">
        <v>8328</v>
      </c>
      <c r="R1715" t="s">
        <v>8350</v>
      </c>
      <c r="S1715" s="12">
        <f t="shared" si="106"/>
        <v>41887.467731481483</v>
      </c>
      <c r="T1715" s="12">
        <f t="shared" si="107"/>
        <v>41917.467731481483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6">
        <f t="shared" si="104"/>
        <v>7.8680000000000003</v>
      </c>
      <c r="P1716" s="5">
        <f t="shared" si="105"/>
        <v>115.70588235294117</v>
      </c>
      <c r="Q1716" t="s">
        <v>8328</v>
      </c>
      <c r="R1716" t="s">
        <v>8350</v>
      </c>
      <c r="S1716" s="12">
        <f t="shared" si="106"/>
        <v>42095.585196759253</v>
      </c>
      <c r="T1716" s="12">
        <f t="shared" si="107"/>
        <v>42125.585196759253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6">
        <f t="shared" si="104"/>
        <v>0.22</v>
      </c>
      <c r="P1717" s="5">
        <f t="shared" si="105"/>
        <v>5.5</v>
      </c>
      <c r="Q1717" t="s">
        <v>8328</v>
      </c>
      <c r="R1717" t="s">
        <v>8350</v>
      </c>
      <c r="S1717" s="12">
        <f t="shared" si="106"/>
        <v>42063.884085648147</v>
      </c>
      <c r="T1717" s="12">
        <f t="shared" si="107"/>
        <v>42093.806944444441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6">
        <f t="shared" si="104"/>
        <v>7.5</v>
      </c>
      <c r="P1718" s="5">
        <f t="shared" si="105"/>
        <v>50</v>
      </c>
      <c r="Q1718" t="s">
        <v>8328</v>
      </c>
      <c r="R1718" t="s">
        <v>8350</v>
      </c>
      <c r="S1718" s="12">
        <f t="shared" si="106"/>
        <v>42673.244201388887</v>
      </c>
      <c r="T1718" s="12">
        <f t="shared" si="107"/>
        <v>42713.285868055551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6">
        <f t="shared" si="104"/>
        <v>42.725880551301685</v>
      </c>
      <c r="P1719" s="5">
        <f t="shared" si="105"/>
        <v>34.024390243902438</v>
      </c>
      <c r="Q1719" t="s">
        <v>8328</v>
      </c>
      <c r="R1719" t="s">
        <v>8350</v>
      </c>
      <c r="S1719" s="12">
        <f t="shared" si="106"/>
        <v>42460.648587962954</v>
      </c>
      <c r="T1719" s="12">
        <f t="shared" si="107"/>
        <v>42480.833333333336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6">
        <f t="shared" si="104"/>
        <v>0.2142857142857143</v>
      </c>
      <c r="P1720" s="5">
        <f t="shared" si="105"/>
        <v>37.5</v>
      </c>
      <c r="Q1720" t="s">
        <v>8328</v>
      </c>
      <c r="R1720" t="s">
        <v>8350</v>
      </c>
      <c r="S1720" s="12">
        <f t="shared" si="106"/>
        <v>42460.277187499996</v>
      </c>
      <c r="T1720" s="12">
        <f t="shared" si="107"/>
        <v>42503.874305555553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6">
        <f t="shared" si="104"/>
        <v>0.87500000000000011</v>
      </c>
      <c r="P1721" s="5">
        <f t="shared" si="105"/>
        <v>11.666666666666666</v>
      </c>
      <c r="Q1721" t="s">
        <v>8328</v>
      </c>
      <c r="R1721" t="s">
        <v>8350</v>
      </c>
      <c r="S1721" s="12">
        <f t="shared" si="106"/>
        <v>41869.201284722221</v>
      </c>
      <c r="T1721" s="12">
        <f t="shared" si="107"/>
        <v>41899.201284722221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6">
        <f t="shared" si="104"/>
        <v>5.625</v>
      </c>
      <c r="P1722" s="5">
        <f t="shared" si="105"/>
        <v>28.125</v>
      </c>
      <c r="Q1722" t="s">
        <v>8328</v>
      </c>
      <c r="R1722" t="s">
        <v>8350</v>
      </c>
      <c r="S1722" s="12">
        <f t="shared" si="106"/>
        <v>41922.449895833335</v>
      </c>
      <c r="T1722" s="12">
        <f t="shared" si="107"/>
        <v>41952.491562499999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6">
        <f t="shared" si="104"/>
        <v>0</v>
      </c>
      <c r="P1723" s="5" t="e">
        <f t="shared" si="105"/>
        <v>#DIV/0!</v>
      </c>
      <c r="Q1723" t="s">
        <v>8328</v>
      </c>
      <c r="R1723" t="s">
        <v>8350</v>
      </c>
      <c r="S1723" s="12">
        <f t="shared" si="106"/>
        <v>42319.12804398148</v>
      </c>
      <c r="T1723" s="12">
        <f t="shared" si="107"/>
        <v>42349.12804398148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6">
        <f t="shared" si="104"/>
        <v>3.4722222222222224E-2</v>
      </c>
      <c r="P1724" s="5">
        <f t="shared" si="105"/>
        <v>1</v>
      </c>
      <c r="Q1724" t="s">
        <v>8328</v>
      </c>
      <c r="R1724" t="s">
        <v>8350</v>
      </c>
      <c r="S1724" s="12">
        <f t="shared" si="106"/>
        <v>42425.627650462957</v>
      </c>
      <c r="T1724" s="12">
        <f t="shared" si="107"/>
        <v>42462.673611111109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6">
        <f t="shared" si="104"/>
        <v>6.5</v>
      </c>
      <c r="P1725" s="5">
        <f t="shared" si="105"/>
        <v>216.66666666666666</v>
      </c>
      <c r="Q1725" t="s">
        <v>8328</v>
      </c>
      <c r="R1725" t="s">
        <v>8350</v>
      </c>
      <c r="S1725" s="12">
        <f t="shared" si="106"/>
        <v>42129.492071759254</v>
      </c>
      <c r="T1725" s="12">
        <f t="shared" si="107"/>
        <v>42185.916666666664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6">
        <f t="shared" si="104"/>
        <v>0.58333333333333337</v>
      </c>
      <c r="P1726" s="5">
        <f t="shared" si="105"/>
        <v>8.75</v>
      </c>
      <c r="Q1726" t="s">
        <v>8328</v>
      </c>
      <c r="R1726" t="s">
        <v>8350</v>
      </c>
      <c r="S1726" s="12">
        <f t="shared" si="106"/>
        <v>41912.599097222221</v>
      </c>
      <c r="T1726" s="12">
        <f t="shared" si="107"/>
        <v>41942.599097222221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6">
        <f t="shared" si="104"/>
        <v>10.181818181818182</v>
      </c>
      <c r="P1727" s="5">
        <f t="shared" si="105"/>
        <v>62.222222222222221</v>
      </c>
      <c r="Q1727" t="s">
        <v>8328</v>
      </c>
      <c r="R1727" t="s">
        <v>8350</v>
      </c>
      <c r="S1727" s="12">
        <f t="shared" si="106"/>
        <v>41845.634826388887</v>
      </c>
      <c r="T1727" s="12">
        <f t="shared" si="107"/>
        <v>41875.634826388887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6">
        <f t="shared" si="104"/>
        <v>33.784615384615385</v>
      </c>
      <c r="P1728" s="5">
        <f t="shared" si="105"/>
        <v>137.25</v>
      </c>
      <c r="Q1728" t="s">
        <v>8328</v>
      </c>
      <c r="R1728" t="s">
        <v>8350</v>
      </c>
      <c r="S1728" s="12">
        <f t="shared" si="106"/>
        <v>41788.586388888885</v>
      </c>
      <c r="T1728" s="12">
        <f t="shared" si="107"/>
        <v>41817.586388888885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6">
        <f t="shared" si="104"/>
        <v>3.3333333333333333E-2</v>
      </c>
      <c r="P1729" s="5">
        <f t="shared" si="105"/>
        <v>1</v>
      </c>
      <c r="Q1729" t="s">
        <v>8328</v>
      </c>
      <c r="R1729" t="s">
        <v>8350</v>
      </c>
      <c r="S1729" s="12">
        <f t="shared" si="106"/>
        <v>42044.594641203708</v>
      </c>
      <c r="T1729" s="12">
        <f t="shared" si="107"/>
        <v>42099.124999999993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6">
        <f t="shared" si="104"/>
        <v>68.400000000000006</v>
      </c>
      <c r="P1730" s="5">
        <f t="shared" si="105"/>
        <v>122.14285714285714</v>
      </c>
      <c r="Q1730" t="s">
        <v>8328</v>
      </c>
      <c r="R1730" t="s">
        <v>8350</v>
      </c>
      <c r="S1730" s="12">
        <f t="shared" si="106"/>
        <v>42268.292523148142</v>
      </c>
      <c r="T1730" s="12">
        <f t="shared" si="107"/>
        <v>42298.292523148142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6">
        <f t="shared" ref="O1731:O1794" si="108">(E1731/D1731)*100</f>
        <v>0</v>
      </c>
      <c r="P1731" s="5" t="e">
        <f t="shared" ref="P1731:P1794" si="109">E1731/L1731</f>
        <v>#DIV/0!</v>
      </c>
      <c r="Q1731" t="s">
        <v>8328</v>
      </c>
      <c r="R1731" t="s">
        <v>8350</v>
      </c>
      <c r="S1731" s="12">
        <f t="shared" ref="S1731:S1794" si="110">(((J1731/60)/60)/24)+DATE(1970,1,1)+(-8/24)</f>
        <v>42470.718819444439</v>
      </c>
      <c r="T1731" s="12">
        <f t="shared" ref="T1731:T1794" si="111">(((I1731/60)/60)/24)+DATE(1970,1,1)+(-8/24)</f>
        <v>42530.718819444439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6">
        <f t="shared" si="108"/>
        <v>0</v>
      </c>
      <c r="P1732" s="5" t="e">
        <f t="shared" si="109"/>
        <v>#DIV/0!</v>
      </c>
      <c r="Q1732" t="s">
        <v>8328</v>
      </c>
      <c r="R1732" t="s">
        <v>8350</v>
      </c>
      <c r="S1732" s="12">
        <f t="shared" si="110"/>
        <v>42271.754432870373</v>
      </c>
      <c r="T1732" s="12">
        <f t="shared" si="111"/>
        <v>42301.754432870373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6">
        <f t="shared" si="108"/>
        <v>0</v>
      </c>
      <c r="P1733" s="5" t="e">
        <f t="shared" si="109"/>
        <v>#DIV/0!</v>
      </c>
      <c r="Q1733" t="s">
        <v>8328</v>
      </c>
      <c r="R1733" t="s">
        <v>8350</v>
      </c>
      <c r="S1733" s="12">
        <f t="shared" si="110"/>
        <v>42152.573518518511</v>
      </c>
      <c r="T1733" s="12">
        <f t="shared" si="111"/>
        <v>42166.291666666664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6">
        <f t="shared" si="108"/>
        <v>0</v>
      </c>
      <c r="P1734" s="5" t="e">
        <f t="shared" si="109"/>
        <v>#DIV/0!</v>
      </c>
      <c r="Q1734" t="s">
        <v>8328</v>
      </c>
      <c r="R1734" t="s">
        <v>8350</v>
      </c>
      <c r="S1734" s="12">
        <f t="shared" si="110"/>
        <v>42325.350474537037</v>
      </c>
      <c r="T1734" s="12">
        <f t="shared" si="111"/>
        <v>42384.874999999993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6">
        <f t="shared" si="108"/>
        <v>0</v>
      </c>
      <c r="P1735" s="5" t="e">
        <f t="shared" si="109"/>
        <v>#DIV/0!</v>
      </c>
      <c r="Q1735" t="s">
        <v>8328</v>
      </c>
      <c r="R1735" t="s">
        <v>8350</v>
      </c>
      <c r="S1735" s="12">
        <f t="shared" si="110"/>
        <v>42614.342291666668</v>
      </c>
      <c r="T1735" s="12">
        <f t="shared" si="111"/>
        <v>42626.562499999993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6">
        <f t="shared" si="108"/>
        <v>2.2222222222222223E-2</v>
      </c>
      <c r="P1736" s="5">
        <f t="shared" si="109"/>
        <v>1</v>
      </c>
      <c r="Q1736" t="s">
        <v>8328</v>
      </c>
      <c r="R1736" t="s">
        <v>8350</v>
      </c>
      <c r="S1736" s="12">
        <f t="shared" si="110"/>
        <v>42101.703194444439</v>
      </c>
      <c r="T1736" s="12">
        <f t="shared" si="111"/>
        <v>42131.703194444439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6">
        <f t="shared" si="108"/>
        <v>11</v>
      </c>
      <c r="P1737" s="5">
        <f t="shared" si="109"/>
        <v>55</v>
      </c>
      <c r="Q1737" t="s">
        <v>8328</v>
      </c>
      <c r="R1737" t="s">
        <v>8350</v>
      </c>
      <c r="S1737" s="12">
        <f t="shared" si="110"/>
        <v>42559.480844907412</v>
      </c>
      <c r="T1737" s="12">
        <f t="shared" si="111"/>
        <v>42589.480844907412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6">
        <f t="shared" si="108"/>
        <v>0.73333333333333328</v>
      </c>
      <c r="P1738" s="5">
        <f t="shared" si="109"/>
        <v>22</v>
      </c>
      <c r="Q1738" t="s">
        <v>8328</v>
      </c>
      <c r="R1738" t="s">
        <v>8350</v>
      </c>
      <c r="S1738" s="12">
        <f t="shared" si="110"/>
        <v>42286.52815972222</v>
      </c>
      <c r="T1738" s="12">
        <f t="shared" si="111"/>
        <v>42316.569826388884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6">
        <f t="shared" si="108"/>
        <v>21.25</v>
      </c>
      <c r="P1739" s="5">
        <f t="shared" si="109"/>
        <v>56.666666666666664</v>
      </c>
      <c r="Q1739" t="s">
        <v>8328</v>
      </c>
      <c r="R1739" t="s">
        <v>8350</v>
      </c>
      <c r="S1739" s="12">
        <f t="shared" si="110"/>
        <v>42175.615648148152</v>
      </c>
      <c r="T1739" s="12">
        <f t="shared" si="111"/>
        <v>42205.615648148152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6">
        <f t="shared" si="108"/>
        <v>0.4</v>
      </c>
      <c r="P1740" s="5">
        <f t="shared" si="109"/>
        <v>20</v>
      </c>
      <c r="Q1740" t="s">
        <v>8328</v>
      </c>
      <c r="R1740" t="s">
        <v>8350</v>
      </c>
      <c r="S1740" s="12">
        <f t="shared" si="110"/>
        <v>41884.540995370371</v>
      </c>
      <c r="T1740" s="12">
        <f t="shared" si="111"/>
        <v>41914.540995370371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6">
        <f t="shared" si="108"/>
        <v>0.1</v>
      </c>
      <c r="P1741" s="5">
        <f t="shared" si="109"/>
        <v>1</v>
      </c>
      <c r="Q1741" t="s">
        <v>8328</v>
      </c>
      <c r="R1741" t="s">
        <v>8350</v>
      </c>
      <c r="S1741" s="12">
        <f t="shared" si="110"/>
        <v>42435.540879629632</v>
      </c>
      <c r="T1741" s="12">
        <f t="shared" si="111"/>
        <v>42494.499212962961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6">
        <f t="shared" si="108"/>
        <v>0</v>
      </c>
      <c r="P1742" s="5" t="e">
        <f t="shared" si="109"/>
        <v>#DIV/0!</v>
      </c>
      <c r="Q1742" t="s">
        <v>8328</v>
      </c>
      <c r="R1742" t="s">
        <v>8350</v>
      </c>
      <c r="S1742" s="12">
        <f t="shared" si="110"/>
        <v>42171.48405092593</v>
      </c>
      <c r="T1742" s="12">
        <f t="shared" si="111"/>
        <v>42201.48405092593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6">
        <f t="shared" si="108"/>
        <v>110.83333333333334</v>
      </c>
      <c r="P1743" s="5">
        <f t="shared" si="109"/>
        <v>25.576923076923077</v>
      </c>
      <c r="Q1743" t="s">
        <v>8341</v>
      </c>
      <c r="R1743" t="s">
        <v>8342</v>
      </c>
      <c r="S1743" s="12">
        <f t="shared" si="110"/>
        <v>42120.294803240737</v>
      </c>
      <c r="T1743" s="12">
        <f t="shared" si="111"/>
        <v>42165.294803240737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6">
        <f t="shared" si="108"/>
        <v>108.74999999999999</v>
      </c>
      <c r="P1744" s="5">
        <f t="shared" si="109"/>
        <v>63.970588235294116</v>
      </c>
      <c r="Q1744" t="s">
        <v>8341</v>
      </c>
      <c r="R1744" t="s">
        <v>8342</v>
      </c>
      <c r="S1744" s="12">
        <f t="shared" si="110"/>
        <v>42710.543634259251</v>
      </c>
      <c r="T1744" s="12">
        <f t="shared" si="111"/>
        <v>42742.541666666664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6">
        <f t="shared" si="108"/>
        <v>100.41666666666667</v>
      </c>
      <c r="P1745" s="5">
        <f t="shared" si="109"/>
        <v>89.925373134328353</v>
      </c>
      <c r="Q1745" t="s">
        <v>8341</v>
      </c>
      <c r="R1745" t="s">
        <v>8342</v>
      </c>
      <c r="S1745" s="12">
        <f t="shared" si="110"/>
        <v>42586.592303240737</v>
      </c>
      <c r="T1745" s="12">
        <f t="shared" si="111"/>
        <v>42608.832638888889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6">
        <f t="shared" si="108"/>
        <v>118.45454545454545</v>
      </c>
      <c r="P1746" s="5">
        <f t="shared" si="109"/>
        <v>93.071428571428569</v>
      </c>
      <c r="Q1746" t="s">
        <v>8341</v>
      </c>
      <c r="R1746" t="s">
        <v>8342</v>
      </c>
      <c r="S1746" s="12">
        <f t="shared" si="110"/>
        <v>42026.271724537037</v>
      </c>
      <c r="T1746" s="12">
        <f t="shared" si="111"/>
        <v>42071.230057870365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6">
        <f t="shared" si="108"/>
        <v>114.01428571428571</v>
      </c>
      <c r="P1747" s="5">
        <f t="shared" si="109"/>
        <v>89.674157303370791</v>
      </c>
      <c r="Q1747" t="s">
        <v>8341</v>
      </c>
      <c r="R1747" t="s">
        <v>8342</v>
      </c>
      <c r="S1747" s="12">
        <f t="shared" si="110"/>
        <v>42689.926365740735</v>
      </c>
      <c r="T1747" s="12">
        <f t="shared" si="111"/>
        <v>42725.749999999993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6">
        <f t="shared" si="108"/>
        <v>148.10000000000002</v>
      </c>
      <c r="P1748" s="5">
        <f t="shared" si="109"/>
        <v>207.61682242990653</v>
      </c>
      <c r="Q1748" t="s">
        <v>8341</v>
      </c>
      <c r="R1748" t="s">
        <v>8342</v>
      </c>
      <c r="S1748" s="12">
        <f t="shared" si="110"/>
        <v>42667.843368055554</v>
      </c>
      <c r="T1748" s="12">
        <f t="shared" si="111"/>
        <v>42697.749999999993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6">
        <f t="shared" si="108"/>
        <v>104.95555555555556</v>
      </c>
      <c r="P1749" s="5">
        <f t="shared" si="109"/>
        <v>59.408805031446541</v>
      </c>
      <c r="Q1749" t="s">
        <v>8341</v>
      </c>
      <c r="R1749" t="s">
        <v>8342</v>
      </c>
      <c r="S1749" s="12">
        <f t="shared" si="110"/>
        <v>42292.102199074077</v>
      </c>
      <c r="T1749" s="12">
        <f t="shared" si="111"/>
        <v>42321.291666666664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6">
        <f t="shared" si="108"/>
        <v>129.94800000000001</v>
      </c>
      <c r="P1750" s="5">
        <f t="shared" si="109"/>
        <v>358.97237569060775</v>
      </c>
      <c r="Q1750" t="s">
        <v>8341</v>
      </c>
      <c r="R1750" t="s">
        <v>8342</v>
      </c>
      <c r="S1750" s="12">
        <f t="shared" si="110"/>
        <v>42219.617395833331</v>
      </c>
      <c r="T1750" s="12">
        <f t="shared" si="111"/>
        <v>42249.617395833331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6">
        <f t="shared" si="108"/>
        <v>123.48756218905473</v>
      </c>
      <c r="P1751" s="5">
        <f t="shared" si="109"/>
        <v>94.736641221374043</v>
      </c>
      <c r="Q1751" t="s">
        <v>8341</v>
      </c>
      <c r="R1751" t="s">
        <v>8342</v>
      </c>
      <c r="S1751" s="12">
        <f t="shared" si="110"/>
        <v>42758.642604166664</v>
      </c>
      <c r="T1751" s="12">
        <f t="shared" si="111"/>
        <v>42795.458333333336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6">
        <f t="shared" si="108"/>
        <v>201.62</v>
      </c>
      <c r="P1752" s="5">
        <f t="shared" si="109"/>
        <v>80.647999999999996</v>
      </c>
      <c r="Q1752" t="s">
        <v>8341</v>
      </c>
      <c r="R1752" t="s">
        <v>8342</v>
      </c>
      <c r="S1752" s="12">
        <f t="shared" si="110"/>
        <v>42454.503518518519</v>
      </c>
      <c r="T1752" s="12">
        <f t="shared" si="111"/>
        <v>42479.503518518519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6">
        <f t="shared" si="108"/>
        <v>102.89999999999999</v>
      </c>
      <c r="P1753" s="5">
        <f t="shared" si="109"/>
        <v>168.68852459016392</v>
      </c>
      <c r="Q1753" t="s">
        <v>8341</v>
      </c>
      <c r="R1753" t="s">
        <v>8342</v>
      </c>
      <c r="S1753" s="12">
        <f t="shared" si="110"/>
        <v>42052.448182870365</v>
      </c>
      <c r="T1753" s="12">
        <f t="shared" si="111"/>
        <v>42082.4065162037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6">
        <f t="shared" si="108"/>
        <v>260.16666666666663</v>
      </c>
      <c r="P1754" s="5">
        <f t="shared" si="109"/>
        <v>34.68888888888889</v>
      </c>
      <c r="Q1754" t="s">
        <v>8341</v>
      </c>
      <c r="R1754" t="s">
        <v>8342</v>
      </c>
      <c r="S1754" s="12">
        <f t="shared" si="110"/>
        <v>42626.919930555552</v>
      </c>
      <c r="T1754" s="12">
        <f t="shared" si="111"/>
        <v>42656.919930555552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6">
        <f t="shared" si="108"/>
        <v>108</v>
      </c>
      <c r="P1755" s="5">
        <f t="shared" si="109"/>
        <v>462.85714285714283</v>
      </c>
      <c r="Q1755" t="s">
        <v>8341</v>
      </c>
      <c r="R1755" t="s">
        <v>8342</v>
      </c>
      <c r="S1755" s="12">
        <f t="shared" si="110"/>
        <v>42420.416296296295</v>
      </c>
      <c r="T1755" s="12">
        <f t="shared" si="111"/>
        <v>42450.374629629623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6">
        <f t="shared" si="108"/>
        <v>110.52941176470587</v>
      </c>
      <c r="P1756" s="5">
        <f t="shared" si="109"/>
        <v>104.38888888888889</v>
      </c>
      <c r="Q1756" t="s">
        <v>8341</v>
      </c>
      <c r="R1756" t="s">
        <v>8342</v>
      </c>
      <c r="S1756" s="12">
        <f t="shared" si="110"/>
        <v>42067.543437499997</v>
      </c>
      <c r="T1756" s="12">
        <f t="shared" si="111"/>
        <v>42097.501770833333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6">
        <f t="shared" si="108"/>
        <v>120</v>
      </c>
      <c r="P1757" s="5">
        <f t="shared" si="109"/>
        <v>7.5</v>
      </c>
      <c r="Q1757" t="s">
        <v>8341</v>
      </c>
      <c r="R1757" t="s">
        <v>8342</v>
      </c>
      <c r="S1757" s="12">
        <f t="shared" si="110"/>
        <v>42252.455567129626</v>
      </c>
      <c r="T1757" s="12">
        <f t="shared" si="111"/>
        <v>42282.455567129626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6">
        <f t="shared" si="108"/>
        <v>102.82909090909091</v>
      </c>
      <c r="P1758" s="5">
        <f t="shared" si="109"/>
        <v>47.13</v>
      </c>
      <c r="Q1758" t="s">
        <v>8341</v>
      </c>
      <c r="R1758" t="s">
        <v>8342</v>
      </c>
      <c r="S1758" s="12">
        <f t="shared" si="110"/>
        <v>42570.834131944437</v>
      </c>
      <c r="T1758" s="12">
        <f t="shared" si="111"/>
        <v>42610.834131944437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6">
        <f t="shared" si="108"/>
        <v>115.99999999999999</v>
      </c>
      <c r="P1759" s="5">
        <f t="shared" si="109"/>
        <v>414.28571428571428</v>
      </c>
      <c r="Q1759" t="s">
        <v>8341</v>
      </c>
      <c r="R1759" t="s">
        <v>8342</v>
      </c>
      <c r="S1759" s="12">
        <f t="shared" si="110"/>
        <v>42733.494016203702</v>
      </c>
      <c r="T1759" s="12">
        <f t="shared" si="111"/>
        <v>42763.478472222218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6">
        <f t="shared" si="108"/>
        <v>114.7</v>
      </c>
      <c r="P1760" s="5">
        <f t="shared" si="109"/>
        <v>42.481481481481481</v>
      </c>
      <c r="Q1760" t="s">
        <v>8341</v>
      </c>
      <c r="R1760" t="s">
        <v>8342</v>
      </c>
      <c r="S1760" s="12">
        <f t="shared" si="110"/>
        <v>42505.62259259259</v>
      </c>
      <c r="T1760" s="12">
        <f t="shared" si="111"/>
        <v>42565.62259259259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6">
        <f t="shared" si="108"/>
        <v>106.60000000000001</v>
      </c>
      <c r="P1761" s="5">
        <f t="shared" si="109"/>
        <v>108.77551020408163</v>
      </c>
      <c r="Q1761" t="s">
        <v>8341</v>
      </c>
      <c r="R1761" t="s">
        <v>8342</v>
      </c>
      <c r="S1761" s="12">
        <f t="shared" si="110"/>
        <v>42068.495706018519</v>
      </c>
      <c r="T1761" s="12">
        <f t="shared" si="111"/>
        <v>42088.454039351847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6">
        <f t="shared" si="108"/>
        <v>165.44</v>
      </c>
      <c r="P1762" s="5">
        <f t="shared" si="109"/>
        <v>81.098039215686271</v>
      </c>
      <c r="Q1762" t="s">
        <v>8341</v>
      </c>
      <c r="R1762" t="s">
        <v>8342</v>
      </c>
      <c r="S1762" s="12">
        <f t="shared" si="110"/>
        <v>42405.339270833334</v>
      </c>
      <c r="T1762" s="12">
        <f t="shared" si="111"/>
        <v>42425.339270833334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6">
        <f t="shared" si="108"/>
        <v>155</v>
      </c>
      <c r="P1763" s="5">
        <f t="shared" si="109"/>
        <v>51.666666666666664</v>
      </c>
      <c r="Q1763" t="s">
        <v>8341</v>
      </c>
      <c r="R1763" t="s">
        <v>8342</v>
      </c>
      <c r="S1763" s="12">
        <f t="shared" si="110"/>
        <v>42209.234490740739</v>
      </c>
      <c r="T1763" s="12">
        <f t="shared" si="111"/>
        <v>42259.234490740739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6">
        <f t="shared" si="108"/>
        <v>885</v>
      </c>
      <c r="P1764" s="5">
        <f t="shared" si="109"/>
        <v>35.4</v>
      </c>
      <c r="Q1764" t="s">
        <v>8341</v>
      </c>
      <c r="R1764" t="s">
        <v>8342</v>
      </c>
      <c r="S1764" s="12">
        <f t="shared" si="110"/>
        <v>42410.648668981477</v>
      </c>
      <c r="T1764" s="12">
        <f t="shared" si="111"/>
        <v>42440.648668981477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6">
        <f t="shared" si="108"/>
        <v>101.90833333333333</v>
      </c>
      <c r="P1765" s="5">
        <f t="shared" si="109"/>
        <v>103.63559322033899</v>
      </c>
      <c r="Q1765" t="s">
        <v>8341</v>
      </c>
      <c r="R1765" t="s">
        <v>8342</v>
      </c>
      <c r="S1765" s="12">
        <f t="shared" si="110"/>
        <v>42636.535185185181</v>
      </c>
      <c r="T1765" s="12">
        <f t="shared" si="111"/>
        <v>42666.535185185181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6">
        <f t="shared" si="108"/>
        <v>19.600000000000001</v>
      </c>
      <c r="P1766" s="5">
        <f t="shared" si="109"/>
        <v>55.282051282051285</v>
      </c>
      <c r="Q1766" t="s">
        <v>8341</v>
      </c>
      <c r="R1766" t="s">
        <v>8342</v>
      </c>
      <c r="S1766" s="12">
        <f t="shared" si="110"/>
        <v>41825.15253472222</v>
      </c>
      <c r="T1766" s="12">
        <f t="shared" si="111"/>
        <v>41854.15253472222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6">
        <f t="shared" si="108"/>
        <v>59.467839999999995</v>
      </c>
      <c r="P1767" s="5">
        <f t="shared" si="109"/>
        <v>72.16970873786407</v>
      </c>
      <c r="Q1767" t="s">
        <v>8341</v>
      </c>
      <c r="R1767" t="s">
        <v>8342</v>
      </c>
      <c r="S1767" s="12">
        <f t="shared" si="110"/>
        <v>41834.647129629629</v>
      </c>
      <c r="T1767" s="12">
        <f t="shared" si="111"/>
        <v>41864.647129629629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6">
        <f t="shared" si="108"/>
        <v>0</v>
      </c>
      <c r="P1768" s="5" t="e">
        <f t="shared" si="109"/>
        <v>#DIV/0!</v>
      </c>
      <c r="Q1768" t="s">
        <v>8341</v>
      </c>
      <c r="R1768" t="s">
        <v>8342</v>
      </c>
      <c r="S1768" s="12">
        <f t="shared" si="110"/>
        <v>41855.52648148148</v>
      </c>
      <c r="T1768" s="12">
        <f t="shared" si="111"/>
        <v>41876.52648148148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6">
        <f t="shared" si="108"/>
        <v>45.72</v>
      </c>
      <c r="P1769" s="5">
        <f t="shared" si="109"/>
        <v>58.615384615384613</v>
      </c>
      <c r="Q1769" t="s">
        <v>8341</v>
      </c>
      <c r="R1769" t="s">
        <v>8342</v>
      </c>
      <c r="S1769" s="12">
        <f t="shared" si="110"/>
        <v>41824.325046296297</v>
      </c>
      <c r="T1769" s="12">
        <f t="shared" si="111"/>
        <v>41854.325046296297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6">
        <f t="shared" si="108"/>
        <v>3.74</v>
      </c>
      <c r="P1770" s="5">
        <f t="shared" si="109"/>
        <v>12.466666666666667</v>
      </c>
      <c r="Q1770" t="s">
        <v>8341</v>
      </c>
      <c r="R1770" t="s">
        <v>8342</v>
      </c>
      <c r="S1770" s="12">
        <f t="shared" si="110"/>
        <v>41849.227361111109</v>
      </c>
      <c r="T1770" s="12">
        <f t="shared" si="111"/>
        <v>41909.227361111109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6">
        <f t="shared" si="108"/>
        <v>2.7025000000000001</v>
      </c>
      <c r="P1771" s="5">
        <f t="shared" si="109"/>
        <v>49.136363636363633</v>
      </c>
      <c r="Q1771" t="s">
        <v>8341</v>
      </c>
      <c r="R1771" t="s">
        <v>8342</v>
      </c>
      <c r="S1771" s="12">
        <f t="shared" si="110"/>
        <v>41987.485636574071</v>
      </c>
      <c r="T1771" s="12">
        <f t="shared" si="111"/>
        <v>42017.485636574071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6">
        <f t="shared" si="108"/>
        <v>56.51428571428572</v>
      </c>
      <c r="P1772" s="5">
        <f t="shared" si="109"/>
        <v>150.5</v>
      </c>
      <c r="Q1772" t="s">
        <v>8341</v>
      </c>
      <c r="R1772" t="s">
        <v>8342</v>
      </c>
      <c r="S1772" s="12">
        <f t="shared" si="110"/>
        <v>41891.446689814817</v>
      </c>
      <c r="T1772" s="12">
        <f t="shared" si="111"/>
        <v>41926.446689814817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6">
        <f t="shared" si="108"/>
        <v>21.30952380952381</v>
      </c>
      <c r="P1773" s="5">
        <f t="shared" si="109"/>
        <v>35.799999999999997</v>
      </c>
      <c r="Q1773" t="s">
        <v>8341</v>
      </c>
      <c r="R1773" t="s">
        <v>8342</v>
      </c>
      <c r="S1773" s="12">
        <f t="shared" si="110"/>
        <v>41905.646296296298</v>
      </c>
      <c r="T1773" s="12">
        <f t="shared" si="111"/>
        <v>41935.646296296298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6">
        <f t="shared" si="108"/>
        <v>15.6</v>
      </c>
      <c r="P1774" s="5">
        <f t="shared" si="109"/>
        <v>45.157894736842103</v>
      </c>
      <c r="Q1774" t="s">
        <v>8341</v>
      </c>
      <c r="R1774" t="s">
        <v>8342</v>
      </c>
      <c r="S1774" s="12">
        <f t="shared" si="110"/>
        <v>41766.384675925925</v>
      </c>
      <c r="T1774" s="12">
        <f t="shared" si="111"/>
        <v>41826.384675925925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6">
        <f t="shared" si="108"/>
        <v>6.2566666666666677</v>
      </c>
      <c r="P1775" s="5">
        <f t="shared" si="109"/>
        <v>98.78947368421052</v>
      </c>
      <c r="Q1775" t="s">
        <v>8341</v>
      </c>
      <c r="R1775" t="s">
        <v>8342</v>
      </c>
      <c r="S1775" s="12">
        <f t="shared" si="110"/>
        <v>41978.427060185182</v>
      </c>
      <c r="T1775" s="12">
        <f t="shared" si="111"/>
        <v>42023.427060185182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6">
        <f t="shared" si="108"/>
        <v>45.92</v>
      </c>
      <c r="P1776" s="5">
        <f t="shared" si="109"/>
        <v>88.307692307692307</v>
      </c>
      <c r="Q1776" t="s">
        <v>8341</v>
      </c>
      <c r="R1776" t="s">
        <v>8342</v>
      </c>
      <c r="S1776" s="12">
        <f t="shared" si="110"/>
        <v>41929.885324074072</v>
      </c>
      <c r="T1776" s="12">
        <f t="shared" si="111"/>
        <v>41972.290972222218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6">
        <f t="shared" si="108"/>
        <v>65.101538461538468</v>
      </c>
      <c r="P1777" s="5">
        <f t="shared" si="109"/>
        <v>170.62903225806451</v>
      </c>
      <c r="Q1777" t="s">
        <v>8341</v>
      </c>
      <c r="R1777" t="s">
        <v>8342</v>
      </c>
      <c r="S1777" s="12">
        <f t="shared" si="110"/>
        <v>41891.643055555556</v>
      </c>
      <c r="T1777" s="12">
        <f t="shared" si="111"/>
        <v>41936.643055555556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6">
        <f t="shared" si="108"/>
        <v>6.7</v>
      </c>
      <c r="P1778" s="5">
        <f t="shared" si="109"/>
        <v>83.75</v>
      </c>
      <c r="Q1778" t="s">
        <v>8341</v>
      </c>
      <c r="R1778" t="s">
        <v>8342</v>
      </c>
      <c r="S1778" s="12">
        <f t="shared" si="110"/>
        <v>41905.623506944445</v>
      </c>
      <c r="T1778" s="12">
        <f t="shared" si="111"/>
        <v>41941.623506944445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6">
        <f t="shared" si="108"/>
        <v>13.5625</v>
      </c>
      <c r="P1779" s="5">
        <f t="shared" si="109"/>
        <v>65.099999999999994</v>
      </c>
      <c r="Q1779" t="s">
        <v>8341</v>
      </c>
      <c r="R1779" t="s">
        <v>8342</v>
      </c>
      <c r="S1779" s="12">
        <f t="shared" si="110"/>
        <v>42025.02376157407</v>
      </c>
      <c r="T1779" s="12">
        <f t="shared" si="111"/>
        <v>42055.02376157407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6">
        <f t="shared" si="108"/>
        <v>1.9900000000000002</v>
      </c>
      <c r="P1780" s="5">
        <f t="shared" si="109"/>
        <v>66.333333333333329</v>
      </c>
      <c r="Q1780" t="s">
        <v>8341</v>
      </c>
      <c r="R1780" t="s">
        <v>8342</v>
      </c>
      <c r="S1780" s="12">
        <f t="shared" si="110"/>
        <v>42045.530034722215</v>
      </c>
      <c r="T1780" s="12">
        <f t="shared" si="111"/>
        <v>42090.488368055558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6">
        <f t="shared" si="108"/>
        <v>36.236363636363642</v>
      </c>
      <c r="P1781" s="5">
        <f t="shared" si="109"/>
        <v>104.89473684210526</v>
      </c>
      <c r="Q1781" t="s">
        <v>8341</v>
      </c>
      <c r="R1781" t="s">
        <v>8342</v>
      </c>
      <c r="S1781" s="12">
        <f t="shared" si="110"/>
        <v>42585.358564814807</v>
      </c>
      <c r="T1781" s="12">
        <f t="shared" si="111"/>
        <v>42615.358564814807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6">
        <f t="shared" si="108"/>
        <v>39.743333333333339</v>
      </c>
      <c r="P1782" s="5">
        <f t="shared" si="109"/>
        <v>78.440789473684205</v>
      </c>
      <c r="Q1782" t="s">
        <v>8341</v>
      </c>
      <c r="R1782" t="s">
        <v>8342</v>
      </c>
      <c r="S1782" s="12">
        <f t="shared" si="110"/>
        <v>42493.267476851855</v>
      </c>
      <c r="T1782" s="12">
        <f t="shared" si="111"/>
        <v>42553.267476851855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6">
        <f t="shared" si="108"/>
        <v>25.763636363636365</v>
      </c>
      <c r="P1783" s="5">
        <f t="shared" si="109"/>
        <v>59.041666666666664</v>
      </c>
      <c r="Q1783" t="s">
        <v>8341</v>
      </c>
      <c r="R1783" t="s">
        <v>8342</v>
      </c>
      <c r="S1783" s="12">
        <f t="shared" si="110"/>
        <v>42597.284085648142</v>
      </c>
      <c r="T1783" s="12">
        <f t="shared" si="111"/>
        <v>42628.284085648142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6">
        <f t="shared" si="108"/>
        <v>15.491428571428573</v>
      </c>
      <c r="P1784" s="5">
        <f t="shared" si="109"/>
        <v>71.34210526315789</v>
      </c>
      <c r="Q1784" t="s">
        <v>8341</v>
      </c>
      <c r="R1784" t="s">
        <v>8342</v>
      </c>
      <c r="S1784" s="12">
        <f t="shared" si="110"/>
        <v>42388.241770833331</v>
      </c>
      <c r="T1784" s="12">
        <f t="shared" si="111"/>
        <v>42421.241770833331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6">
        <f t="shared" si="108"/>
        <v>23.692499999999999</v>
      </c>
      <c r="P1785" s="5">
        <f t="shared" si="109"/>
        <v>51.227027027027027</v>
      </c>
      <c r="Q1785" t="s">
        <v>8341</v>
      </c>
      <c r="R1785" t="s">
        <v>8342</v>
      </c>
      <c r="S1785" s="12">
        <f t="shared" si="110"/>
        <v>42115.616643518515</v>
      </c>
      <c r="T1785" s="12">
        <f t="shared" si="111"/>
        <v>42145.616643518515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6">
        <f t="shared" si="108"/>
        <v>39.76</v>
      </c>
      <c r="P1786" s="5">
        <f t="shared" si="109"/>
        <v>60.242424242424242</v>
      </c>
      <c r="Q1786" t="s">
        <v>8341</v>
      </c>
      <c r="R1786" t="s">
        <v>8342</v>
      </c>
      <c r="S1786" s="12">
        <f t="shared" si="110"/>
        <v>42003.322222222218</v>
      </c>
      <c r="T1786" s="12">
        <f t="shared" si="111"/>
        <v>42034.809027777774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6">
        <f t="shared" si="108"/>
        <v>20.220833333333331</v>
      </c>
      <c r="P1787" s="5">
        <f t="shared" si="109"/>
        <v>44.935185185185183</v>
      </c>
      <c r="Q1787" t="s">
        <v>8341</v>
      </c>
      <c r="R1787" t="s">
        <v>8342</v>
      </c>
      <c r="S1787" s="12">
        <f t="shared" si="110"/>
        <v>41896.801562499997</v>
      </c>
      <c r="T1787" s="12">
        <f t="shared" si="111"/>
        <v>41927.666666666664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6">
        <f t="shared" si="108"/>
        <v>47.631578947368418</v>
      </c>
      <c r="P1788" s="5">
        <f t="shared" si="109"/>
        <v>31.206896551724139</v>
      </c>
      <c r="Q1788" t="s">
        <v>8341</v>
      </c>
      <c r="R1788" t="s">
        <v>8342</v>
      </c>
      <c r="S1788" s="12">
        <f t="shared" si="110"/>
        <v>41958.217326388891</v>
      </c>
      <c r="T1788" s="12">
        <f t="shared" si="111"/>
        <v>41988.217326388891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6">
        <f t="shared" si="108"/>
        <v>15.329999999999998</v>
      </c>
      <c r="P1789" s="5">
        <f t="shared" si="109"/>
        <v>63.875</v>
      </c>
      <c r="Q1789" t="s">
        <v>8341</v>
      </c>
      <c r="R1789" t="s">
        <v>8342</v>
      </c>
      <c r="S1789" s="12">
        <f t="shared" si="110"/>
        <v>42068.322187499994</v>
      </c>
      <c r="T1789" s="12">
        <f t="shared" si="111"/>
        <v>42098.28052083333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6">
        <f t="shared" si="108"/>
        <v>1.3818181818181818</v>
      </c>
      <c r="P1790" s="5">
        <f t="shared" si="109"/>
        <v>19</v>
      </c>
      <c r="Q1790" t="s">
        <v>8341</v>
      </c>
      <c r="R1790" t="s">
        <v>8342</v>
      </c>
      <c r="S1790" s="12">
        <f t="shared" si="110"/>
        <v>41913.615069444444</v>
      </c>
      <c r="T1790" s="12">
        <f t="shared" si="111"/>
        <v>41943.615069444444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6">
        <f t="shared" si="108"/>
        <v>0.5</v>
      </c>
      <c r="P1791" s="5">
        <f t="shared" si="109"/>
        <v>10</v>
      </c>
      <c r="Q1791" t="s">
        <v>8341</v>
      </c>
      <c r="R1791" t="s">
        <v>8342</v>
      </c>
      <c r="S1791" s="12">
        <f t="shared" si="110"/>
        <v>41955.916701388887</v>
      </c>
      <c r="T1791" s="12">
        <f t="shared" si="111"/>
        <v>42015.916701388887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6">
        <f t="shared" si="108"/>
        <v>4.957575757575758</v>
      </c>
      <c r="P1792" s="5">
        <f t="shared" si="109"/>
        <v>109.06666666666666</v>
      </c>
      <c r="Q1792" t="s">
        <v>8341</v>
      </c>
      <c r="R1792" t="s">
        <v>8342</v>
      </c>
      <c r="S1792" s="12">
        <f t="shared" si="110"/>
        <v>42010.341180555559</v>
      </c>
      <c r="T1792" s="12">
        <f t="shared" si="111"/>
        <v>42040.341180555559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6">
        <f t="shared" si="108"/>
        <v>3.5666666666666664</v>
      </c>
      <c r="P1793" s="5">
        <f t="shared" si="109"/>
        <v>26.75</v>
      </c>
      <c r="Q1793" t="s">
        <v>8341</v>
      </c>
      <c r="R1793" t="s">
        <v>8342</v>
      </c>
      <c r="S1793" s="12">
        <f t="shared" si="110"/>
        <v>41973.407002314816</v>
      </c>
      <c r="T1793" s="12">
        <f t="shared" si="111"/>
        <v>42033.407002314816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6">
        <f t="shared" si="108"/>
        <v>61.124000000000002</v>
      </c>
      <c r="P1794" s="5">
        <f t="shared" si="109"/>
        <v>109.93525179856115</v>
      </c>
      <c r="Q1794" t="s">
        <v>8341</v>
      </c>
      <c r="R1794" t="s">
        <v>8342</v>
      </c>
      <c r="S1794" s="12">
        <f t="shared" si="110"/>
        <v>42188.697708333326</v>
      </c>
      <c r="T1794" s="12">
        <f t="shared" si="111"/>
        <v>42225.957638888889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6">
        <f t="shared" ref="O1795:O1858" si="112">(E1795/D1795)*100</f>
        <v>1.3333333333333335</v>
      </c>
      <c r="P1795" s="5">
        <f t="shared" ref="P1795:P1858" si="113">E1795/L1795</f>
        <v>20</v>
      </c>
      <c r="Q1795" t="s">
        <v>8341</v>
      </c>
      <c r="R1795" t="s">
        <v>8342</v>
      </c>
      <c r="S1795" s="12">
        <f t="shared" ref="S1795:S1858" si="114">(((J1795/60)/60)/24)+DATE(1970,1,1)+(-8/24)</f>
        <v>41940.558333333334</v>
      </c>
      <c r="T1795" s="12">
        <f t="shared" ref="T1795:T1858" si="115">(((I1795/60)/60)/24)+DATE(1970,1,1)+(-8/24)</f>
        <v>41970.6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6">
        <f t="shared" si="112"/>
        <v>11.077777777777778</v>
      </c>
      <c r="P1796" s="5">
        <f t="shared" si="113"/>
        <v>55.388888888888886</v>
      </c>
      <c r="Q1796" t="s">
        <v>8341</v>
      </c>
      <c r="R1796" t="s">
        <v>8342</v>
      </c>
      <c r="S1796" s="12">
        <f t="shared" si="114"/>
        <v>42011.217847222222</v>
      </c>
      <c r="T1796" s="12">
        <f t="shared" si="115"/>
        <v>42046.217847222222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6">
        <f t="shared" si="112"/>
        <v>38.735714285714288</v>
      </c>
      <c r="P1797" s="5">
        <f t="shared" si="113"/>
        <v>133.90123456790124</v>
      </c>
      <c r="Q1797" t="s">
        <v>8341</v>
      </c>
      <c r="R1797" t="s">
        <v>8342</v>
      </c>
      <c r="S1797" s="12">
        <f t="shared" si="114"/>
        <v>42627.955335648141</v>
      </c>
      <c r="T1797" s="12">
        <f t="shared" si="115"/>
        <v>42657.333333333336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6">
        <f t="shared" si="112"/>
        <v>22.05263157894737</v>
      </c>
      <c r="P1798" s="5">
        <f t="shared" si="113"/>
        <v>48.720930232558139</v>
      </c>
      <c r="Q1798" t="s">
        <v>8341</v>
      </c>
      <c r="R1798" t="s">
        <v>8342</v>
      </c>
      <c r="S1798" s="12">
        <f t="shared" si="114"/>
        <v>42515.106087962959</v>
      </c>
      <c r="T1798" s="12">
        <f t="shared" si="115"/>
        <v>42575.106087962959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6">
        <f t="shared" si="112"/>
        <v>67.55</v>
      </c>
      <c r="P1799" s="5">
        <f t="shared" si="113"/>
        <v>48.25</v>
      </c>
      <c r="Q1799" t="s">
        <v>8341</v>
      </c>
      <c r="R1799" t="s">
        <v>8342</v>
      </c>
      <c r="S1799" s="12">
        <f t="shared" si="114"/>
        <v>42689.235983796294</v>
      </c>
      <c r="T1799" s="12">
        <f t="shared" si="115"/>
        <v>42719.235983796294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6">
        <f t="shared" si="112"/>
        <v>13.637499999999999</v>
      </c>
      <c r="P1800" s="5">
        <f t="shared" si="113"/>
        <v>58.972972972972975</v>
      </c>
      <c r="Q1800" t="s">
        <v>8341</v>
      </c>
      <c r="R1800" t="s">
        <v>8342</v>
      </c>
      <c r="S1800" s="12">
        <f t="shared" si="114"/>
        <v>42343.993437499994</v>
      </c>
      <c r="T1800" s="12">
        <f t="shared" si="115"/>
        <v>42403.993437499994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6">
        <f t="shared" si="112"/>
        <v>1.7457500000000001</v>
      </c>
      <c r="P1801" s="5">
        <f t="shared" si="113"/>
        <v>11.638333333333334</v>
      </c>
      <c r="Q1801" t="s">
        <v>8341</v>
      </c>
      <c r="R1801" t="s">
        <v>8342</v>
      </c>
      <c r="S1801" s="12">
        <f t="shared" si="114"/>
        <v>41934.509351851848</v>
      </c>
      <c r="T1801" s="12">
        <f t="shared" si="115"/>
        <v>41954.551018518519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6">
        <f t="shared" si="112"/>
        <v>20.44963251188932</v>
      </c>
      <c r="P1802" s="5">
        <f t="shared" si="113"/>
        <v>83.716814159292042</v>
      </c>
      <c r="Q1802" t="s">
        <v>8341</v>
      </c>
      <c r="R1802" t="s">
        <v>8342</v>
      </c>
      <c r="S1802" s="12">
        <f t="shared" si="114"/>
        <v>42623.272800925923</v>
      </c>
      <c r="T1802" s="12">
        <f t="shared" si="115"/>
        <v>42653.272800925923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6">
        <f t="shared" si="112"/>
        <v>13.852941176470587</v>
      </c>
      <c r="P1803" s="5">
        <f t="shared" si="113"/>
        <v>63.648648648648646</v>
      </c>
      <c r="Q1803" t="s">
        <v>8341</v>
      </c>
      <c r="R1803" t="s">
        <v>8342</v>
      </c>
      <c r="S1803" s="12">
        <f t="shared" si="114"/>
        <v>42321.327175925922</v>
      </c>
      <c r="T1803" s="12">
        <f t="shared" si="115"/>
        <v>42353.173611111109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6">
        <f t="shared" si="112"/>
        <v>48.485714285714288</v>
      </c>
      <c r="P1804" s="5">
        <f t="shared" si="113"/>
        <v>94.277777777777771</v>
      </c>
      <c r="Q1804" t="s">
        <v>8341</v>
      </c>
      <c r="R1804" t="s">
        <v>8342</v>
      </c>
      <c r="S1804" s="12">
        <f t="shared" si="114"/>
        <v>42159.139236111114</v>
      </c>
      <c r="T1804" s="12">
        <f t="shared" si="115"/>
        <v>42182.582638888889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6">
        <f t="shared" si="112"/>
        <v>30.8</v>
      </c>
      <c r="P1805" s="5">
        <f t="shared" si="113"/>
        <v>71.86666666666666</v>
      </c>
      <c r="Q1805" t="s">
        <v>8341</v>
      </c>
      <c r="R1805" t="s">
        <v>8342</v>
      </c>
      <c r="S1805" s="12">
        <f t="shared" si="114"/>
        <v>42017.738217592596</v>
      </c>
      <c r="T1805" s="12">
        <f t="shared" si="115"/>
        <v>42048.738217592596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6">
        <f t="shared" si="112"/>
        <v>35.174193548387095</v>
      </c>
      <c r="P1806" s="5">
        <f t="shared" si="113"/>
        <v>104.84615384615384</v>
      </c>
      <c r="Q1806" t="s">
        <v>8341</v>
      </c>
      <c r="R1806" t="s">
        <v>8342</v>
      </c>
      <c r="S1806" s="12">
        <f t="shared" si="114"/>
        <v>42282.344953703701</v>
      </c>
      <c r="T1806" s="12">
        <f t="shared" si="115"/>
        <v>42322.386620370373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6">
        <f t="shared" si="112"/>
        <v>36.404444444444444</v>
      </c>
      <c r="P1807" s="5">
        <f t="shared" si="113"/>
        <v>67.139344262295083</v>
      </c>
      <c r="Q1807" t="s">
        <v>8341</v>
      </c>
      <c r="R1807" t="s">
        <v>8342</v>
      </c>
      <c r="S1807" s="12">
        <f t="shared" si="114"/>
        <v>42247.470578703702</v>
      </c>
      <c r="T1807" s="12">
        <f t="shared" si="115"/>
        <v>42279.416666666664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6">
        <f t="shared" si="112"/>
        <v>2.9550000000000001</v>
      </c>
      <c r="P1808" s="5">
        <f t="shared" si="113"/>
        <v>73.875</v>
      </c>
      <c r="Q1808" t="s">
        <v>8341</v>
      </c>
      <c r="R1808" t="s">
        <v>8342</v>
      </c>
      <c r="S1808" s="12">
        <f t="shared" si="114"/>
        <v>41877.304965277777</v>
      </c>
      <c r="T1808" s="12">
        <f t="shared" si="115"/>
        <v>41912.304965277777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6">
        <f t="shared" si="112"/>
        <v>11.06</v>
      </c>
      <c r="P1809" s="5">
        <f t="shared" si="113"/>
        <v>69.125</v>
      </c>
      <c r="Q1809" t="s">
        <v>8341</v>
      </c>
      <c r="R1809" t="s">
        <v>8342</v>
      </c>
      <c r="S1809" s="12">
        <f t="shared" si="114"/>
        <v>41879.735104166662</v>
      </c>
      <c r="T1809" s="12">
        <f t="shared" si="115"/>
        <v>41909.735104166662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6">
        <f t="shared" si="112"/>
        <v>41.407142857142858</v>
      </c>
      <c r="P1810" s="5">
        <f t="shared" si="113"/>
        <v>120.77083333333333</v>
      </c>
      <c r="Q1810" t="s">
        <v>8341</v>
      </c>
      <c r="R1810" t="s">
        <v>8342</v>
      </c>
      <c r="S1810" s="12">
        <f t="shared" si="114"/>
        <v>42742.347569444442</v>
      </c>
      <c r="T1810" s="12">
        <f t="shared" si="115"/>
        <v>42777.347569444442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6">
        <f t="shared" si="112"/>
        <v>10.857142857142858</v>
      </c>
      <c r="P1811" s="5">
        <f t="shared" si="113"/>
        <v>42.222222222222221</v>
      </c>
      <c r="Q1811" t="s">
        <v>8341</v>
      </c>
      <c r="R1811" t="s">
        <v>8342</v>
      </c>
      <c r="S1811" s="12">
        <f t="shared" si="114"/>
        <v>42029.574525462966</v>
      </c>
      <c r="T1811" s="12">
        <f t="shared" si="115"/>
        <v>42064.574525462966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6">
        <f t="shared" si="112"/>
        <v>3.3333333333333335</v>
      </c>
      <c r="P1812" s="5">
        <f t="shared" si="113"/>
        <v>7.5</v>
      </c>
      <c r="Q1812" t="s">
        <v>8341</v>
      </c>
      <c r="R1812" t="s">
        <v>8342</v>
      </c>
      <c r="S1812" s="12">
        <f t="shared" si="114"/>
        <v>41860.576689814814</v>
      </c>
      <c r="T1812" s="12">
        <f t="shared" si="115"/>
        <v>41872.576689814814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6">
        <f t="shared" si="112"/>
        <v>7.407407407407407E-2</v>
      </c>
      <c r="P1813" s="5">
        <f t="shared" si="113"/>
        <v>1.5384615384615385</v>
      </c>
      <c r="Q1813" t="s">
        <v>8341</v>
      </c>
      <c r="R1813" t="s">
        <v>8342</v>
      </c>
      <c r="S1813" s="12">
        <f t="shared" si="114"/>
        <v>41876.100347222222</v>
      </c>
      <c r="T1813" s="12">
        <f t="shared" si="115"/>
        <v>41935.833333333328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6">
        <f t="shared" si="112"/>
        <v>13.307692307692307</v>
      </c>
      <c r="P1814" s="5">
        <f t="shared" si="113"/>
        <v>37.608695652173914</v>
      </c>
      <c r="Q1814" t="s">
        <v>8341</v>
      </c>
      <c r="R1814" t="s">
        <v>8342</v>
      </c>
      <c r="S1814" s="12">
        <f t="shared" si="114"/>
        <v>42523.985370370363</v>
      </c>
      <c r="T1814" s="12">
        <f t="shared" si="115"/>
        <v>42553.985370370363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6">
        <f t="shared" si="112"/>
        <v>0</v>
      </c>
      <c r="P1815" s="5" t="e">
        <f t="shared" si="113"/>
        <v>#DIV/0!</v>
      </c>
      <c r="Q1815" t="s">
        <v>8341</v>
      </c>
      <c r="R1815" t="s">
        <v>8342</v>
      </c>
      <c r="S1815" s="12">
        <f t="shared" si="114"/>
        <v>41829.55569444444</v>
      </c>
      <c r="T1815" s="12">
        <f t="shared" si="115"/>
        <v>41859.55569444444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6">
        <f t="shared" si="112"/>
        <v>49.183333333333337</v>
      </c>
      <c r="P1816" s="5">
        <f t="shared" si="113"/>
        <v>42.157142857142858</v>
      </c>
      <c r="Q1816" t="s">
        <v>8341</v>
      </c>
      <c r="R1816" t="s">
        <v>8342</v>
      </c>
      <c r="S1816" s="12">
        <f t="shared" si="114"/>
        <v>42032.980740740742</v>
      </c>
      <c r="T1816" s="12">
        <f t="shared" si="115"/>
        <v>42062.980740740742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6">
        <f t="shared" si="112"/>
        <v>0</v>
      </c>
      <c r="P1817" s="5" t="e">
        <f t="shared" si="113"/>
        <v>#DIV/0!</v>
      </c>
      <c r="Q1817" t="s">
        <v>8341</v>
      </c>
      <c r="R1817" t="s">
        <v>8342</v>
      </c>
      <c r="S1817" s="12">
        <f t="shared" si="114"/>
        <v>42172.573344907411</v>
      </c>
      <c r="T1817" s="12">
        <f t="shared" si="115"/>
        <v>42186.573344907411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6">
        <f t="shared" si="112"/>
        <v>2.036</v>
      </c>
      <c r="P1818" s="5">
        <f t="shared" si="113"/>
        <v>84.833333333333329</v>
      </c>
      <c r="Q1818" t="s">
        <v>8341</v>
      </c>
      <c r="R1818" t="s">
        <v>8342</v>
      </c>
      <c r="S1818" s="12">
        <f t="shared" si="114"/>
        <v>42548.542858796289</v>
      </c>
      <c r="T1818" s="12">
        <f t="shared" si="115"/>
        <v>42576.458333333336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6">
        <f t="shared" si="112"/>
        <v>52.327777777777776</v>
      </c>
      <c r="P1819" s="5">
        <f t="shared" si="113"/>
        <v>94.19</v>
      </c>
      <c r="Q1819" t="s">
        <v>8341</v>
      </c>
      <c r="R1819" t="s">
        <v>8342</v>
      </c>
      <c r="S1819" s="12">
        <f t="shared" si="114"/>
        <v>42705.328784722216</v>
      </c>
      <c r="T1819" s="12">
        <f t="shared" si="115"/>
        <v>42764.957638888889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6">
        <f t="shared" si="112"/>
        <v>0</v>
      </c>
      <c r="P1820" s="5" t="e">
        <f t="shared" si="113"/>
        <v>#DIV/0!</v>
      </c>
      <c r="Q1820" t="s">
        <v>8341</v>
      </c>
      <c r="R1820" t="s">
        <v>8342</v>
      </c>
      <c r="S1820" s="12">
        <f t="shared" si="114"/>
        <v>42066.901041666664</v>
      </c>
      <c r="T1820" s="12">
        <f t="shared" si="115"/>
        <v>42096.859374999993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6">
        <f t="shared" si="112"/>
        <v>2.083333333333333</v>
      </c>
      <c r="P1821" s="5">
        <f t="shared" si="113"/>
        <v>6.25</v>
      </c>
      <c r="Q1821" t="s">
        <v>8341</v>
      </c>
      <c r="R1821" t="s">
        <v>8342</v>
      </c>
      <c r="S1821" s="12">
        <f t="shared" si="114"/>
        <v>41820.418935185182</v>
      </c>
      <c r="T1821" s="12">
        <f t="shared" si="115"/>
        <v>41850.418935185182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6">
        <f t="shared" si="112"/>
        <v>6.565384615384616</v>
      </c>
      <c r="P1822" s="5">
        <f t="shared" si="113"/>
        <v>213.375</v>
      </c>
      <c r="Q1822" t="s">
        <v>8341</v>
      </c>
      <c r="R1822" t="s">
        <v>8342</v>
      </c>
      <c r="S1822" s="12">
        <f t="shared" si="114"/>
        <v>42064.75104166667</v>
      </c>
      <c r="T1822" s="12">
        <f t="shared" si="115"/>
        <v>42094.709374999999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6">
        <f t="shared" si="112"/>
        <v>134.88999999999999</v>
      </c>
      <c r="P1823" s="5">
        <f t="shared" si="113"/>
        <v>59.162280701754383</v>
      </c>
      <c r="Q1823" t="s">
        <v>8328</v>
      </c>
      <c r="R1823" t="s">
        <v>8329</v>
      </c>
      <c r="S1823" s="12">
        <f t="shared" si="114"/>
        <v>40925.985729166663</v>
      </c>
      <c r="T1823" s="12">
        <f t="shared" si="115"/>
        <v>40970.985729166663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6">
        <f t="shared" si="112"/>
        <v>100</v>
      </c>
      <c r="P1824" s="5">
        <f t="shared" si="113"/>
        <v>27.272727272727273</v>
      </c>
      <c r="Q1824" t="s">
        <v>8328</v>
      </c>
      <c r="R1824" t="s">
        <v>8329</v>
      </c>
      <c r="S1824" s="12">
        <f t="shared" si="114"/>
        <v>41634.463680555549</v>
      </c>
      <c r="T1824" s="12">
        <f t="shared" si="115"/>
        <v>41670.459027777775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6">
        <f t="shared" si="112"/>
        <v>115.85714285714286</v>
      </c>
      <c r="P1825" s="5">
        <f t="shared" si="113"/>
        <v>24.575757575757574</v>
      </c>
      <c r="Q1825" t="s">
        <v>8328</v>
      </c>
      <c r="R1825" t="s">
        <v>8329</v>
      </c>
      <c r="S1825" s="12">
        <f t="shared" si="114"/>
        <v>41176.35157407407</v>
      </c>
      <c r="T1825" s="12">
        <f t="shared" si="115"/>
        <v>41206.35157407407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6">
        <f t="shared" si="112"/>
        <v>100.06666666666666</v>
      </c>
      <c r="P1826" s="5">
        <f t="shared" si="113"/>
        <v>75.05</v>
      </c>
      <c r="Q1826" t="s">
        <v>8328</v>
      </c>
      <c r="R1826" t="s">
        <v>8329</v>
      </c>
      <c r="S1826" s="12">
        <f t="shared" si="114"/>
        <v>41626.582951388889</v>
      </c>
      <c r="T1826" s="12">
        <f t="shared" si="115"/>
        <v>41646.755555555552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6">
        <f t="shared" si="112"/>
        <v>105.05</v>
      </c>
      <c r="P1827" s="5">
        <f t="shared" si="113"/>
        <v>42.02</v>
      </c>
      <c r="Q1827" t="s">
        <v>8328</v>
      </c>
      <c r="R1827" t="s">
        <v>8329</v>
      </c>
      <c r="S1827" s="12">
        <f t="shared" si="114"/>
        <v>41443.501192129625</v>
      </c>
      <c r="T1827" s="12">
        <f t="shared" si="115"/>
        <v>41466.501192129625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6">
        <f t="shared" si="112"/>
        <v>101</v>
      </c>
      <c r="P1828" s="5">
        <f t="shared" si="113"/>
        <v>53.157894736842103</v>
      </c>
      <c r="Q1828" t="s">
        <v>8328</v>
      </c>
      <c r="R1828" t="s">
        <v>8329</v>
      </c>
      <c r="S1828" s="12">
        <f t="shared" si="114"/>
        <v>41657.590474537035</v>
      </c>
      <c r="T1828" s="12">
        <f t="shared" si="115"/>
        <v>41687.590474537035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6">
        <f t="shared" si="112"/>
        <v>100.66250000000001</v>
      </c>
      <c r="P1829" s="5">
        <f t="shared" si="113"/>
        <v>83.885416666666671</v>
      </c>
      <c r="Q1829" t="s">
        <v>8328</v>
      </c>
      <c r="R1829" t="s">
        <v>8329</v>
      </c>
      <c r="S1829" s="12">
        <f t="shared" si="114"/>
        <v>40554.992604166662</v>
      </c>
      <c r="T1829" s="12">
        <f t="shared" si="115"/>
        <v>40604.992604166662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6">
        <f t="shared" si="112"/>
        <v>100.16000000000001</v>
      </c>
      <c r="P1830" s="5">
        <f t="shared" si="113"/>
        <v>417.33333333333331</v>
      </c>
      <c r="Q1830" t="s">
        <v>8328</v>
      </c>
      <c r="R1830" t="s">
        <v>8329</v>
      </c>
      <c r="S1830" s="12">
        <f t="shared" si="114"/>
        <v>41736.566319444442</v>
      </c>
      <c r="T1830" s="12">
        <f t="shared" si="115"/>
        <v>41768.583333333328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6">
        <f t="shared" si="112"/>
        <v>166.68333333333334</v>
      </c>
      <c r="P1831" s="5">
        <f t="shared" si="113"/>
        <v>75.765151515151516</v>
      </c>
      <c r="Q1831" t="s">
        <v>8328</v>
      </c>
      <c r="R1831" t="s">
        <v>8329</v>
      </c>
      <c r="S1831" s="12">
        <f t="shared" si="114"/>
        <v>40515.754293981481</v>
      </c>
      <c r="T1831" s="12">
        <f t="shared" si="115"/>
        <v>40564.583333333328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6">
        <f t="shared" si="112"/>
        <v>101.53333333333335</v>
      </c>
      <c r="P1832" s="5">
        <f t="shared" si="113"/>
        <v>67.389380530973455</v>
      </c>
      <c r="Q1832" t="s">
        <v>8328</v>
      </c>
      <c r="R1832" t="s">
        <v>8329</v>
      </c>
      <c r="S1832" s="12">
        <f t="shared" si="114"/>
        <v>41664.350775462961</v>
      </c>
      <c r="T1832" s="12">
        <f t="shared" si="115"/>
        <v>41694.350775462961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6">
        <f t="shared" si="112"/>
        <v>103</v>
      </c>
      <c r="P1833" s="5">
        <f t="shared" si="113"/>
        <v>73.571428571428569</v>
      </c>
      <c r="Q1833" t="s">
        <v>8328</v>
      </c>
      <c r="R1833" t="s">
        <v>8329</v>
      </c>
      <c r="S1833" s="12">
        <f t="shared" si="114"/>
        <v>41026.662766203699</v>
      </c>
      <c r="T1833" s="12">
        <f t="shared" si="115"/>
        <v>41041.662766203699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6">
        <f t="shared" si="112"/>
        <v>142.85714285714286</v>
      </c>
      <c r="P1834" s="5">
        <f t="shared" si="113"/>
        <v>25</v>
      </c>
      <c r="Q1834" t="s">
        <v>8328</v>
      </c>
      <c r="R1834" t="s">
        <v>8329</v>
      </c>
      <c r="S1834" s="12">
        <f t="shared" si="114"/>
        <v>40576.206331018519</v>
      </c>
      <c r="T1834" s="12">
        <f t="shared" si="115"/>
        <v>40606.206331018519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6">
        <f t="shared" si="112"/>
        <v>262.5</v>
      </c>
      <c r="P1835" s="5">
        <f t="shared" si="113"/>
        <v>42</v>
      </c>
      <c r="Q1835" t="s">
        <v>8328</v>
      </c>
      <c r="R1835" t="s">
        <v>8329</v>
      </c>
      <c r="S1835" s="12">
        <f t="shared" si="114"/>
        <v>41302.710682870369</v>
      </c>
      <c r="T1835" s="12">
        <f t="shared" si="115"/>
        <v>41334.999305555553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6">
        <f t="shared" si="112"/>
        <v>118.05000000000001</v>
      </c>
      <c r="P1836" s="5">
        <f t="shared" si="113"/>
        <v>131.16666666666666</v>
      </c>
      <c r="Q1836" t="s">
        <v>8328</v>
      </c>
      <c r="R1836" t="s">
        <v>8329</v>
      </c>
      <c r="S1836" s="12">
        <f t="shared" si="114"/>
        <v>41988.630729166667</v>
      </c>
      <c r="T1836" s="12">
        <f t="shared" si="115"/>
        <v>42028.630729166667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6">
        <f t="shared" si="112"/>
        <v>104</v>
      </c>
      <c r="P1837" s="5">
        <f t="shared" si="113"/>
        <v>47.272727272727273</v>
      </c>
      <c r="Q1837" t="s">
        <v>8328</v>
      </c>
      <c r="R1837" t="s">
        <v>8329</v>
      </c>
      <c r="S1837" s="12">
        <f t="shared" si="114"/>
        <v>42430.36887731481</v>
      </c>
      <c r="T1837" s="12">
        <f t="shared" si="115"/>
        <v>42460.327210648145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6">
        <f t="shared" si="112"/>
        <v>200.34</v>
      </c>
      <c r="P1838" s="5">
        <f t="shared" si="113"/>
        <v>182.12727272727273</v>
      </c>
      <c r="Q1838" t="s">
        <v>8328</v>
      </c>
      <c r="R1838" t="s">
        <v>8329</v>
      </c>
      <c r="S1838" s="12">
        <f t="shared" si="114"/>
        <v>41305.476030092592</v>
      </c>
      <c r="T1838" s="12">
        <f t="shared" si="115"/>
        <v>41322.476030092592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6">
        <f t="shared" si="112"/>
        <v>306.83333333333331</v>
      </c>
      <c r="P1839" s="5">
        <f t="shared" si="113"/>
        <v>61.366666666666667</v>
      </c>
      <c r="Q1839" t="s">
        <v>8328</v>
      </c>
      <c r="R1839" t="s">
        <v>8329</v>
      </c>
      <c r="S1839" s="12">
        <f t="shared" si="114"/>
        <v>40925.714525462965</v>
      </c>
      <c r="T1839" s="12">
        <f t="shared" si="115"/>
        <v>40985.672858796293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6">
        <f t="shared" si="112"/>
        <v>100.149</v>
      </c>
      <c r="P1840" s="5">
        <f t="shared" si="113"/>
        <v>35.767499999999998</v>
      </c>
      <c r="Q1840" t="s">
        <v>8328</v>
      </c>
      <c r="R1840" t="s">
        <v>8329</v>
      </c>
      <c r="S1840" s="12">
        <f t="shared" si="114"/>
        <v>40788.453206018516</v>
      </c>
      <c r="T1840" s="12">
        <f t="shared" si="115"/>
        <v>40816.791666666664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6">
        <f t="shared" si="112"/>
        <v>205.29999999999998</v>
      </c>
      <c r="P1841" s="5">
        <f t="shared" si="113"/>
        <v>45.62222222222222</v>
      </c>
      <c r="Q1841" t="s">
        <v>8328</v>
      </c>
      <c r="R1841" t="s">
        <v>8329</v>
      </c>
      <c r="S1841" s="12">
        <f t="shared" si="114"/>
        <v>42614.388680555552</v>
      </c>
      <c r="T1841" s="12">
        <f t="shared" si="115"/>
        <v>42644.388680555552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6">
        <f t="shared" si="112"/>
        <v>108.88888888888889</v>
      </c>
      <c r="P1842" s="5">
        <f t="shared" si="113"/>
        <v>75.384615384615387</v>
      </c>
      <c r="Q1842" t="s">
        <v>8328</v>
      </c>
      <c r="R1842" t="s">
        <v>8329</v>
      </c>
      <c r="S1842" s="12">
        <f t="shared" si="114"/>
        <v>41381.76284722222</v>
      </c>
      <c r="T1842" s="12">
        <f t="shared" si="115"/>
        <v>41400.874305555553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6">
        <f t="shared" si="112"/>
        <v>101.75</v>
      </c>
      <c r="P1843" s="5">
        <f t="shared" si="113"/>
        <v>50.875</v>
      </c>
      <c r="Q1843" t="s">
        <v>8328</v>
      </c>
      <c r="R1843" t="s">
        <v>8329</v>
      </c>
      <c r="S1843" s="12">
        <f t="shared" si="114"/>
        <v>41745.512094907404</v>
      </c>
      <c r="T1843" s="12">
        <f t="shared" si="115"/>
        <v>41778.874305555553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6">
        <f t="shared" si="112"/>
        <v>125.25</v>
      </c>
      <c r="P1844" s="5">
        <f t="shared" si="113"/>
        <v>119.28571428571429</v>
      </c>
      <c r="Q1844" t="s">
        <v>8328</v>
      </c>
      <c r="R1844" t="s">
        <v>8329</v>
      </c>
      <c r="S1844" s="12">
        <f t="shared" si="114"/>
        <v>42031.298391203702</v>
      </c>
      <c r="T1844" s="12">
        <f t="shared" si="115"/>
        <v>42064.915972222218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6">
        <f t="shared" si="112"/>
        <v>124.0061</v>
      </c>
      <c r="P1845" s="5">
        <f t="shared" si="113"/>
        <v>92.541865671641801</v>
      </c>
      <c r="Q1845" t="s">
        <v>8328</v>
      </c>
      <c r="R1845" t="s">
        <v>8329</v>
      </c>
      <c r="S1845" s="12">
        <f t="shared" si="114"/>
        <v>40564.661504629628</v>
      </c>
      <c r="T1845" s="12">
        <f t="shared" si="115"/>
        <v>40594.661504629628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6">
        <f t="shared" si="112"/>
        <v>101.4</v>
      </c>
      <c r="P1846" s="5">
        <f t="shared" si="113"/>
        <v>76.05</v>
      </c>
      <c r="Q1846" t="s">
        <v>8328</v>
      </c>
      <c r="R1846" t="s">
        <v>8329</v>
      </c>
      <c r="S1846" s="12">
        <f t="shared" si="114"/>
        <v>40666.640208333331</v>
      </c>
      <c r="T1846" s="12">
        <f t="shared" si="115"/>
        <v>40704.791666666664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6">
        <f t="shared" si="112"/>
        <v>100</v>
      </c>
      <c r="P1847" s="5">
        <f t="shared" si="113"/>
        <v>52.631578947368418</v>
      </c>
      <c r="Q1847" t="s">
        <v>8328</v>
      </c>
      <c r="R1847" t="s">
        <v>8329</v>
      </c>
      <c r="S1847" s="12">
        <f t="shared" si="114"/>
        <v>42522.999976851854</v>
      </c>
      <c r="T1847" s="12">
        <f t="shared" si="115"/>
        <v>42537.871527777774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6">
        <f t="shared" si="112"/>
        <v>137.92666666666668</v>
      </c>
      <c r="P1848" s="5">
        <f t="shared" si="113"/>
        <v>98.990430622009569</v>
      </c>
      <c r="Q1848" t="s">
        <v>8328</v>
      </c>
      <c r="R1848" t="s">
        <v>8329</v>
      </c>
      <c r="S1848" s="12">
        <f t="shared" si="114"/>
        <v>41228.316863425927</v>
      </c>
      <c r="T1848" s="12">
        <f t="shared" si="115"/>
        <v>41258.316863425927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6">
        <f t="shared" si="112"/>
        <v>120.88000000000001</v>
      </c>
      <c r="P1849" s="5">
        <f t="shared" si="113"/>
        <v>79.526315789473685</v>
      </c>
      <c r="Q1849" t="s">
        <v>8328</v>
      </c>
      <c r="R1849" t="s">
        <v>8329</v>
      </c>
      <c r="S1849" s="12">
        <f t="shared" si="114"/>
        <v>42093.903148148143</v>
      </c>
      <c r="T1849" s="12">
        <f t="shared" si="115"/>
        <v>42114.903148148143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6">
        <f t="shared" si="112"/>
        <v>107.36666666666667</v>
      </c>
      <c r="P1850" s="5">
        <f t="shared" si="113"/>
        <v>134.20833333333334</v>
      </c>
      <c r="Q1850" t="s">
        <v>8328</v>
      </c>
      <c r="R1850" t="s">
        <v>8329</v>
      </c>
      <c r="S1850" s="12">
        <f t="shared" si="114"/>
        <v>40691.454722222217</v>
      </c>
      <c r="T1850" s="12">
        <f t="shared" si="115"/>
        <v>40754.957638888889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6">
        <f t="shared" si="112"/>
        <v>100.33333333333334</v>
      </c>
      <c r="P1851" s="5">
        <f t="shared" si="113"/>
        <v>37.625</v>
      </c>
      <c r="Q1851" t="s">
        <v>8328</v>
      </c>
      <c r="R1851" t="s">
        <v>8329</v>
      </c>
      <c r="S1851" s="12">
        <f t="shared" si="114"/>
        <v>41169.512256944443</v>
      </c>
      <c r="T1851" s="12">
        <f t="shared" si="115"/>
        <v>41199.512256944443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6">
        <f t="shared" si="112"/>
        <v>101.52222222222223</v>
      </c>
      <c r="P1852" s="5">
        <f t="shared" si="113"/>
        <v>51.044692737430168</v>
      </c>
      <c r="Q1852" t="s">
        <v>8328</v>
      </c>
      <c r="R1852" t="s">
        <v>8329</v>
      </c>
      <c r="S1852" s="12">
        <f t="shared" si="114"/>
        <v>41800.626157407409</v>
      </c>
      <c r="T1852" s="12">
        <f t="shared" si="115"/>
        <v>41830.626157407409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6">
        <f t="shared" si="112"/>
        <v>100.07692307692308</v>
      </c>
      <c r="P1853" s="5">
        <f t="shared" si="113"/>
        <v>50.03846153846154</v>
      </c>
      <c r="Q1853" t="s">
        <v>8328</v>
      </c>
      <c r="R1853" t="s">
        <v>8329</v>
      </c>
      <c r="S1853" s="12">
        <f t="shared" si="114"/>
        <v>41827.57335648148</v>
      </c>
      <c r="T1853" s="12">
        <f t="shared" si="115"/>
        <v>41847.708333333328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6">
        <f t="shared" si="112"/>
        <v>116.96666666666667</v>
      </c>
      <c r="P1854" s="5">
        <f t="shared" si="113"/>
        <v>133.93129770992365</v>
      </c>
      <c r="Q1854" t="s">
        <v>8328</v>
      </c>
      <c r="R1854" t="s">
        <v>8329</v>
      </c>
      <c r="S1854" s="12">
        <f t="shared" si="114"/>
        <v>42081.438101851854</v>
      </c>
      <c r="T1854" s="12">
        <f t="shared" si="115"/>
        <v>42118.666666666664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6">
        <f t="shared" si="112"/>
        <v>101.875</v>
      </c>
      <c r="P1855" s="5">
        <f t="shared" si="113"/>
        <v>58.214285714285715</v>
      </c>
      <c r="Q1855" t="s">
        <v>8328</v>
      </c>
      <c r="R1855" t="s">
        <v>8329</v>
      </c>
      <c r="S1855" s="12">
        <f t="shared" si="114"/>
        <v>41176.727048611108</v>
      </c>
      <c r="T1855" s="12">
        <f t="shared" si="115"/>
        <v>41226.768715277773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6">
        <f t="shared" si="112"/>
        <v>102.12366666666665</v>
      </c>
      <c r="P1856" s="5">
        <f t="shared" si="113"/>
        <v>88.037643678160919</v>
      </c>
      <c r="Q1856" t="s">
        <v>8328</v>
      </c>
      <c r="R1856" t="s">
        <v>8329</v>
      </c>
      <c r="S1856" s="12">
        <f t="shared" si="114"/>
        <v>41387.687928240739</v>
      </c>
      <c r="T1856" s="12">
        <f t="shared" si="115"/>
        <v>41417.687928240739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6">
        <f t="shared" si="112"/>
        <v>154.05897142857143</v>
      </c>
      <c r="P1857" s="5">
        <f t="shared" si="113"/>
        <v>70.576753926701571</v>
      </c>
      <c r="Q1857" t="s">
        <v>8328</v>
      </c>
      <c r="R1857" t="s">
        <v>8329</v>
      </c>
      <c r="S1857" s="12">
        <f t="shared" si="114"/>
        <v>41600.205324074072</v>
      </c>
      <c r="T1857" s="12">
        <f t="shared" si="115"/>
        <v>41645.205324074072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6">
        <f t="shared" si="112"/>
        <v>101.25</v>
      </c>
      <c r="P1858" s="5">
        <f t="shared" si="113"/>
        <v>53.289473684210527</v>
      </c>
      <c r="Q1858" t="s">
        <v>8328</v>
      </c>
      <c r="R1858" t="s">
        <v>8329</v>
      </c>
      <c r="S1858" s="12">
        <f t="shared" si="114"/>
        <v>41817.52166666666</v>
      </c>
      <c r="T1858" s="12">
        <f t="shared" si="115"/>
        <v>41838.52166666666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6">
        <f t="shared" ref="O1859:O1922" si="116">(E1859/D1859)*100</f>
        <v>100</v>
      </c>
      <c r="P1859" s="5">
        <f t="shared" ref="P1859:P1922" si="117">E1859/L1859</f>
        <v>136.36363636363637</v>
      </c>
      <c r="Q1859" t="s">
        <v>8328</v>
      </c>
      <c r="R1859" t="s">
        <v>8329</v>
      </c>
      <c r="S1859" s="12">
        <f t="shared" ref="S1859:S1922" si="118">(((J1859/60)/60)/24)+DATE(1970,1,1)+(-8/24)</f>
        <v>41864.435335648144</v>
      </c>
      <c r="T1859" s="12">
        <f t="shared" ref="T1859:T1922" si="119">(((I1859/60)/60)/24)+DATE(1970,1,1)+(-8/24)</f>
        <v>41894.435335648144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6">
        <f t="shared" si="116"/>
        <v>108.74800874800874</v>
      </c>
      <c r="P1860" s="5">
        <f t="shared" si="117"/>
        <v>40.547315436241611</v>
      </c>
      <c r="Q1860" t="s">
        <v>8328</v>
      </c>
      <c r="R1860" t="s">
        <v>8329</v>
      </c>
      <c r="S1860" s="12">
        <f t="shared" si="118"/>
        <v>40832.8671412037</v>
      </c>
      <c r="T1860" s="12">
        <f t="shared" si="119"/>
        <v>40892.908807870372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6">
        <f t="shared" si="116"/>
        <v>131.83333333333334</v>
      </c>
      <c r="P1861" s="5">
        <f t="shared" si="117"/>
        <v>70.625</v>
      </c>
      <c r="Q1861" t="s">
        <v>8328</v>
      </c>
      <c r="R1861" t="s">
        <v>8329</v>
      </c>
      <c r="S1861" s="12">
        <f t="shared" si="118"/>
        <v>40778.436678240738</v>
      </c>
      <c r="T1861" s="12">
        <f t="shared" si="119"/>
        <v>40808.436678240738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6">
        <f t="shared" si="116"/>
        <v>133.46666666666667</v>
      </c>
      <c r="P1862" s="5">
        <f t="shared" si="117"/>
        <v>52.684210526315788</v>
      </c>
      <c r="Q1862" t="s">
        <v>8328</v>
      </c>
      <c r="R1862" t="s">
        <v>8329</v>
      </c>
      <c r="S1862" s="12">
        <f t="shared" si="118"/>
        <v>41655.375972222217</v>
      </c>
      <c r="T1862" s="12">
        <f t="shared" si="119"/>
        <v>41676.375972222217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6">
        <f t="shared" si="116"/>
        <v>0</v>
      </c>
      <c r="P1863" s="5" t="e">
        <f t="shared" si="117"/>
        <v>#DIV/0!</v>
      </c>
      <c r="Q1863" t="s">
        <v>8336</v>
      </c>
      <c r="R1863" t="s">
        <v>8338</v>
      </c>
      <c r="S1863" s="12">
        <f t="shared" si="118"/>
        <v>41999.966909722221</v>
      </c>
      <c r="T1863" s="12">
        <f t="shared" si="119"/>
        <v>42029.966909722221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6">
        <f t="shared" si="116"/>
        <v>8.0833333333333321</v>
      </c>
      <c r="P1864" s="5">
        <f t="shared" si="117"/>
        <v>90.9375</v>
      </c>
      <c r="Q1864" t="s">
        <v>8336</v>
      </c>
      <c r="R1864" t="s">
        <v>8338</v>
      </c>
      <c r="S1864" s="12">
        <f t="shared" si="118"/>
        <v>42755.159421296288</v>
      </c>
      <c r="T1864" s="12">
        <f t="shared" si="119"/>
        <v>42801.979166666664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6">
        <f t="shared" si="116"/>
        <v>0.4</v>
      </c>
      <c r="P1865" s="5">
        <f t="shared" si="117"/>
        <v>5</v>
      </c>
      <c r="Q1865" t="s">
        <v>8336</v>
      </c>
      <c r="R1865" t="s">
        <v>8338</v>
      </c>
      <c r="S1865" s="12">
        <f t="shared" si="118"/>
        <v>41772.463946759257</v>
      </c>
      <c r="T1865" s="12">
        <f t="shared" si="119"/>
        <v>41802.463946759257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6">
        <f t="shared" si="116"/>
        <v>42.892307692307689</v>
      </c>
      <c r="P1866" s="5">
        <f t="shared" si="117"/>
        <v>58.083333333333336</v>
      </c>
      <c r="Q1866" t="s">
        <v>8336</v>
      </c>
      <c r="R1866" t="s">
        <v>8338</v>
      </c>
      <c r="S1866" s="12">
        <f t="shared" si="118"/>
        <v>41733.383101851847</v>
      </c>
      <c r="T1866" s="12">
        <f t="shared" si="119"/>
        <v>41763.383101851847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6">
        <f t="shared" si="116"/>
        <v>3.6363636363636364E-3</v>
      </c>
      <c r="P1867" s="5">
        <f t="shared" si="117"/>
        <v>2</v>
      </c>
      <c r="Q1867" t="s">
        <v>8336</v>
      </c>
      <c r="R1867" t="s">
        <v>8338</v>
      </c>
      <c r="S1867" s="12">
        <f t="shared" si="118"/>
        <v>42645.034108796295</v>
      </c>
      <c r="T1867" s="12">
        <f t="shared" si="119"/>
        <v>42680.075775462967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6">
        <f t="shared" si="116"/>
        <v>0.5</v>
      </c>
      <c r="P1868" s="5">
        <f t="shared" si="117"/>
        <v>62.5</v>
      </c>
      <c r="Q1868" t="s">
        <v>8336</v>
      </c>
      <c r="R1868" t="s">
        <v>8338</v>
      </c>
      <c r="S1868" s="12">
        <f t="shared" si="118"/>
        <v>42741.913159722222</v>
      </c>
      <c r="T1868" s="12">
        <f t="shared" si="119"/>
        <v>42794.833333333336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6">
        <f t="shared" si="116"/>
        <v>0.05</v>
      </c>
      <c r="P1869" s="5">
        <f t="shared" si="117"/>
        <v>10</v>
      </c>
      <c r="Q1869" t="s">
        <v>8336</v>
      </c>
      <c r="R1869" t="s">
        <v>8338</v>
      </c>
      <c r="S1869" s="12">
        <f t="shared" si="118"/>
        <v>42649.591574074067</v>
      </c>
      <c r="T1869" s="12">
        <f t="shared" si="119"/>
        <v>42679.591574074067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6">
        <f t="shared" si="116"/>
        <v>4.8680000000000003</v>
      </c>
      <c r="P1870" s="5">
        <f t="shared" si="117"/>
        <v>71.588235294117652</v>
      </c>
      <c r="Q1870" t="s">
        <v>8336</v>
      </c>
      <c r="R1870" t="s">
        <v>8338</v>
      </c>
      <c r="S1870" s="12">
        <f t="shared" si="118"/>
        <v>42328.445891203701</v>
      </c>
      <c r="T1870" s="12">
        <f t="shared" si="119"/>
        <v>42352.999305555553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6">
        <f t="shared" si="116"/>
        <v>0</v>
      </c>
      <c r="P1871" s="5" t="e">
        <f t="shared" si="117"/>
        <v>#DIV/0!</v>
      </c>
      <c r="Q1871" t="s">
        <v>8336</v>
      </c>
      <c r="R1871" t="s">
        <v>8338</v>
      </c>
      <c r="S1871" s="12">
        <f t="shared" si="118"/>
        <v>42708.669548611106</v>
      </c>
      <c r="T1871" s="12">
        <f t="shared" si="119"/>
        <v>42738.669548611106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6">
        <f t="shared" si="116"/>
        <v>10.314285714285715</v>
      </c>
      <c r="P1872" s="5">
        <f t="shared" si="117"/>
        <v>32.81818181818182</v>
      </c>
      <c r="Q1872" t="s">
        <v>8336</v>
      </c>
      <c r="R1872" t="s">
        <v>8338</v>
      </c>
      <c r="S1872" s="12">
        <f t="shared" si="118"/>
        <v>42371.02239583333</v>
      </c>
      <c r="T1872" s="12">
        <f t="shared" si="119"/>
        <v>42399.845138888886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6">
        <f t="shared" si="116"/>
        <v>71.784615384615378</v>
      </c>
      <c r="P1873" s="5">
        <f t="shared" si="117"/>
        <v>49.11578947368421</v>
      </c>
      <c r="Q1873" t="s">
        <v>8336</v>
      </c>
      <c r="R1873" t="s">
        <v>8338</v>
      </c>
      <c r="S1873" s="12">
        <f t="shared" si="118"/>
        <v>41923.450243055551</v>
      </c>
      <c r="T1873" s="12">
        <f t="shared" si="119"/>
        <v>41963.491909722223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6">
        <f t="shared" si="116"/>
        <v>1.06</v>
      </c>
      <c r="P1874" s="5">
        <f t="shared" si="117"/>
        <v>16.307692307692307</v>
      </c>
      <c r="Q1874" t="s">
        <v>8336</v>
      </c>
      <c r="R1874" t="s">
        <v>8338</v>
      </c>
      <c r="S1874" s="12">
        <f t="shared" si="118"/>
        <v>42154.796319444438</v>
      </c>
      <c r="T1874" s="12">
        <f t="shared" si="119"/>
        <v>42184.796319444438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6">
        <f t="shared" si="116"/>
        <v>0.44999999999999996</v>
      </c>
      <c r="P1875" s="5">
        <f t="shared" si="117"/>
        <v>18</v>
      </c>
      <c r="Q1875" t="s">
        <v>8336</v>
      </c>
      <c r="R1875" t="s">
        <v>8338</v>
      </c>
      <c r="S1875" s="12">
        <f t="shared" si="118"/>
        <v>42164.282523148147</v>
      </c>
      <c r="T1875" s="12">
        <f t="shared" si="119"/>
        <v>42193.364583333336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6">
        <f t="shared" si="116"/>
        <v>1.6250000000000001E-2</v>
      </c>
      <c r="P1876" s="5">
        <f t="shared" si="117"/>
        <v>13</v>
      </c>
      <c r="Q1876" t="s">
        <v>8336</v>
      </c>
      <c r="R1876" t="s">
        <v>8338</v>
      </c>
      <c r="S1876" s="12">
        <f t="shared" si="118"/>
        <v>42529.635798611103</v>
      </c>
      <c r="T1876" s="12">
        <f t="shared" si="119"/>
        <v>42549.635798611103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6">
        <f t="shared" si="116"/>
        <v>0.51</v>
      </c>
      <c r="P1877" s="5">
        <f t="shared" si="117"/>
        <v>17</v>
      </c>
      <c r="Q1877" t="s">
        <v>8336</v>
      </c>
      <c r="R1877" t="s">
        <v>8338</v>
      </c>
      <c r="S1877" s="12">
        <f t="shared" si="118"/>
        <v>42528.566064814811</v>
      </c>
      <c r="T1877" s="12">
        <f t="shared" si="119"/>
        <v>42588.566064814811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6">
        <f t="shared" si="116"/>
        <v>0</v>
      </c>
      <c r="P1878" s="5" t="e">
        <f t="shared" si="117"/>
        <v>#DIV/0!</v>
      </c>
      <c r="Q1878" t="s">
        <v>8336</v>
      </c>
      <c r="R1878" t="s">
        <v>8338</v>
      </c>
      <c r="S1878" s="12">
        <f t="shared" si="118"/>
        <v>41775.951446759253</v>
      </c>
      <c r="T1878" s="12">
        <f t="shared" si="119"/>
        <v>41805.951446759253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6">
        <f t="shared" si="116"/>
        <v>0</v>
      </c>
      <c r="P1879" s="5" t="e">
        <f t="shared" si="117"/>
        <v>#DIV/0!</v>
      </c>
      <c r="Q1879" t="s">
        <v>8336</v>
      </c>
      <c r="R1879" t="s">
        <v>8338</v>
      </c>
      <c r="S1879" s="12">
        <f t="shared" si="118"/>
        <v>42034.695891203701</v>
      </c>
      <c r="T1879" s="12">
        <f t="shared" si="119"/>
        <v>42063.695891203701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6">
        <f t="shared" si="116"/>
        <v>0</v>
      </c>
      <c r="P1880" s="5" t="e">
        <f t="shared" si="117"/>
        <v>#DIV/0!</v>
      </c>
      <c r="Q1880" t="s">
        <v>8336</v>
      </c>
      <c r="R1880" t="s">
        <v>8338</v>
      </c>
      <c r="S1880" s="12">
        <f t="shared" si="118"/>
        <v>41772.675405092588</v>
      </c>
      <c r="T1880" s="12">
        <f t="shared" si="119"/>
        <v>41802.675405092588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6">
        <f t="shared" si="116"/>
        <v>0.12</v>
      </c>
      <c r="P1881" s="5">
        <f t="shared" si="117"/>
        <v>3</v>
      </c>
      <c r="Q1881" t="s">
        <v>8336</v>
      </c>
      <c r="R1881" t="s">
        <v>8338</v>
      </c>
      <c r="S1881" s="12">
        <f t="shared" si="118"/>
        <v>42413.316307870373</v>
      </c>
      <c r="T1881" s="12">
        <f t="shared" si="119"/>
        <v>42443.274641203701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6">
        <f t="shared" si="116"/>
        <v>20.080000000000002</v>
      </c>
      <c r="P1882" s="5">
        <f t="shared" si="117"/>
        <v>41.833333333333336</v>
      </c>
      <c r="Q1882" t="s">
        <v>8336</v>
      </c>
      <c r="R1882" t="s">
        <v>8338</v>
      </c>
      <c r="S1882" s="12">
        <f t="shared" si="118"/>
        <v>42430.233564814807</v>
      </c>
      <c r="T1882" s="12">
        <f t="shared" si="119"/>
        <v>42459.19189814815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6">
        <f t="shared" si="116"/>
        <v>172.68449999999999</v>
      </c>
      <c r="P1883" s="5">
        <f t="shared" si="117"/>
        <v>49.338428571428572</v>
      </c>
      <c r="Q1883" t="s">
        <v>8328</v>
      </c>
      <c r="R1883" t="s">
        <v>8332</v>
      </c>
      <c r="S1883" s="12">
        <f t="shared" si="118"/>
        <v>42042.819317129623</v>
      </c>
      <c r="T1883" s="12">
        <f t="shared" si="119"/>
        <v>42072.777650462966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6">
        <f t="shared" si="116"/>
        <v>100.8955223880597</v>
      </c>
      <c r="P1884" s="5">
        <f t="shared" si="117"/>
        <v>41.728395061728392</v>
      </c>
      <c r="Q1884" t="s">
        <v>8328</v>
      </c>
      <c r="R1884" t="s">
        <v>8332</v>
      </c>
      <c r="S1884" s="12">
        <f t="shared" si="118"/>
        <v>41067.615879629629</v>
      </c>
      <c r="T1884" s="12">
        <f t="shared" si="119"/>
        <v>41100.658333333333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6">
        <f t="shared" si="116"/>
        <v>104.8048048048048</v>
      </c>
      <c r="P1885" s="5">
        <f t="shared" si="117"/>
        <v>32.71875</v>
      </c>
      <c r="Q1885" t="s">
        <v>8328</v>
      </c>
      <c r="R1885" t="s">
        <v>8332</v>
      </c>
      <c r="S1885" s="12">
        <f t="shared" si="118"/>
        <v>40977.614675925921</v>
      </c>
      <c r="T1885" s="12">
        <f t="shared" si="119"/>
        <v>41007.573009259257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6">
        <f t="shared" si="116"/>
        <v>135.1</v>
      </c>
      <c r="P1886" s="5">
        <f t="shared" si="117"/>
        <v>51.96153846153846</v>
      </c>
      <c r="Q1886" t="s">
        <v>8328</v>
      </c>
      <c r="R1886" t="s">
        <v>8332</v>
      </c>
      <c r="S1886" s="12">
        <f t="shared" si="118"/>
        <v>41204.864988425921</v>
      </c>
      <c r="T1886" s="12">
        <f t="shared" si="119"/>
        <v>41240.166666666664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6">
        <f t="shared" si="116"/>
        <v>116.32786885245903</v>
      </c>
      <c r="P1887" s="5">
        <f t="shared" si="117"/>
        <v>50.685714285714283</v>
      </c>
      <c r="Q1887" t="s">
        <v>8328</v>
      </c>
      <c r="R1887" t="s">
        <v>8332</v>
      </c>
      <c r="S1887" s="12">
        <f t="shared" si="118"/>
        <v>41098.760532407403</v>
      </c>
      <c r="T1887" s="12">
        <f t="shared" si="119"/>
        <v>41131.583333333328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6">
        <f t="shared" si="116"/>
        <v>102.08333333333333</v>
      </c>
      <c r="P1888" s="5">
        <f t="shared" si="117"/>
        <v>42.241379310344826</v>
      </c>
      <c r="Q1888" t="s">
        <v>8328</v>
      </c>
      <c r="R1888" t="s">
        <v>8332</v>
      </c>
      <c r="S1888" s="12">
        <f t="shared" si="118"/>
        <v>41925.57335648148</v>
      </c>
      <c r="T1888" s="12">
        <f t="shared" si="119"/>
        <v>41955.615023148144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6">
        <f t="shared" si="116"/>
        <v>111.16666666666666</v>
      </c>
      <c r="P1889" s="5">
        <f t="shared" si="117"/>
        <v>416.875</v>
      </c>
      <c r="Q1889" t="s">
        <v>8328</v>
      </c>
      <c r="R1889" t="s">
        <v>8332</v>
      </c>
      <c r="S1889" s="12">
        <f t="shared" si="118"/>
        <v>42323.466805555552</v>
      </c>
      <c r="T1889" s="12">
        <f t="shared" si="119"/>
        <v>42341.562499999993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6">
        <f t="shared" si="116"/>
        <v>166.08</v>
      </c>
      <c r="P1890" s="5">
        <f t="shared" si="117"/>
        <v>46.651685393258425</v>
      </c>
      <c r="Q1890" t="s">
        <v>8328</v>
      </c>
      <c r="R1890" t="s">
        <v>8332</v>
      </c>
      <c r="S1890" s="12">
        <f t="shared" si="118"/>
        <v>40298.90662037037</v>
      </c>
      <c r="T1890" s="12">
        <f t="shared" si="119"/>
        <v>40329.874305555553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6">
        <f t="shared" si="116"/>
        <v>106.60000000000001</v>
      </c>
      <c r="P1891" s="5">
        <f t="shared" si="117"/>
        <v>48.454545454545453</v>
      </c>
      <c r="Q1891" t="s">
        <v>8328</v>
      </c>
      <c r="R1891" t="s">
        <v>8332</v>
      </c>
      <c r="S1891" s="12">
        <f t="shared" si="118"/>
        <v>41299.460023148145</v>
      </c>
      <c r="T1891" s="12">
        <f t="shared" si="119"/>
        <v>41344.418356481481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6">
        <f t="shared" si="116"/>
        <v>144.58441666666667</v>
      </c>
      <c r="P1892" s="5">
        <f t="shared" si="117"/>
        <v>70.5289837398374</v>
      </c>
      <c r="Q1892" t="s">
        <v>8328</v>
      </c>
      <c r="R1892" t="s">
        <v>8332</v>
      </c>
      <c r="S1892" s="12">
        <f t="shared" si="118"/>
        <v>41228.452870370369</v>
      </c>
      <c r="T1892" s="12">
        <f t="shared" si="119"/>
        <v>41258.452870370369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6">
        <f t="shared" si="116"/>
        <v>105.55000000000001</v>
      </c>
      <c r="P1893" s="5">
        <f t="shared" si="117"/>
        <v>87.958333333333329</v>
      </c>
      <c r="Q1893" t="s">
        <v>8328</v>
      </c>
      <c r="R1893" t="s">
        <v>8332</v>
      </c>
      <c r="S1893" s="12">
        <f t="shared" si="118"/>
        <v>40335.464745370366</v>
      </c>
      <c r="T1893" s="12">
        <f t="shared" si="119"/>
        <v>40380.916666666664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6">
        <f t="shared" si="116"/>
        <v>136.60000000000002</v>
      </c>
      <c r="P1894" s="5">
        <f t="shared" si="117"/>
        <v>26.26923076923077</v>
      </c>
      <c r="Q1894" t="s">
        <v>8328</v>
      </c>
      <c r="R1894" t="s">
        <v>8332</v>
      </c>
      <c r="S1894" s="12">
        <f t="shared" si="118"/>
        <v>40671.304178240738</v>
      </c>
      <c r="T1894" s="12">
        <f t="shared" si="119"/>
        <v>40701.304178240738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6">
        <f t="shared" si="116"/>
        <v>104</v>
      </c>
      <c r="P1895" s="5">
        <f t="shared" si="117"/>
        <v>57.777777777777779</v>
      </c>
      <c r="Q1895" t="s">
        <v>8328</v>
      </c>
      <c r="R1895" t="s">
        <v>8332</v>
      </c>
      <c r="S1895" s="12">
        <f t="shared" si="118"/>
        <v>40632.608622685184</v>
      </c>
      <c r="T1895" s="12">
        <f t="shared" si="119"/>
        <v>40648.832638888889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6">
        <f t="shared" si="116"/>
        <v>114.5</v>
      </c>
      <c r="P1896" s="5">
        <f t="shared" si="117"/>
        <v>57.25</v>
      </c>
      <c r="Q1896" t="s">
        <v>8328</v>
      </c>
      <c r="R1896" t="s">
        <v>8332</v>
      </c>
      <c r="S1896" s="12">
        <f t="shared" si="118"/>
        <v>40920.571562500001</v>
      </c>
      <c r="T1896" s="12">
        <f t="shared" si="119"/>
        <v>40951.571562500001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6">
        <f t="shared" si="116"/>
        <v>101.71957671957672</v>
      </c>
      <c r="P1897" s="5">
        <f t="shared" si="117"/>
        <v>196.34042553191489</v>
      </c>
      <c r="Q1897" t="s">
        <v>8328</v>
      </c>
      <c r="R1897" t="s">
        <v>8332</v>
      </c>
      <c r="S1897" s="12">
        <f t="shared" si="118"/>
        <v>42267.413449074076</v>
      </c>
      <c r="T1897" s="12">
        <f t="shared" si="119"/>
        <v>42297.413449074076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6">
        <f t="shared" si="116"/>
        <v>123.94678492239468</v>
      </c>
      <c r="P1898" s="5">
        <f t="shared" si="117"/>
        <v>43</v>
      </c>
      <c r="Q1898" t="s">
        <v>8328</v>
      </c>
      <c r="R1898" t="s">
        <v>8332</v>
      </c>
      <c r="S1898" s="12">
        <f t="shared" si="118"/>
        <v>40981.376909722218</v>
      </c>
      <c r="T1898" s="12">
        <f t="shared" si="119"/>
        <v>41011.376909722218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6">
        <f t="shared" si="116"/>
        <v>102.45669291338582</v>
      </c>
      <c r="P1899" s="5">
        <f t="shared" si="117"/>
        <v>35.551912568306008</v>
      </c>
      <c r="Q1899" t="s">
        <v>8328</v>
      </c>
      <c r="R1899" t="s">
        <v>8332</v>
      </c>
      <c r="S1899" s="12">
        <f t="shared" si="118"/>
        <v>41680.250069444446</v>
      </c>
      <c r="T1899" s="12">
        <f t="shared" si="119"/>
        <v>41702.541666666664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6">
        <f t="shared" si="116"/>
        <v>144.5</v>
      </c>
      <c r="P1900" s="5">
        <f t="shared" si="117"/>
        <v>68.80952380952381</v>
      </c>
      <c r="Q1900" t="s">
        <v>8328</v>
      </c>
      <c r="R1900" t="s">
        <v>8332</v>
      </c>
      <c r="S1900" s="12">
        <f t="shared" si="118"/>
        <v>42365.8596412037</v>
      </c>
      <c r="T1900" s="12">
        <f t="shared" si="119"/>
        <v>42401.416666666664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6">
        <f t="shared" si="116"/>
        <v>133.33333333333331</v>
      </c>
      <c r="P1901" s="5">
        <f t="shared" si="117"/>
        <v>28.571428571428573</v>
      </c>
      <c r="Q1901" t="s">
        <v>8328</v>
      </c>
      <c r="R1901" t="s">
        <v>8332</v>
      </c>
      <c r="S1901" s="12">
        <f t="shared" si="118"/>
        <v>42058.608402777776</v>
      </c>
      <c r="T1901" s="12">
        <f t="shared" si="119"/>
        <v>42088.566736111105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6">
        <f t="shared" si="116"/>
        <v>109.3644</v>
      </c>
      <c r="P1902" s="5">
        <f t="shared" si="117"/>
        <v>50.631666666666668</v>
      </c>
      <c r="Q1902" t="s">
        <v>8328</v>
      </c>
      <c r="R1902" t="s">
        <v>8332</v>
      </c>
      <c r="S1902" s="12">
        <f t="shared" si="118"/>
        <v>41160.538553240738</v>
      </c>
      <c r="T1902" s="12">
        <f t="shared" si="119"/>
        <v>41188.082638888889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6">
        <f t="shared" si="116"/>
        <v>2.6969696969696968</v>
      </c>
      <c r="P1903" s="5">
        <f t="shared" si="117"/>
        <v>106.8</v>
      </c>
      <c r="Q1903" t="s">
        <v>8322</v>
      </c>
      <c r="R1903" t="s">
        <v>8351</v>
      </c>
      <c r="S1903" s="12">
        <f t="shared" si="118"/>
        <v>42116.209826388884</v>
      </c>
      <c r="T1903" s="12">
        <f t="shared" si="119"/>
        <v>42146.208333333336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6">
        <f t="shared" si="116"/>
        <v>1.2</v>
      </c>
      <c r="P1904" s="5">
        <f t="shared" si="117"/>
        <v>4</v>
      </c>
      <c r="Q1904" t="s">
        <v>8322</v>
      </c>
      <c r="R1904" t="s">
        <v>8351</v>
      </c>
      <c r="S1904" s="12">
        <f t="shared" si="118"/>
        <v>42037.456562499996</v>
      </c>
      <c r="T1904" s="12">
        <f t="shared" si="119"/>
        <v>42067.456562499996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6">
        <f t="shared" si="116"/>
        <v>46.6</v>
      </c>
      <c r="P1905" s="5">
        <f t="shared" si="117"/>
        <v>34.097560975609753</v>
      </c>
      <c r="Q1905" t="s">
        <v>8322</v>
      </c>
      <c r="R1905" t="s">
        <v>8351</v>
      </c>
      <c r="S1905" s="12">
        <f t="shared" si="118"/>
        <v>42702.437395833331</v>
      </c>
      <c r="T1905" s="12">
        <f t="shared" si="119"/>
        <v>42762.437395833331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6">
        <f t="shared" si="116"/>
        <v>0.1</v>
      </c>
      <c r="P1906" s="5">
        <f t="shared" si="117"/>
        <v>25</v>
      </c>
      <c r="Q1906" t="s">
        <v>8322</v>
      </c>
      <c r="R1906" t="s">
        <v>8351</v>
      </c>
      <c r="S1906" s="12">
        <f t="shared" si="118"/>
        <v>42326.352094907408</v>
      </c>
      <c r="T1906" s="12">
        <f t="shared" si="119"/>
        <v>42371.352094907408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6">
        <f t="shared" si="116"/>
        <v>0.16800000000000001</v>
      </c>
      <c r="P1907" s="5">
        <f t="shared" si="117"/>
        <v>10.5</v>
      </c>
      <c r="Q1907" t="s">
        <v>8322</v>
      </c>
      <c r="R1907" t="s">
        <v>8351</v>
      </c>
      <c r="S1907" s="12">
        <f t="shared" si="118"/>
        <v>41859.592523148145</v>
      </c>
      <c r="T1907" s="12">
        <f t="shared" si="119"/>
        <v>41889.592523148145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6">
        <f t="shared" si="116"/>
        <v>42.76</v>
      </c>
      <c r="P1908" s="5">
        <f t="shared" si="117"/>
        <v>215.95959595959596</v>
      </c>
      <c r="Q1908" t="s">
        <v>8322</v>
      </c>
      <c r="R1908" t="s">
        <v>8351</v>
      </c>
      <c r="S1908" s="12">
        <f t="shared" si="118"/>
        <v>42514.337766203702</v>
      </c>
      <c r="T1908" s="12">
        <f t="shared" si="119"/>
        <v>42544.337766203702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6">
        <f t="shared" si="116"/>
        <v>0.28333333333333333</v>
      </c>
      <c r="P1909" s="5">
        <f t="shared" si="117"/>
        <v>21.25</v>
      </c>
      <c r="Q1909" t="s">
        <v>8322</v>
      </c>
      <c r="R1909" t="s">
        <v>8351</v>
      </c>
      <c r="S1909" s="12">
        <f t="shared" si="118"/>
        <v>41767.253761574073</v>
      </c>
      <c r="T1909" s="12">
        <f t="shared" si="119"/>
        <v>41782.253761574073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6">
        <f t="shared" si="116"/>
        <v>1.7319999999999998</v>
      </c>
      <c r="P1910" s="5">
        <f t="shared" si="117"/>
        <v>108.25</v>
      </c>
      <c r="Q1910" t="s">
        <v>8322</v>
      </c>
      <c r="R1910" t="s">
        <v>8351</v>
      </c>
      <c r="S1910" s="12">
        <f t="shared" si="118"/>
        <v>42703.584490740737</v>
      </c>
      <c r="T1910" s="12">
        <f t="shared" si="119"/>
        <v>42733.584490740737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6">
        <f t="shared" si="116"/>
        <v>14.111428571428572</v>
      </c>
      <c r="P1911" s="5">
        <f t="shared" si="117"/>
        <v>129.97368421052633</v>
      </c>
      <c r="Q1911" t="s">
        <v>8322</v>
      </c>
      <c r="R1911" t="s">
        <v>8351</v>
      </c>
      <c r="S1911" s="12">
        <f t="shared" si="118"/>
        <v>41905.095821759256</v>
      </c>
      <c r="T1911" s="12">
        <f t="shared" si="119"/>
        <v>41935.095821759256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6">
        <f t="shared" si="116"/>
        <v>39.395294117647055</v>
      </c>
      <c r="P1912" s="5">
        <f t="shared" si="117"/>
        <v>117.49473684210527</v>
      </c>
      <c r="Q1912" t="s">
        <v>8322</v>
      </c>
      <c r="R1912" t="s">
        <v>8351</v>
      </c>
      <c r="S1912" s="12">
        <f t="shared" si="118"/>
        <v>42264.629826388882</v>
      </c>
      <c r="T1912" s="12">
        <f t="shared" si="119"/>
        <v>42308.614583333336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6">
        <f t="shared" si="116"/>
        <v>2.3529411764705882E-2</v>
      </c>
      <c r="P1913" s="5">
        <f t="shared" si="117"/>
        <v>10</v>
      </c>
      <c r="Q1913" t="s">
        <v>8322</v>
      </c>
      <c r="R1913" t="s">
        <v>8351</v>
      </c>
      <c r="S1913" s="12">
        <f t="shared" si="118"/>
        <v>41829.700624999998</v>
      </c>
      <c r="T1913" s="12">
        <f t="shared" si="119"/>
        <v>41859.700624999998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6">
        <f t="shared" si="116"/>
        <v>59.3</v>
      </c>
      <c r="P1914" s="5">
        <f t="shared" si="117"/>
        <v>70.595238095238102</v>
      </c>
      <c r="Q1914" t="s">
        <v>8322</v>
      </c>
      <c r="R1914" t="s">
        <v>8351</v>
      </c>
      <c r="S1914" s="12">
        <f t="shared" si="118"/>
        <v>42128.893055555549</v>
      </c>
      <c r="T1914" s="12">
        <f t="shared" si="119"/>
        <v>42158.893055555549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6">
        <f t="shared" si="116"/>
        <v>1.3270833333333334</v>
      </c>
      <c r="P1915" s="5">
        <f t="shared" si="117"/>
        <v>24.5</v>
      </c>
      <c r="Q1915" t="s">
        <v>8322</v>
      </c>
      <c r="R1915" t="s">
        <v>8351</v>
      </c>
      <c r="S1915" s="12">
        <f t="shared" si="118"/>
        <v>41890.177986111106</v>
      </c>
      <c r="T1915" s="12">
        <f t="shared" si="119"/>
        <v>41920.177986111106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6">
        <f t="shared" si="116"/>
        <v>9.0090090090090094</v>
      </c>
      <c r="P1916" s="5">
        <f t="shared" si="117"/>
        <v>30</v>
      </c>
      <c r="Q1916" t="s">
        <v>8322</v>
      </c>
      <c r="R1916" t="s">
        <v>8351</v>
      </c>
      <c r="S1916" s="12">
        <f t="shared" si="118"/>
        <v>41928.841122685182</v>
      </c>
      <c r="T1916" s="12">
        <f t="shared" si="119"/>
        <v>41943.832638888889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6">
        <f t="shared" si="116"/>
        <v>1.6</v>
      </c>
      <c r="P1917" s="5">
        <f t="shared" si="117"/>
        <v>2</v>
      </c>
      <c r="Q1917" t="s">
        <v>8322</v>
      </c>
      <c r="R1917" t="s">
        <v>8351</v>
      </c>
      <c r="S1917" s="12">
        <f t="shared" si="118"/>
        <v>41863.715532407405</v>
      </c>
      <c r="T1917" s="12">
        <f t="shared" si="119"/>
        <v>41883.715532407405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6">
        <f t="shared" si="116"/>
        <v>0.51</v>
      </c>
      <c r="P1918" s="5">
        <f t="shared" si="117"/>
        <v>17</v>
      </c>
      <c r="Q1918" t="s">
        <v>8322</v>
      </c>
      <c r="R1918" t="s">
        <v>8351</v>
      </c>
      <c r="S1918" s="12">
        <f t="shared" si="118"/>
        <v>42656.383969907409</v>
      </c>
      <c r="T1918" s="12">
        <f t="shared" si="119"/>
        <v>42681.425636574073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6">
        <f t="shared" si="116"/>
        <v>52.570512820512818</v>
      </c>
      <c r="P1919" s="5">
        <f t="shared" si="117"/>
        <v>2928.9285714285716</v>
      </c>
      <c r="Q1919" t="s">
        <v>8322</v>
      </c>
      <c r="R1919" t="s">
        <v>8351</v>
      </c>
      <c r="S1919" s="12">
        <f t="shared" si="118"/>
        <v>42745.93672453703</v>
      </c>
      <c r="T1919" s="12">
        <f t="shared" si="119"/>
        <v>42775.93672453703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6">
        <f t="shared" si="116"/>
        <v>1.04</v>
      </c>
      <c r="P1920" s="5">
        <f t="shared" si="117"/>
        <v>28.888888888888889</v>
      </c>
      <c r="Q1920" t="s">
        <v>8322</v>
      </c>
      <c r="R1920" t="s">
        <v>8351</v>
      </c>
      <c r="S1920" s="12">
        <f t="shared" si="118"/>
        <v>41828.456608796296</v>
      </c>
      <c r="T1920" s="12">
        <f t="shared" si="119"/>
        <v>41863.456608796296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6">
        <f t="shared" si="116"/>
        <v>47.4</v>
      </c>
      <c r="P1921" s="5">
        <f t="shared" si="117"/>
        <v>29.625</v>
      </c>
      <c r="Q1921" t="s">
        <v>8322</v>
      </c>
      <c r="R1921" t="s">
        <v>8351</v>
      </c>
      <c r="S1921" s="12">
        <f t="shared" si="118"/>
        <v>42113.542233796288</v>
      </c>
      <c r="T1921" s="12">
        <f t="shared" si="119"/>
        <v>42143.542233796288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6">
        <f t="shared" si="116"/>
        <v>43.03</v>
      </c>
      <c r="P1922" s="5">
        <f t="shared" si="117"/>
        <v>40.980952380952381</v>
      </c>
      <c r="Q1922" t="s">
        <v>8322</v>
      </c>
      <c r="R1922" t="s">
        <v>8351</v>
      </c>
      <c r="S1922" s="12">
        <f t="shared" si="118"/>
        <v>42270.54237268518</v>
      </c>
      <c r="T1922" s="12">
        <f t="shared" si="119"/>
        <v>42298.624999999993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6">
        <f t="shared" ref="O1923:O1986" si="120">(E1923/D1923)*100</f>
        <v>136.80000000000001</v>
      </c>
      <c r="P1923" s="5">
        <f t="shared" ref="P1923:P1986" si="121">E1923/L1923</f>
        <v>54</v>
      </c>
      <c r="Q1923" t="s">
        <v>8328</v>
      </c>
      <c r="R1923" t="s">
        <v>8332</v>
      </c>
      <c r="S1923" s="12">
        <f t="shared" ref="S1923:S1986" si="122">(((J1923/60)/60)/24)+DATE(1970,1,1)+(-8/24)</f>
        <v>41073.888229166667</v>
      </c>
      <c r="T1923" s="12">
        <f t="shared" ref="T1923:T1986" si="123">(((I1923/60)/60)/24)+DATE(1970,1,1)+(-8/24)</f>
        <v>41103.888229166667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6">
        <f t="shared" si="120"/>
        <v>115.55</v>
      </c>
      <c r="P1924" s="5">
        <f t="shared" si="121"/>
        <v>36.109375</v>
      </c>
      <c r="Q1924" t="s">
        <v>8328</v>
      </c>
      <c r="R1924" t="s">
        <v>8332</v>
      </c>
      <c r="S1924" s="12">
        <f t="shared" si="122"/>
        <v>41589.922534722216</v>
      </c>
      <c r="T1924" s="12">
        <f t="shared" si="123"/>
        <v>41619.922534722216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6">
        <f t="shared" si="120"/>
        <v>240.79999999999998</v>
      </c>
      <c r="P1925" s="5">
        <f t="shared" si="121"/>
        <v>23.153846153846153</v>
      </c>
      <c r="Q1925" t="s">
        <v>8328</v>
      </c>
      <c r="R1925" t="s">
        <v>8332</v>
      </c>
      <c r="S1925" s="12">
        <f t="shared" si="122"/>
        <v>40772.515416666662</v>
      </c>
      <c r="T1925" s="12">
        <f t="shared" si="123"/>
        <v>40812.874305555553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6">
        <f t="shared" si="120"/>
        <v>114.39999999999999</v>
      </c>
      <c r="P1926" s="5">
        <f t="shared" si="121"/>
        <v>104</v>
      </c>
      <c r="Q1926" t="s">
        <v>8328</v>
      </c>
      <c r="R1926" t="s">
        <v>8332</v>
      </c>
      <c r="S1926" s="12">
        <f t="shared" si="122"/>
        <v>41626.427719907406</v>
      </c>
      <c r="T1926" s="12">
        <f t="shared" si="123"/>
        <v>41654.481249999997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6">
        <f t="shared" si="120"/>
        <v>110.33333333333333</v>
      </c>
      <c r="P1927" s="5">
        <f t="shared" si="121"/>
        <v>31.826923076923077</v>
      </c>
      <c r="Q1927" t="s">
        <v>8328</v>
      </c>
      <c r="R1927" t="s">
        <v>8332</v>
      </c>
      <c r="S1927" s="12">
        <f t="shared" si="122"/>
        <v>41535.568148148144</v>
      </c>
      <c r="T1927" s="12">
        <f t="shared" si="123"/>
        <v>41557.666666666664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6">
        <f t="shared" si="120"/>
        <v>195.37933333333334</v>
      </c>
      <c r="P1928" s="5">
        <f t="shared" si="121"/>
        <v>27.3896261682243</v>
      </c>
      <c r="Q1928" t="s">
        <v>8328</v>
      </c>
      <c r="R1928" t="s">
        <v>8332</v>
      </c>
      <c r="S1928" s="12">
        <f t="shared" si="122"/>
        <v>40456.621018518512</v>
      </c>
      <c r="T1928" s="12">
        <f t="shared" si="123"/>
        <v>40483.68472222222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6">
        <f t="shared" si="120"/>
        <v>103.33333333333334</v>
      </c>
      <c r="P1929" s="5">
        <f t="shared" si="121"/>
        <v>56.363636363636367</v>
      </c>
      <c r="Q1929" t="s">
        <v>8328</v>
      </c>
      <c r="R1929" t="s">
        <v>8332</v>
      </c>
      <c r="S1929" s="12">
        <f t="shared" si="122"/>
        <v>40960.528229166666</v>
      </c>
      <c r="T1929" s="12">
        <f t="shared" si="123"/>
        <v>40975.874305555553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6">
        <f t="shared" si="120"/>
        <v>103.1372549019608</v>
      </c>
      <c r="P1930" s="5">
        <f t="shared" si="121"/>
        <v>77.352941176470594</v>
      </c>
      <c r="Q1930" t="s">
        <v>8328</v>
      </c>
      <c r="R1930" t="s">
        <v>8332</v>
      </c>
      <c r="S1930" s="12">
        <f t="shared" si="122"/>
        <v>41371.314745370371</v>
      </c>
      <c r="T1930" s="12">
        <f t="shared" si="123"/>
        <v>41401.314745370371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6">
        <f t="shared" si="120"/>
        <v>100.3125</v>
      </c>
      <c r="P1931" s="5">
        <f t="shared" si="121"/>
        <v>42.8</v>
      </c>
      <c r="Q1931" t="s">
        <v>8328</v>
      </c>
      <c r="R1931" t="s">
        <v>8332</v>
      </c>
      <c r="S1931" s="12">
        <f t="shared" si="122"/>
        <v>40686.688263888886</v>
      </c>
      <c r="T1931" s="12">
        <f t="shared" si="123"/>
        <v>40728.688263888886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6">
        <f t="shared" si="120"/>
        <v>127</v>
      </c>
      <c r="P1932" s="5">
        <f t="shared" si="121"/>
        <v>48.846153846153847</v>
      </c>
      <c r="Q1932" t="s">
        <v>8328</v>
      </c>
      <c r="R1932" t="s">
        <v>8332</v>
      </c>
      <c r="S1932" s="12">
        <f t="shared" si="122"/>
        <v>41402.225486111107</v>
      </c>
      <c r="T1932" s="12">
        <f t="shared" si="123"/>
        <v>41462.225486111107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6">
        <f t="shared" si="120"/>
        <v>120.601</v>
      </c>
      <c r="P1933" s="5">
        <f t="shared" si="121"/>
        <v>48.240400000000001</v>
      </c>
      <c r="Q1933" t="s">
        <v>8328</v>
      </c>
      <c r="R1933" t="s">
        <v>8332</v>
      </c>
      <c r="S1933" s="12">
        <f t="shared" si="122"/>
        <v>41037.559131944443</v>
      </c>
      <c r="T1933" s="12">
        <f t="shared" si="123"/>
        <v>41050.8125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6">
        <f t="shared" si="120"/>
        <v>106.99047619047619</v>
      </c>
      <c r="P1934" s="5">
        <f t="shared" si="121"/>
        <v>70.212500000000006</v>
      </c>
      <c r="Q1934" t="s">
        <v>8328</v>
      </c>
      <c r="R1934" t="s">
        <v>8332</v>
      </c>
      <c r="S1934" s="12">
        <f t="shared" si="122"/>
        <v>40911.476539351846</v>
      </c>
      <c r="T1934" s="12">
        <f t="shared" si="123"/>
        <v>40932.476539351846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6">
        <f t="shared" si="120"/>
        <v>172.43333333333334</v>
      </c>
      <c r="P1935" s="5">
        <f t="shared" si="121"/>
        <v>94.054545454545448</v>
      </c>
      <c r="Q1935" t="s">
        <v>8328</v>
      </c>
      <c r="R1935" t="s">
        <v>8332</v>
      </c>
      <c r="S1935" s="12">
        <f t="shared" si="122"/>
        <v>41878.797534722216</v>
      </c>
      <c r="T1935" s="12">
        <f t="shared" si="123"/>
        <v>41908.797534722216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6">
        <f t="shared" si="120"/>
        <v>123.61999999999999</v>
      </c>
      <c r="P1936" s="5">
        <f t="shared" si="121"/>
        <v>80.272727272727266</v>
      </c>
      <c r="Q1936" t="s">
        <v>8328</v>
      </c>
      <c r="R1936" t="s">
        <v>8332</v>
      </c>
      <c r="S1936" s="12">
        <f t="shared" si="122"/>
        <v>40865.533807870372</v>
      </c>
      <c r="T1936" s="12">
        <f t="shared" si="123"/>
        <v>40901.875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6">
        <f t="shared" si="120"/>
        <v>108.4</v>
      </c>
      <c r="P1937" s="5">
        <f t="shared" si="121"/>
        <v>54.2</v>
      </c>
      <c r="Q1937" t="s">
        <v>8328</v>
      </c>
      <c r="R1937" t="s">
        <v>8332</v>
      </c>
      <c r="S1937" s="12">
        <f t="shared" si="122"/>
        <v>41773.59920138889</v>
      </c>
      <c r="T1937" s="12">
        <f t="shared" si="123"/>
        <v>41810.874305555553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6">
        <f t="shared" si="120"/>
        <v>116.52013333333333</v>
      </c>
      <c r="P1938" s="5">
        <f t="shared" si="121"/>
        <v>60.26903448275862</v>
      </c>
      <c r="Q1938" t="s">
        <v>8328</v>
      </c>
      <c r="R1938" t="s">
        <v>8332</v>
      </c>
      <c r="S1938" s="12">
        <f t="shared" si="122"/>
        <v>40852.55636574074</v>
      </c>
      <c r="T1938" s="12">
        <f t="shared" si="123"/>
        <v>40882.915972222218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6">
        <f t="shared" si="120"/>
        <v>187.245</v>
      </c>
      <c r="P1939" s="5">
        <f t="shared" si="121"/>
        <v>38.740344827586206</v>
      </c>
      <c r="Q1939" t="s">
        <v>8328</v>
      </c>
      <c r="R1939" t="s">
        <v>8332</v>
      </c>
      <c r="S1939" s="12">
        <f t="shared" si="122"/>
        <v>41058.78565972222</v>
      </c>
      <c r="T1939" s="12">
        <f t="shared" si="123"/>
        <v>41074.832638888889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6">
        <f t="shared" si="120"/>
        <v>115.93333333333334</v>
      </c>
      <c r="P1940" s="5">
        <f t="shared" si="121"/>
        <v>152.54385964912279</v>
      </c>
      <c r="Q1940" t="s">
        <v>8328</v>
      </c>
      <c r="R1940" t="s">
        <v>8332</v>
      </c>
      <c r="S1940" s="12">
        <f t="shared" si="122"/>
        <v>41425.92628472222</v>
      </c>
      <c r="T1940" s="12">
        <f t="shared" si="123"/>
        <v>41456.875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6">
        <f t="shared" si="120"/>
        <v>110.7</v>
      </c>
      <c r="P1941" s="5">
        <f t="shared" si="121"/>
        <v>115.3125</v>
      </c>
      <c r="Q1941" t="s">
        <v>8328</v>
      </c>
      <c r="R1941" t="s">
        <v>8332</v>
      </c>
      <c r="S1941" s="12">
        <f t="shared" si="122"/>
        <v>41313.651712962957</v>
      </c>
      <c r="T1941" s="12">
        <f t="shared" si="123"/>
        <v>41343.610046296293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6">
        <f t="shared" si="120"/>
        <v>170.92307692307693</v>
      </c>
      <c r="P1942" s="5">
        <f t="shared" si="121"/>
        <v>35.838709677419352</v>
      </c>
      <c r="Q1942" t="s">
        <v>8328</v>
      </c>
      <c r="R1942" t="s">
        <v>8332</v>
      </c>
      <c r="S1942" s="12">
        <f t="shared" si="122"/>
        <v>40670.173993055556</v>
      </c>
      <c r="T1942" s="12">
        <f t="shared" si="123"/>
        <v>40708.832638888889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6">
        <f t="shared" si="120"/>
        <v>126.11835600000001</v>
      </c>
      <c r="P1943" s="5">
        <f t="shared" si="121"/>
        <v>64.570118779438872</v>
      </c>
      <c r="Q1943" t="s">
        <v>8322</v>
      </c>
      <c r="R1943" t="s">
        <v>8352</v>
      </c>
      <c r="S1943" s="12">
        <f t="shared" si="122"/>
        <v>41743.95753472222</v>
      </c>
      <c r="T1943" s="12">
        <f t="shared" si="123"/>
        <v>41773.95753472222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6">
        <f t="shared" si="120"/>
        <v>138.44033333333334</v>
      </c>
      <c r="P1944" s="5">
        <f t="shared" si="121"/>
        <v>87.436000000000007</v>
      </c>
      <c r="Q1944" t="s">
        <v>8322</v>
      </c>
      <c r="R1944" t="s">
        <v>8352</v>
      </c>
      <c r="S1944" s="12">
        <f t="shared" si="122"/>
        <v>40638.494675925926</v>
      </c>
      <c r="T1944" s="12">
        <f t="shared" si="123"/>
        <v>40728.494675925926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6">
        <f t="shared" si="120"/>
        <v>1705.2499999999998</v>
      </c>
      <c r="P1945" s="5">
        <f t="shared" si="121"/>
        <v>68.815577078288939</v>
      </c>
      <c r="Q1945" t="s">
        <v>8322</v>
      </c>
      <c r="R1945" t="s">
        <v>8352</v>
      </c>
      <c r="S1945" s="12">
        <f t="shared" si="122"/>
        <v>42547.936527777776</v>
      </c>
      <c r="T1945" s="12">
        <f t="shared" si="123"/>
        <v>42592.936527777776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6">
        <f t="shared" si="120"/>
        <v>788.05550000000005</v>
      </c>
      <c r="P1946" s="5">
        <f t="shared" si="121"/>
        <v>176.200223588597</v>
      </c>
      <c r="Q1946" t="s">
        <v>8322</v>
      </c>
      <c r="R1946" t="s">
        <v>8352</v>
      </c>
      <c r="S1946" s="12">
        <f t="shared" si="122"/>
        <v>41730.251041666663</v>
      </c>
      <c r="T1946" s="12">
        <f t="shared" si="123"/>
        <v>41760.251041666663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6">
        <f t="shared" si="120"/>
        <v>348.01799999999997</v>
      </c>
      <c r="P1947" s="5">
        <f t="shared" si="121"/>
        <v>511.79117647058825</v>
      </c>
      <c r="Q1947" t="s">
        <v>8322</v>
      </c>
      <c r="R1947" t="s">
        <v>8352</v>
      </c>
      <c r="S1947" s="12">
        <f t="shared" si="122"/>
        <v>42156.918495370373</v>
      </c>
      <c r="T1947" s="12">
        <f t="shared" si="123"/>
        <v>42196.918495370373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6">
        <f t="shared" si="120"/>
        <v>149.74666666666667</v>
      </c>
      <c r="P1948" s="5">
        <f t="shared" si="121"/>
        <v>160.44285714285715</v>
      </c>
      <c r="Q1948" t="s">
        <v>8322</v>
      </c>
      <c r="R1948" t="s">
        <v>8352</v>
      </c>
      <c r="S1948" s="12">
        <f t="shared" si="122"/>
        <v>41688.816678240735</v>
      </c>
      <c r="T1948" s="12">
        <f t="shared" si="123"/>
        <v>41748.775011574071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6">
        <f t="shared" si="120"/>
        <v>100.63375000000001</v>
      </c>
      <c r="P1949" s="5">
        <f t="shared" si="121"/>
        <v>35.003043478260871</v>
      </c>
      <c r="Q1949" t="s">
        <v>8322</v>
      </c>
      <c r="R1949" t="s">
        <v>8352</v>
      </c>
      <c r="S1949" s="12">
        <f t="shared" si="122"/>
        <v>40102.584722222222</v>
      </c>
      <c r="T1949" s="12">
        <f t="shared" si="123"/>
        <v>40139.915972222218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6">
        <f t="shared" si="120"/>
        <v>800.21100000000001</v>
      </c>
      <c r="P1950" s="5">
        <f t="shared" si="121"/>
        <v>188.50671378091872</v>
      </c>
      <c r="Q1950" t="s">
        <v>8322</v>
      </c>
      <c r="R1950" t="s">
        <v>8352</v>
      </c>
      <c r="S1950" s="12">
        <f t="shared" si="122"/>
        <v>42473.270937499998</v>
      </c>
      <c r="T1950" s="12">
        <f t="shared" si="123"/>
        <v>42527.376388888886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6">
        <f t="shared" si="120"/>
        <v>106.00260000000002</v>
      </c>
      <c r="P1951" s="5">
        <f t="shared" si="121"/>
        <v>56.204984093319197</v>
      </c>
      <c r="Q1951" t="s">
        <v>8322</v>
      </c>
      <c r="R1951" t="s">
        <v>8352</v>
      </c>
      <c r="S1951" s="12">
        <f t="shared" si="122"/>
        <v>41800.089710648142</v>
      </c>
      <c r="T1951" s="12">
        <f t="shared" si="123"/>
        <v>41830.089710648142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6">
        <f t="shared" si="120"/>
        <v>200.51866666666669</v>
      </c>
      <c r="P1952" s="5">
        <f t="shared" si="121"/>
        <v>51.3054157782516</v>
      </c>
      <c r="Q1952" t="s">
        <v>8322</v>
      </c>
      <c r="R1952" t="s">
        <v>8352</v>
      </c>
      <c r="S1952" s="12">
        <f t="shared" si="122"/>
        <v>40623.848067129627</v>
      </c>
      <c r="T1952" s="12">
        <f t="shared" si="123"/>
        <v>40654.848067129627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6">
        <f t="shared" si="120"/>
        <v>212.44399999999999</v>
      </c>
      <c r="P1953" s="5">
        <f t="shared" si="121"/>
        <v>127.36450839328538</v>
      </c>
      <c r="Q1953" t="s">
        <v>8322</v>
      </c>
      <c r="R1953" t="s">
        <v>8352</v>
      </c>
      <c r="S1953" s="12">
        <f t="shared" si="122"/>
        <v>42651.087233796294</v>
      </c>
      <c r="T1953" s="12">
        <f t="shared" si="123"/>
        <v>42681.128900462958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6">
        <f t="shared" si="120"/>
        <v>198.47237142857145</v>
      </c>
      <c r="P1954" s="5">
        <f t="shared" si="121"/>
        <v>101.85532258064516</v>
      </c>
      <c r="Q1954" t="s">
        <v>8322</v>
      </c>
      <c r="R1954" t="s">
        <v>8352</v>
      </c>
      <c r="S1954" s="12">
        <f t="shared" si="122"/>
        <v>41526.273321759254</v>
      </c>
      <c r="T1954" s="12">
        <f t="shared" si="123"/>
        <v>41563.273321759254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6">
        <f t="shared" si="120"/>
        <v>225.94666666666666</v>
      </c>
      <c r="P1955" s="5">
        <f t="shared" si="121"/>
        <v>230.55782312925169</v>
      </c>
      <c r="Q1955" t="s">
        <v>8322</v>
      </c>
      <c r="R1955" t="s">
        <v>8352</v>
      </c>
      <c r="S1955" s="12">
        <f t="shared" si="122"/>
        <v>40940.866493055553</v>
      </c>
      <c r="T1955" s="12">
        <f t="shared" si="123"/>
        <v>40969.791666666664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6">
        <f t="shared" si="120"/>
        <v>698.94800000000009</v>
      </c>
      <c r="P1956" s="5">
        <f t="shared" si="121"/>
        <v>842.10602409638557</v>
      </c>
      <c r="Q1956" t="s">
        <v>8322</v>
      </c>
      <c r="R1956" t="s">
        <v>8352</v>
      </c>
      <c r="S1956" s="12">
        <f t="shared" si="122"/>
        <v>42394.247407407405</v>
      </c>
      <c r="T1956" s="12">
        <f t="shared" si="123"/>
        <v>42440.874999999993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6">
        <f t="shared" si="120"/>
        <v>398.59528571428569</v>
      </c>
      <c r="P1957" s="5">
        <f t="shared" si="121"/>
        <v>577.27593103448271</v>
      </c>
      <c r="Q1957" t="s">
        <v>8322</v>
      </c>
      <c r="R1957" t="s">
        <v>8352</v>
      </c>
      <c r="S1957" s="12">
        <f t="shared" si="122"/>
        <v>41019.938437500001</v>
      </c>
      <c r="T1957" s="12">
        <f t="shared" si="123"/>
        <v>41052.458333333328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6">
        <f t="shared" si="120"/>
        <v>294.0333333333333</v>
      </c>
      <c r="P1958" s="5">
        <f t="shared" si="121"/>
        <v>483.34246575342468</v>
      </c>
      <c r="Q1958" t="s">
        <v>8322</v>
      </c>
      <c r="R1958" t="s">
        <v>8352</v>
      </c>
      <c r="S1958" s="12">
        <f t="shared" si="122"/>
        <v>42067.59033564815</v>
      </c>
      <c r="T1958" s="12">
        <f t="shared" si="123"/>
        <v>42112.548668981479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6">
        <f t="shared" si="120"/>
        <v>167.50470000000001</v>
      </c>
      <c r="P1959" s="5">
        <f t="shared" si="121"/>
        <v>76.138500000000008</v>
      </c>
      <c r="Q1959" t="s">
        <v>8322</v>
      </c>
      <c r="R1959" t="s">
        <v>8352</v>
      </c>
      <c r="S1959" s="12">
        <f t="shared" si="122"/>
        <v>41178.765196759254</v>
      </c>
      <c r="T1959" s="12">
        <f t="shared" si="123"/>
        <v>41208.765196759254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6">
        <f t="shared" si="120"/>
        <v>1435.5717142857143</v>
      </c>
      <c r="P1960" s="5">
        <f t="shared" si="121"/>
        <v>74.107684365781708</v>
      </c>
      <c r="Q1960" t="s">
        <v>8322</v>
      </c>
      <c r="R1960" t="s">
        <v>8352</v>
      </c>
      <c r="S1960" s="12">
        <f t="shared" si="122"/>
        <v>41326.654641203699</v>
      </c>
      <c r="T1960" s="12">
        <f t="shared" si="123"/>
        <v>41356.612974537034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6">
        <f t="shared" si="120"/>
        <v>156.73439999999999</v>
      </c>
      <c r="P1961" s="5">
        <f t="shared" si="121"/>
        <v>36.965660377358489</v>
      </c>
      <c r="Q1961" t="s">
        <v>8322</v>
      </c>
      <c r="R1961" t="s">
        <v>8352</v>
      </c>
      <c r="S1961" s="12">
        <f t="shared" si="122"/>
        <v>41871.51226851852</v>
      </c>
      <c r="T1961" s="12">
        <f t="shared" si="123"/>
        <v>41912.666666666664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6">
        <f t="shared" si="120"/>
        <v>117.90285714285716</v>
      </c>
      <c r="P1962" s="5">
        <f t="shared" si="121"/>
        <v>2500.969696969697</v>
      </c>
      <c r="Q1962" t="s">
        <v>8322</v>
      </c>
      <c r="R1962" t="s">
        <v>8352</v>
      </c>
      <c r="S1962" s="12">
        <f t="shared" si="122"/>
        <v>41964.029409722221</v>
      </c>
      <c r="T1962" s="12">
        <f t="shared" si="123"/>
        <v>41994.029409722221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6">
        <f t="shared" si="120"/>
        <v>1105.3811999999998</v>
      </c>
      <c r="P1963" s="5">
        <f t="shared" si="121"/>
        <v>67.690214329454989</v>
      </c>
      <c r="Q1963" t="s">
        <v>8322</v>
      </c>
      <c r="R1963" t="s">
        <v>8352</v>
      </c>
      <c r="S1963" s="12">
        <f t="shared" si="122"/>
        <v>41147.861307870371</v>
      </c>
      <c r="T1963" s="12">
        <f t="shared" si="123"/>
        <v>41187.832638888889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6">
        <f t="shared" si="120"/>
        <v>192.92499999999998</v>
      </c>
      <c r="P1964" s="5">
        <f t="shared" si="121"/>
        <v>63.04738562091503</v>
      </c>
      <c r="Q1964" t="s">
        <v>8322</v>
      </c>
      <c r="R1964" t="s">
        <v>8352</v>
      </c>
      <c r="S1964" s="12">
        <f t="shared" si="122"/>
        <v>41742.447175925925</v>
      </c>
      <c r="T1964" s="12">
        <f t="shared" si="123"/>
        <v>41772.447175925925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6">
        <f t="shared" si="120"/>
        <v>126.8842105263158</v>
      </c>
      <c r="P1965" s="5">
        <f t="shared" si="121"/>
        <v>117.6</v>
      </c>
      <c r="Q1965" t="s">
        <v>8322</v>
      </c>
      <c r="R1965" t="s">
        <v>8352</v>
      </c>
      <c r="S1965" s="12">
        <f t="shared" si="122"/>
        <v>41863.096458333333</v>
      </c>
      <c r="T1965" s="12">
        <f t="shared" si="123"/>
        <v>41898.096458333333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6">
        <f t="shared" si="120"/>
        <v>259.57748878923763</v>
      </c>
      <c r="P1966" s="5">
        <f t="shared" si="121"/>
        <v>180.75185011709601</v>
      </c>
      <c r="Q1966" t="s">
        <v>8322</v>
      </c>
      <c r="R1966" t="s">
        <v>8352</v>
      </c>
      <c r="S1966" s="12">
        <f t="shared" si="122"/>
        <v>42451.939490740733</v>
      </c>
      <c r="T1966" s="12">
        <f t="shared" si="123"/>
        <v>42481.939490740733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6">
        <f t="shared" si="120"/>
        <v>262.27999999999997</v>
      </c>
      <c r="P1967" s="5">
        <f t="shared" si="121"/>
        <v>127.32038834951456</v>
      </c>
      <c r="Q1967" t="s">
        <v>8322</v>
      </c>
      <c r="R1967" t="s">
        <v>8352</v>
      </c>
      <c r="S1967" s="12">
        <f t="shared" si="122"/>
        <v>40897.755902777775</v>
      </c>
      <c r="T1967" s="12">
        <f t="shared" si="123"/>
        <v>40919.708333333328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6">
        <f t="shared" si="120"/>
        <v>206.74309000000002</v>
      </c>
      <c r="P1968" s="5">
        <f t="shared" si="121"/>
        <v>136.6444745538665</v>
      </c>
      <c r="Q1968" t="s">
        <v>8322</v>
      </c>
      <c r="R1968" t="s">
        <v>8352</v>
      </c>
      <c r="S1968" s="12">
        <f t="shared" si="122"/>
        <v>41835.207152777773</v>
      </c>
      <c r="T1968" s="12">
        <f t="shared" si="123"/>
        <v>41865.207152777773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6">
        <f t="shared" si="120"/>
        <v>370.13</v>
      </c>
      <c r="P1969" s="5">
        <f t="shared" si="121"/>
        <v>182.78024691358024</v>
      </c>
      <c r="Q1969" t="s">
        <v>8322</v>
      </c>
      <c r="R1969" t="s">
        <v>8352</v>
      </c>
      <c r="S1969" s="12">
        <f t="shared" si="122"/>
        <v>41730.330196759256</v>
      </c>
      <c r="T1969" s="12">
        <f t="shared" si="123"/>
        <v>41760.330196759256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6">
        <f t="shared" si="120"/>
        <v>284.96600000000001</v>
      </c>
      <c r="P1970" s="5">
        <f t="shared" si="121"/>
        <v>279.37843137254902</v>
      </c>
      <c r="Q1970" t="s">
        <v>8322</v>
      </c>
      <c r="R1970" t="s">
        <v>8352</v>
      </c>
      <c r="S1970" s="12">
        <f t="shared" si="122"/>
        <v>42676.253645833327</v>
      </c>
      <c r="T1970" s="12">
        <f t="shared" si="123"/>
        <v>42707.295312499999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6">
        <f t="shared" si="120"/>
        <v>579.08000000000004</v>
      </c>
      <c r="P1971" s="5">
        <f t="shared" si="121"/>
        <v>61.375728669846318</v>
      </c>
      <c r="Q1971" t="s">
        <v>8322</v>
      </c>
      <c r="R1971" t="s">
        <v>8352</v>
      </c>
      <c r="S1971" s="12">
        <f t="shared" si="122"/>
        <v>42557.459120370368</v>
      </c>
      <c r="T1971" s="12">
        <f t="shared" si="123"/>
        <v>42587.459120370368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6">
        <f t="shared" si="120"/>
        <v>1131.8</v>
      </c>
      <c r="P1972" s="5">
        <f t="shared" si="121"/>
        <v>80.727532097004286</v>
      </c>
      <c r="Q1972" t="s">
        <v>8322</v>
      </c>
      <c r="R1972" t="s">
        <v>8352</v>
      </c>
      <c r="S1972" s="12">
        <f t="shared" si="122"/>
        <v>41323.859965277778</v>
      </c>
      <c r="T1972" s="12">
        <f t="shared" si="123"/>
        <v>41383.818298611113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6">
        <f t="shared" si="120"/>
        <v>263.02771750000005</v>
      </c>
      <c r="P1973" s="5">
        <f t="shared" si="121"/>
        <v>272.35590732591254</v>
      </c>
      <c r="Q1973" t="s">
        <v>8322</v>
      </c>
      <c r="R1973" t="s">
        <v>8352</v>
      </c>
      <c r="S1973" s="12">
        <f t="shared" si="122"/>
        <v>41561.16737268518</v>
      </c>
      <c r="T1973" s="12">
        <f t="shared" si="123"/>
        <v>41592.833333333328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6">
        <f t="shared" si="120"/>
        <v>674.48</v>
      </c>
      <c r="P1974" s="5">
        <f t="shared" si="121"/>
        <v>70.848739495798313</v>
      </c>
      <c r="Q1974" t="s">
        <v>8322</v>
      </c>
      <c r="R1974" t="s">
        <v>8352</v>
      </c>
      <c r="S1974" s="12">
        <f t="shared" si="122"/>
        <v>41200.678749999999</v>
      </c>
      <c r="T1974" s="12">
        <f t="shared" si="123"/>
        <v>41230.720416666663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6">
        <f t="shared" si="120"/>
        <v>256.83081313131316</v>
      </c>
      <c r="P1975" s="5">
        <f t="shared" si="121"/>
        <v>247.94003412969283</v>
      </c>
      <c r="Q1975" t="s">
        <v>8322</v>
      </c>
      <c r="R1975" t="s">
        <v>8352</v>
      </c>
      <c r="S1975" s="12">
        <f t="shared" si="122"/>
        <v>42549.389629629623</v>
      </c>
      <c r="T1975" s="12">
        <f t="shared" si="123"/>
        <v>42587.958333333336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6">
        <f t="shared" si="120"/>
        <v>375.49599999999998</v>
      </c>
      <c r="P1976" s="5">
        <f t="shared" si="121"/>
        <v>186.81393034825871</v>
      </c>
      <c r="Q1976" t="s">
        <v>8322</v>
      </c>
      <c r="R1976" t="s">
        <v>8352</v>
      </c>
      <c r="S1976" s="12">
        <f t="shared" si="122"/>
        <v>41445.000798611109</v>
      </c>
      <c r="T1976" s="12">
        <f t="shared" si="123"/>
        <v>41505.000798611109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6">
        <f t="shared" si="120"/>
        <v>208.70837499999996</v>
      </c>
      <c r="P1977" s="5">
        <f t="shared" si="121"/>
        <v>131.98948616600788</v>
      </c>
      <c r="Q1977" t="s">
        <v>8322</v>
      </c>
      <c r="R1977" t="s">
        <v>8352</v>
      </c>
      <c r="S1977" s="12">
        <f t="shared" si="122"/>
        <v>41313.42188657407</v>
      </c>
      <c r="T1977" s="12">
        <f t="shared" si="123"/>
        <v>41343.42188657407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6">
        <f t="shared" si="120"/>
        <v>346.6</v>
      </c>
      <c r="P1978" s="5">
        <f t="shared" si="121"/>
        <v>29.310782241014799</v>
      </c>
      <c r="Q1978" t="s">
        <v>8322</v>
      </c>
      <c r="R1978" t="s">
        <v>8352</v>
      </c>
      <c r="S1978" s="12">
        <f t="shared" si="122"/>
        <v>41438.566261574073</v>
      </c>
      <c r="T1978" s="12">
        <f t="shared" si="123"/>
        <v>41468.566261574073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6">
        <f t="shared" si="120"/>
        <v>402.33</v>
      </c>
      <c r="P1979" s="5">
        <f t="shared" si="121"/>
        <v>245.02436053593178</v>
      </c>
      <c r="Q1979" t="s">
        <v>8322</v>
      </c>
      <c r="R1979" t="s">
        <v>8352</v>
      </c>
      <c r="S1979" s="12">
        <f t="shared" si="122"/>
        <v>42310.883564814816</v>
      </c>
      <c r="T1979" s="12">
        <f t="shared" si="123"/>
        <v>42356.999305555553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6">
        <f t="shared" si="120"/>
        <v>1026.8451399999999</v>
      </c>
      <c r="P1980" s="5">
        <f t="shared" si="121"/>
        <v>1323.2540463917526</v>
      </c>
      <c r="Q1980" t="s">
        <v>8322</v>
      </c>
      <c r="R1980" t="s">
        <v>8352</v>
      </c>
      <c r="S1980" s="12">
        <f t="shared" si="122"/>
        <v>41038.892268518517</v>
      </c>
      <c r="T1980" s="12">
        <f t="shared" si="123"/>
        <v>41071.958333333328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6">
        <f t="shared" si="120"/>
        <v>114.901155</v>
      </c>
      <c r="P1981" s="5">
        <f t="shared" si="121"/>
        <v>282.65966789667897</v>
      </c>
      <c r="Q1981" t="s">
        <v>8322</v>
      </c>
      <c r="R1981" t="s">
        <v>8352</v>
      </c>
      <c r="S1981" s="12">
        <f t="shared" si="122"/>
        <v>42290.12668981481</v>
      </c>
      <c r="T1981" s="12">
        <f t="shared" si="123"/>
        <v>42326.874305555553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6">
        <f t="shared" si="120"/>
        <v>354.82402000000002</v>
      </c>
      <c r="P1982" s="5">
        <f t="shared" si="121"/>
        <v>91.214401028277635</v>
      </c>
      <c r="Q1982" t="s">
        <v>8322</v>
      </c>
      <c r="R1982" t="s">
        <v>8352</v>
      </c>
      <c r="S1982" s="12">
        <f t="shared" si="122"/>
        <v>42423.209050925921</v>
      </c>
      <c r="T1982" s="12">
        <f t="shared" si="123"/>
        <v>42463.167384259257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6">
        <f t="shared" si="120"/>
        <v>5.08</v>
      </c>
      <c r="P1983" s="5">
        <f t="shared" si="121"/>
        <v>31.75</v>
      </c>
      <c r="Q1983" t="s">
        <v>8341</v>
      </c>
      <c r="R1983" t="s">
        <v>8353</v>
      </c>
      <c r="S1983" s="12">
        <f t="shared" si="122"/>
        <v>41799.391956018517</v>
      </c>
      <c r="T1983" s="12">
        <f t="shared" si="123"/>
        <v>41829.391956018517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6">
        <f t="shared" si="120"/>
        <v>0</v>
      </c>
      <c r="P1984" s="5" t="e">
        <f t="shared" si="121"/>
        <v>#DIV/0!</v>
      </c>
      <c r="Q1984" t="s">
        <v>8341</v>
      </c>
      <c r="R1984" t="s">
        <v>8353</v>
      </c>
      <c r="S1984" s="12">
        <f t="shared" si="122"/>
        <v>42678.253321759257</v>
      </c>
      <c r="T1984" s="12">
        <f t="shared" si="123"/>
        <v>42708.294988425921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6">
        <f t="shared" si="120"/>
        <v>4.3</v>
      </c>
      <c r="P1985" s="5">
        <f t="shared" si="121"/>
        <v>88.6875</v>
      </c>
      <c r="Q1985" t="s">
        <v>8341</v>
      </c>
      <c r="R1985" t="s">
        <v>8353</v>
      </c>
      <c r="S1985" s="12">
        <f t="shared" si="122"/>
        <v>42592.678449074076</v>
      </c>
      <c r="T1985" s="12">
        <f t="shared" si="123"/>
        <v>42614.958333333336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6">
        <f t="shared" si="120"/>
        <v>21.146666666666665</v>
      </c>
      <c r="P1986" s="5">
        <f t="shared" si="121"/>
        <v>453.14285714285717</v>
      </c>
      <c r="Q1986" t="s">
        <v>8341</v>
      </c>
      <c r="R1986" t="s">
        <v>8353</v>
      </c>
      <c r="S1986" s="12">
        <f t="shared" si="122"/>
        <v>41913.456956018512</v>
      </c>
      <c r="T1986" s="12">
        <f t="shared" si="123"/>
        <v>41973.498622685183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6">
        <f t="shared" ref="O1987:O2050" si="124">(E1987/D1987)*100</f>
        <v>3.1875</v>
      </c>
      <c r="P1987" s="5">
        <f t="shared" ref="P1987:P2050" si="125">E1987/L1987</f>
        <v>12.75</v>
      </c>
      <c r="Q1987" t="s">
        <v>8341</v>
      </c>
      <c r="R1987" t="s">
        <v>8353</v>
      </c>
      <c r="S1987" s="12">
        <f t="shared" ref="S1987:S2050" si="126">(((J1987/60)/60)/24)+DATE(1970,1,1)+(-8/24)</f>
        <v>42555.365405092591</v>
      </c>
      <c r="T1987" s="12">
        <f t="shared" ref="T1987:T2050" si="127">(((I1987/60)/60)/24)+DATE(1970,1,1)+(-8/24)</f>
        <v>42584.624999999993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6">
        <f t="shared" si="124"/>
        <v>0.05</v>
      </c>
      <c r="P1988" s="5">
        <f t="shared" si="125"/>
        <v>1</v>
      </c>
      <c r="Q1988" t="s">
        <v>8341</v>
      </c>
      <c r="R1988" t="s">
        <v>8353</v>
      </c>
      <c r="S1988" s="12">
        <f t="shared" si="126"/>
        <v>42413.100497685176</v>
      </c>
      <c r="T1988" s="12">
        <f t="shared" si="127"/>
        <v>42443.058831018519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6">
        <f t="shared" si="124"/>
        <v>42.472727272727276</v>
      </c>
      <c r="P1989" s="5">
        <f t="shared" si="125"/>
        <v>83.428571428571431</v>
      </c>
      <c r="Q1989" t="s">
        <v>8341</v>
      </c>
      <c r="R1989" t="s">
        <v>8353</v>
      </c>
      <c r="S1989" s="12">
        <f t="shared" si="126"/>
        <v>42034.306435185186</v>
      </c>
      <c r="T1989" s="12">
        <f t="shared" si="127"/>
        <v>42064.306435185186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6">
        <f t="shared" si="124"/>
        <v>0.41666666666666669</v>
      </c>
      <c r="P1990" s="5">
        <f t="shared" si="125"/>
        <v>25</v>
      </c>
      <c r="Q1990" t="s">
        <v>8341</v>
      </c>
      <c r="R1990" t="s">
        <v>8353</v>
      </c>
      <c r="S1990" s="12">
        <f t="shared" si="126"/>
        <v>42206.429884259262</v>
      </c>
      <c r="T1990" s="12">
        <f t="shared" si="127"/>
        <v>42236.429884259262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6">
        <f t="shared" si="124"/>
        <v>1</v>
      </c>
      <c r="P1991" s="5">
        <f t="shared" si="125"/>
        <v>50</v>
      </c>
      <c r="Q1991" t="s">
        <v>8341</v>
      </c>
      <c r="R1991" t="s">
        <v>8353</v>
      </c>
      <c r="S1991" s="12">
        <f t="shared" si="126"/>
        <v>42685.347314814811</v>
      </c>
      <c r="T1991" s="12">
        <f t="shared" si="127"/>
        <v>42715.347314814811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6">
        <f t="shared" si="124"/>
        <v>16.966666666666665</v>
      </c>
      <c r="P1992" s="5">
        <f t="shared" si="125"/>
        <v>101.8</v>
      </c>
      <c r="Q1992" t="s">
        <v>8341</v>
      </c>
      <c r="R1992" t="s">
        <v>8353</v>
      </c>
      <c r="S1992" s="12">
        <f t="shared" si="126"/>
        <v>42397.862638888888</v>
      </c>
      <c r="T1992" s="12">
        <f t="shared" si="127"/>
        <v>42412.862638888888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6">
        <f t="shared" si="124"/>
        <v>7.0000000000000009</v>
      </c>
      <c r="P1993" s="5">
        <f t="shared" si="125"/>
        <v>46.666666666666664</v>
      </c>
      <c r="Q1993" t="s">
        <v>8341</v>
      </c>
      <c r="R1993" t="s">
        <v>8353</v>
      </c>
      <c r="S1993" s="12">
        <f t="shared" si="126"/>
        <v>42167.560023148144</v>
      </c>
      <c r="T1993" s="12">
        <f t="shared" si="127"/>
        <v>42188.560023148144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6">
        <f t="shared" si="124"/>
        <v>0.13333333333333333</v>
      </c>
      <c r="P1994" s="5">
        <f t="shared" si="125"/>
        <v>1</v>
      </c>
      <c r="Q1994" t="s">
        <v>8341</v>
      </c>
      <c r="R1994" t="s">
        <v>8353</v>
      </c>
      <c r="S1994" s="12">
        <f t="shared" si="126"/>
        <v>42022.810081018521</v>
      </c>
      <c r="T1994" s="12">
        <f t="shared" si="127"/>
        <v>42052.810081018521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6">
        <f t="shared" si="124"/>
        <v>0</v>
      </c>
      <c r="P1995" s="5" t="e">
        <f t="shared" si="125"/>
        <v>#DIV/0!</v>
      </c>
      <c r="Q1995" t="s">
        <v>8341</v>
      </c>
      <c r="R1995" t="s">
        <v>8353</v>
      </c>
      <c r="S1995" s="12">
        <f t="shared" si="126"/>
        <v>42329.255057870374</v>
      </c>
      <c r="T1995" s="12">
        <f t="shared" si="127"/>
        <v>42359.255057870374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6">
        <f t="shared" si="124"/>
        <v>0</v>
      </c>
      <c r="P1996" s="5" t="e">
        <f t="shared" si="125"/>
        <v>#DIV/0!</v>
      </c>
      <c r="Q1996" t="s">
        <v>8341</v>
      </c>
      <c r="R1996" t="s">
        <v>8353</v>
      </c>
      <c r="S1996" s="12">
        <f t="shared" si="126"/>
        <v>42650.672939814809</v>
      </c>
      <c r="T1996" s="12">
        <f t="shared" si="127"/>
        <v>42710.714606481481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6">
        <f t="shared" si="124"/>
        <v>7.8</v>
      </c>
      <c r="P1997" s="5">
        <f t="shared" si="125"/>
        <v>26</v>
      </c>
      <c r="Q1997" t="s">
        <v>8341</v>
      </c>
      <c r="R1997" t="s">
        <v>8353</v>
      </c>
      <c r="S1997" s="12">
        <f t="shared" si="126"/>
        <v>42181.568703703706</v>
      </c>
      <c r="T1997" s="12">
        <f t="shared" si="127"/>
        <v>42201.568703703706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6">
        <f t="shared" si="124"/>
        <v>0</v>
      </c>
      <c r="P1998" s="5" t="e">
        <f t="shared" si="125"/>
        <v>#DIV/0!</v>
      </c>
      <c r="Q1998" t="s">
        <v>8341</v>
      </c>
      <c r="R1998" t="s">
        <v>8353</v>
      </c>
      <c r="S1998" s="12">
        <f t="shared" si="126"/>
        <v>41800.486238425925</v>
      </c>
      <c r="T1998" s="12">
        <f t="shared" si="127"/>
        <v>41830.486238425925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6">
        <f t="shared" si="124"/>
        <v>0</v>
      </c>
      <c r="P1999" s="5" t="e">
        <f t="shared" si="125"/>
        <v>#DIV/0!</v>
      </c>
      <c r="Q1999" t="s">
        <v>8341</v>
      </c>
      <c r="R1999" t="s">
        <v>8353</v>
      </c>
      <c r="S1999" s="12">
        <f t="shared" si="126"/>
        <v>41847.597361111111</v>
      </c>
      <c r="T1999" s="12">
        <f t="shared" si="127"/>
        <v>41877.597361111111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6">
        <f t="shared" si="124"/>
        <v>26.200000000000003</v>
      </c>
      <c r="P2000" s="5">
        <f t="shared" si="125"/>
        <v>218.33333333333334</v>
      </c>
      <c r="Q2000" t="s">
        <v>8341</v>
      </c>
      <c r="R2000" t="s">
        <v>8353</v>
      </c>
      <c r="S2000" s="12">
        <f t="shared" si="126"/>
        <v>41806.785162037035</v>
      </c>
      <c r="T2000" s="12">
        <f t="shared" si="127"/>
        <v>41851.785162037035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6">
        <f t="shared" si="124"/>
        <v>0.76129032258064511</v>
      </c>
      <c r="P2001" s="5">
        <f t="shared" si="125"/>
        <v>33.714285714285715</v>
      </c>
      <c r="Q2001" t="s">
        <v>8341</v>
      </c>
      <c r="R2001" t="s">
        <v>8353</v>
      </c>
      <c r="S2001" s="12">
        <f t="shared" si="126"/>
        <v>41926.149398148147</v>
      </c>
      <c r="T2001" s="12">
        <f t="shared" si="127"/>
        <v>41956.191064814811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6">
        <f t="shared" si="124"/>
        <v>12.5</v>
      </c>
      <c r="P2002" s="5">
        <f t="shared" si="125"/>
        <v>25</v>
      </c>
      <c r="Q2002" t="s">
        <v>8341</v>
      </c>
      <c r="R2002" t="s">
        <v>8353</v>
      </c>
      <c r="S2002" s="12">
        <f t="shared" si="126"/>
        <v>42345.618206018517</v>
      </c>
      <c r="T2002" s="12">
        <f t="shared" si="127"/>
        <v>42375.618206018517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6">
        <f t="shared" si="124"/>
        <v>382.12909090909091</v>
      </c>
      <c r="P2003" s="5">
        <f t="shared" si="125"/>
        <v>128.38790470372632</v>
      </c>
      <c r="Q2003" t="s">
        <v>8322</v>
      </c>
      <c r="R2003" t="s">
        <v>8352</v>
      </c>
      <c r="S2003" s="12">
        <f t="shared" si="126"/>
        <v>42135.876342592594</v>
      </c>
      <c r="T2003" s="12">
        <f t="shared" si="127"/>
        <v>42167.499999999993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6">
        <f t="shared" si="124"/>
        <v>216.79422000000002</v>
      </c>
      <c r="P2004" s="5">
        <f t="shared" si="125"/>
        <v>78.834261818181815</v>
      </c>
      <c r="Q2004" t="s">
        <v>8322</v>
      </c>
      <c r="R2004" t="s">
        <v>8352</v>
      </c>
      <c r="S2004" s="12">
        <f t="shared" si="126"/>
        <v>42728.378969907404</v>
      </c>
      <c r="T2004" s="12">
        <f t="shared" si="127"/>
        <v>42758.378969907404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6">
        <f t="shared" si="124"/>
        <v>312</v>
      </c>
      <c r="P2005" s="5">
        <f t="shared" si="125"/>
        <v>91.764705882352942</v>
      </c>
      <c r="Q2005" t="s">
        <v>8322</v>
      </c>
      <c r="R2005" t="s">
        <v>8352</v>
      </c>
      <c r="S2005" s="12">
        <f t="shared" si="126"/>
        <v>40346.792268518519</v>
      </c>
      <c r="T2005" s="12">
        <f t="shared" si="127"/>
        <v>40361.625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6">
        <f t="shared" si="124"/>
        <v>234.42048</v>
      </c>
      <c r="P2006" s="5">
        <f t="shared" si="125"/>
        <v>331.10237288135596</v>
      </c>
      <c r="Q2006" t="s">
        <v>8322</v>
      </c>
      <c r="R2006" t="s">
        <v>8352</v>
      </c>
      <c r="S2006" s="12">
        <f t="shared" si="126"/>
        <v>41800.271562499998</v>
      </c>
      <c r="T2006" s="12">
        <f t="shared" si="127"/>
        <v>41830.271562499998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6">
        <f t="shared" si="124"/>
        <v>123.68010000000001</v>
      </c>
      <c r="P2007" s="5">
        <f t="shared" si="125"/>
        <v>194.26193717277485</v>
      </c>
      <c r="Q2007" t="s">
        <v>8322</v>
      </c>
      <c r="R2007" t="s">
        <v>8352</v>
      </c>
      <c r="S2007" s="12">
        <f t="shared" si="126"/>
        <v>41535.479374999995</v>
      </c>
      <c r="T2007" s="12">
        <f t="shared" si="127"/>
        <v>41562.832638888889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6">
        <f t="shared" si="124"/>
        <v>247.84</v>
      </c>
      <c r="P2008" s="5">
        <f t="shared" si="125"/>
        <v>408.97689768976898</v>
      </c>
      <c r="Q2008" t="s">
        <v>8322</v>
      </c>
      <c r="R2008" t="s">
        <v>8352</v>
      </c>
      <c r="S2008" s="12">
        <f t="shared" si="126"/>
        <v>41941.167187499996</v>
      </c>
      <c r="T2008" s="12">
        <f t="shared" si="127"/>
        <v>41976.208854166667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6">
        <f t="shared" si="124"/>
        <v>115.7092</v>
      </c>
      <c r="P2009" s="5">
        <f t="shared" si="125"/>
        <v>84.459270072992695</v>
      </c>
      <c r="Q2009" t="s">
        <v>8322</v>
      </c>
      <c r="R2009" t="s">
        <v>8352</v>
      </c>
      <c r="S2009" s="12">
        <f t="shared" si="126"/>
        <v>40347.504467592589</v>
      </c>
      <c r="T2009" s="12">
        <f t="shared" si="127"/>
        <v>40413.833333333328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6">
        <f t="shared" si="124"/>
        <v>117.07484768810599</v>
      </c>
      <c r="P2010" s="5">
        <f t="shared" si="125"/>
        <v>44.853658536585364</v>
      </c>
      <c r="Q2010" t="s">
        <v>8322</v>
      </c>
      <c r="R2010" t="s">
        <v>8352</v>
      </c>
      <c r="S2010" s="12">
        <f t="shared" si="126"/>
        <v>40761.271087962959</v>
      </c>
      <c r="T2010" s="12">
        <f t="shared" si="127"/>
        <v>40805.271087962959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6">
        <f t="shared" si="124"/>
        <v>305.15800000000002</v>
      </c>
      <c r="P2011" s="5">
        <f t="shared" si="125"/>
        <v>383.3643216080402</v>
      </c>
      <c r="Q2011" t="s">
        <v>8322</v>
      </c>
      <c r="R2011" t="s">
        <v>8352</v>
      </c>
      <c r="S2011" s="12">
        <f t="shared" si="126"/>
        <v>42660.990081018514</v>
      </c>
      <c r="T2011" s="12">
        <f t="shared" si="127"/>
        <v>42697.031747685185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6">
        <f t="shared" si="124"/>
        <v>320.05299999999994</v>
      </c>
      <c r="P2012" s="5">
        <f t="shared" si="125"/>
        <v>55.276856649395505</v>
      </c>
      <c r="Q2012" t="s">
        <v>8322</v>
      </c>
      <c r="R2012" t="s">
        <v>8352</v>
      </c>
      <c r="S2012" s="12">
        <f t="shared" si="126"/>
        <v>42570.663090277776</v>
      </c>
      <c r="T2012" s="12">
        <f t="shared" si="127"/>
        <v>42600.663090277776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6">
        <f t="shared" si="124"/>
        <v>819.56399999999996</v>
      </c>
      <c r="P2013" s="5">
        <f t="shared" si="125"/>
        <v>422.02059732234807</v>
      </c>
      <c r="Q2013" t="s">
        <v>8322</v>
      </c>
      <c r="R2013" t="s">
        <v>8352</v>
      </c>
      <c r="S2013" s="12">
        <f t="shared" si="126"/>
        <v>42347.025150462963</v>
      </c>
      <c r="T2013" s="12">
        <f t="shared" si="127"/>
        <v>42380.624999999993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6">
        <f t="shared" si="124"/>
        <v>234.90000000000003</v>
      </c>
      <c r="P2014" s="5">
        <f t="shared" si="125"/>
        <v>64.180327868852459</v>
      </c>
      <c r="Q2014" t="s">
        <v>8322</v>
      </c>
      <c r="R2014" t="s">
        <v>8352</v>
      </c>
      <c r="S2014" s="12">
        <f t="shared" si="126"/>
        <v>42010.488900462959</v>
      </c>
      <c r="T2014" s="12">
        <f t="shared" si="127"/>
        <v>42040.488900462959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6">
        <f t="shared" si="124"/>
        <v>494.91374999999999</v>
      </c>
      <c r="P2015" s="5">
        <f t="shared" si="125"/>
        <v>173.57781674704077</v>
      </c>
      <c r="Q2015" t="s">
        <v>8322</v>
      </c>
      <c r="R2015" t="s">
        <v>8352</v>
      </c>
      <c r="S2015" s="12">
        <f t="shared" si="126"/>
        <v>42499.627476851849</v>
      </c>
      <c r="T2015" s="12">
        <f t="shared" si="127"/>
        <v>42559.627476851849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6">
        <f t="shared" si="124"/>
        <v>7813.7822333333334</v>
      </c>
      <c r="P2016" s="5">
        <f t="shared" si="125"/>
        <v>88.601680840609291</v>
      </c>
      <c r="Q2016" t="s">
        <v>8322</v>
      </c>
      <c r="R2016" t="s">
        <v>8352</v>
      </c>
      <c r="S2016" s="12">
        <f t="shared" si="126"/>
        <v>41323.881238425922</v>
      </c>
      <c r="T2016" s="12">
        <f t="shared" si="127"/>
        <v>41357.839571759258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6">
        <f t="shared" si="124"/>
        <v>113.00013888888888</v>
      </c>
      <c r="P2017" s="5">
        <f t="shared" si="125"/>
        <v>50.222283950617282</v>
      </c>
      <c r="Q2017" t="s">
        <v>8322</v>
      </c>
      <c r="R2017" t="s">
        <v>8352</v>
      </c>
      <c r="S2017" s="12">
        <f t="shared" si="126"/>
        <v>40765.543553240735</v>
      </c>
      <c r="T2017" s="12">
        <f t="shared" si="127"/>
        <v>40795.543553240735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6">
        <f t="shared" si="124"/>
        <v>921.54219999999998</v>
      </c>
      <c r="P2018" s="5">
        <f t="shared" si="125"/>
        <v>192.38876826722338</v>
      </c>
      <c r="Q2018" t="s">
        <v>8322</v>
      </c>
      <c r="R2018" t="s">
        <v>8352</v>
      </c>
      <c r="S2018" s="12">
        <f t="shared" si="126"/>
        <v>41312.547442129624</v>
      </c>
      <c r="T2018" s="12">
        <f t="shared" si="127"/>
        <v>41342.547442129624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6">
        <f t="shared" si="124"/>
        <v>125.10239999999999</v>
      </c>
      <c r="P2019" s="5">
        <f t="shared" si="125"/>
        <v>73.416901408450698</v>
      </c>
      <c r="Q2019" t="s">
        <v>8322</v>
      </c>
      <c r="R2019" t="s">
        <v>8352</v>
      </c>
      <c r="S2019" s="12">
        <f t="shared" si="126"/>
        <v>40960.724016203698</v>
      </c>
      <c r="T2019" s="12">
        <f t="shared" si="127"/>
        <v>40991.833333333328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6">
        <f t="shared" si="124"/>
        <v>102.24343076923077</v>
      </c>
      <c r="P2020" s="5">
        <f t="shared" si="125"/>
        <v>147.68495555555555</v>
      </c>
      <c r="Q2020" t="s">
        <v>8322</v>
      </c>
      <c r="R2020" t="s">
        <v>8352</v>
      </c>
      <c r="S2020" s="12">
        <f t="shared" si="126"/>
        <v>42199.032511574071</v>
      </c>
      <c r="T2020" s="12">
        <f t="shared" si="127"/>
        <v>42229.032511574071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6">
        <f t="shared" si="124"/>
        <v>484.90975000000003</v>
      </c>
      <c r="P2021" s="5">
        <f t="shared" si="125"/>
        <v>108.96848314606741</v>
      </c>
      <c r="Q2021" t="s">
        <v>8322</v>
      </c>
      <c r="R2021" t="s">
        <v>8352</v>
      </c>
      <c r="S2021" s="12">
        <f t="shared" si="126"/>
        <v>42605.375243055554</v>
      </c>
      <c r="T2021" s="12">
        <f t="shared" si="127"/>
        <v>42635.375243055554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6">
        <f t="shared" si="124"/>
        <v>192.33333333333334</v>
      </c>
      <c r="P2022" s="5">
        <f t="shared" si="125"/>
        <v>23.647540983606557</v>
      </c>
      <c r="Q2022" t="s">
        <v>8322</v>
      </c>
      <c r="R2022" t="s">
        <v>8352</v>
      </c>
      <c r="S2022" s="12">
        <f t="shared" si="126"/>
        <v>41736.76416666666</v>
      </c>
      <c r="T2022" s="12">
        <f t="shared" si="127"/>
        <v>41773.627777777772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6">
        <f t="shared" si="124"/>
        <v>281.10000000000002</v>
      </c>
      <c r="P2023" s="5">
        <f t="shared" si="125"/>
        <v>147.94736842105263</v>
      </c>
      <c r="Q2023" t="s">
        <v>8322</v>
      </c>
      <c r="R2023" t="s">
        <v>8352</v>
      </c>
      <c r="S2023" s="12">
        <f t="shared" si="126"/>
        <v>41860.737233796295</v>
      </c>
      <c r="T2023" s="12">
        <f t="shared" si="127"/>
        <v>41905.737233796295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6">
        <f t="shared" si="124"/>
        <v>125.13700000000001</v>
      </c>
      <c r="P2024" s="5">
        <f t="shared" si="125"/>
        <v>385.03692307692307</v>
      </c>
      <c r="Q2024" t="s">
        <v>8322</v>
      </c>
      <c r="R2024" t="s">
        <v>8352</v>
      </c>
      <c r="S2024" s="12">
        <f t="shared" si="126"/>
        <v>42502.23578703704</v>
      </c>
      <c r="T2024" s="12">
        <f t="shared" si="127"/>
        <v>42532.23578703704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6">
        <f t="shared" si="124"/>
        <v>161.459</v>
      </c>
      <c r="P2025" s="5">
        <f t="shared" si="125"/>
        <v>457.39093484419266</v>
      </c>
      <c r="Q2025" t="s">
        <v>8322</v>
      </c>
      <c r="R2025" t="s">
        <v>8352</v>
      </c>
      <c r="S2025" s="12">
        <f t="shared" si="126"/>
        <v>42136.087418981479</v>
      </c>
      <c r="T2025" s="12">
        <f t="shared" si="127"/>
        <v>42166.087418981479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6">
        <f t="shared" si="124"/>
        <v>585.35</v>
      </c>
      <c r="P2026" s="5">
        <f t="shared" si="125"/>
        <v>222.99047619047619</v>
      </c>
      <c r="Q2026" t="s">
        <v>8322</v>
      </c>
      <c r="R2026" t="s">
        <v>8352</v>
      </c>
      <c r="S2026" s="12">
        <f t="shared" si="126"/>
        <v>41099.633611111109</v>
      </c>
      <c r="T2026" s="12">
        <f t="shared" si="127"/>
        <v>41133.791666666664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6">
        <f t="shared" si="124"/>
        <v>201.14999999999998</v>
      </c>
      <c r="P2027" s="5">
        <f t="shared" si="125"/>
        <v>220.74074074074073</v>
      </c>
      <c r="Q2027" t="s">
        <v>8322</v>
      </c>
      <c r="R2027" t="s">
        <v>8352</v>
      </c>
      <c r="S2027" s="12">
        <f t="shared" si="126"/>
        <v>42135.851226851846</v>
      </c>
      <c r="T2027" s="12">
        <f t="shared" si="127"/>
        <v>42165.851226851846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6">
        <f t="shared" si="124"/>
        <v>133.48307999999997</v>
      </c>
      <c r="P2028" s="5">
        <f t="shared" si="125"/>
        <v>73.503898678414089</v>
      </c>
      <c r="Q2028" t="s">
        <v>8322</v>
      </c>
      <c r="R2028" t="s">
        <v>8352</v>
      </c>
      <c r="S2028" s="12">
        <f t="shared" si="126"/>
        <v>41704.402604166666</v>
      </c>
      <c r="T2028" s="12">
        <f t="shared" si="127"/>
        <v>41749.832638888889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6">
        <f t="shared" si="124"/>
        <v>120.24900000000001</v>
      </c>
      <c r="P2029" s="5">
        <f t="shared" si="125"/>
        <v>223.09647495361781</v>
      </c>
      <c r="Q2029" t="s">
        <v>8322</v>
      </c>
      <c r="R2029" t="s">
        <v>8352</v>
      </c>
      <c r="S2029" s="12">
        <f t="shared" si="126"/>
        <v>42048.480543981481</v>
      </c>
      <c r="T2029" s="12">
        <f t="shared" si="127"/>
        <v>42093.438877314817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6">
        <f t="shared" si="124"/>
        <v>126.16666666666667</v>
      </c>
      <c r="P2030" s="5">
        <f t="shared" si="125"/>
        <v>47.911392405063289</v>
      </c>
      <c r="Q2030" t="s">
        <v>8322</v>
      </c>
      <c r="R2030" t="s">
        <v>8352</v>
      </c>
      <c r="S2030" s="12">
        <f t="shared" si="126"/>
        <v>40215.585717592592</v>
      </c>
      <c r="T2030" s="12">
        <f t="shared" si="127"/>
        <v>40252.579861111109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6">
        <f t="shared" si="124"/>
        <v>361.2</v>
      </c>
      <c r="P2031" s="5">
        <f t="shared" si="125"/>
        <v>96.063829787234042</v>
      </c>
      <c r="Q2031" t="s">
        <v>8322</v>
      </c>
      <c r="R2031" t="s">
        <v>8352</v>
      </c>
      <c r="S2031" s="12">
        <f t="shared" si="126"/>
        <v>41847.688437500001</v>
      </c>
      <c r="T2031" s="12">
        <f t="shared" si="127"/>
        <v>41877.688437500001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6">
        <f t="shared" si="124"/>
        <v>226.239013671875</v>
      </c>
      <c r="P2032" s="5">
        <f t="shared" si="125"/>
        <v>118.6144</v>
      </c>
      <c r="Q2032" t="s">
        <v>8322</v>
      </c>
      <c r="R2032" t="s">
        <v>8352</v>
      </c>
      <c r="S2032" s="12">
        <f t="shared" si="126"/>
        <v>41212.663148148145</v>
      </c>
      <c r="T2032" s="12">
        <f t="shared" si="127"/>
        <v>41242.663148148145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6">
        <f t="shared" si="124"/>
        <v>120.35</v>
      </c>
      <c r="P2033" s="5">
        <f t="shared" si="125"/>
        <v>118.45472440944881</v>
      </c>
      <c r="Q2033" t="s">
        <v>8322</v>
      </c>
      <c r="R2033" t="s">
        <v>8352</v>
      </c>
      <c r="S2033" s="12">
        <f t="shared" si="126"/>
        <v>41974.995983796289</v>
      </c>
      <c r="T2033" s="12">
        <f t="shared" si="127"/>
        <v>42012.708333333336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6">
        <f t="shared" si="124"/>
        <v>304.18799999999999</v>
      </c>
      <c r="P2034" s="5">
        <f t="shared" si="125"/>
        <v>143.21468926553672</v>
      </c>
      <c r="Q2034" t="s">
        <v>8322</v>
      </c>
      <c r="R2034" t="s">
        <v>8352</v>
      </c>
      <c r="S2034" s="12">
        <f t="shared" si="126"/>
        <v>42689.23233796296</v>
      </c>
      <c r="T2034" s="12">
        <f t="shared" si="127"/>
        <v>42718.874999999993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6">
        <f t="shared" si="124"/>
        <v>178.67599999999999</v>
      </c>
      <c r="P2035" s="5">
        <f t="shared" si="125"/>
        <v>282.71518987341773</v>
      </c>
      <c r="Q2035" t="s">
        <v>8322</v>
      </c>
      <c r="R2035" t="s">
        <v>8352</v>
      </c>
      <c r="S2035" s="12">
        <f t="shared" si="126"/>
        <v>41724.749050925922</v>
      </c>
      <c r="T2035" s="12">
        <f t="shared" si="127"/>
        <v>41754.749050925922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6">
        <f t="shared" si="124"/>
        <v>386.81998717948721</v>
      </c>
      <c r="P2036" s="5">
        <f t="shared" si="125"/>
        <v>593.93620078740162</v>
      </c>
      <c r="Q2036" t="s">
        <v>8322</v>
      </c>
      <c r="R2036" t="s">
        <v>8352</v>
      </c>
      <c r="S2036" s="12">
        <f t="shared" si="126"/>
        <v>42075.796678240738</v>
      </c>
      <c r="T2036" s="12">
        <f t="shared" si="127"/>
        <v>42130.956944444442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6">
        <f t="shared" si="124"/>
        <v>211.03642500000004</v>
      </c>
      <c r="P2037" s="5">
        <f t="shared" si="125"/>
        <v>262.15704968944101</v>
      </c>
      <c r="Q2037" t="s">
        <v>8322</v>
      </c>
      <c r="R2037" t="s">
        <v>8352</v>
      </c>
      <c r="S2037" s="12">
        <f t="shared" si="126"/>
        <v>42311.29174768518</v>
      </c>
      <c r="T2037" s="12">
        <f t="shared" si="127"/>
        <v>42356.708333333336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6">
        <f t="shared" si="124"/>
        <v>131.66833333333335</v>
      </c>
      <c r="P2038" s="5">
        <f t="shared" si="125"/>
        <v>46.580778301886795</v>
      </c>
      <c r="Q2038" t="s">
        <v>8322</v>
      </c>
      <c r="R2038" t="s">
        <v>8352</v>
      </c>
      <c r="S2038" s="12">
        <f t="shared" si="126"/>
        <v>41738.531469907408</v>
      </c>
      <c r="T2038" s="12">
        <f t="shared" si="127"/>
        <v>41768.531469907408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6">
        <f t="shared" si="124"/>
        <v>300.47639999999996</v>
      </c>
      <c r="P2039" s="5">
        <f t="shared" si="125"/>
        <v>70.041118881118877</v>
      </c>
      <c r="Q2039" t="s">
        <v>8322</v>
      </c>
      <c r="R2039" t="s">
        <v>8352</v>
      </c>
      <c r="S2039" s="12">
        <f t="shared" si="126"/>
        <v>41577.876770833333</v>
      </c>
      <c r="T2039" s="12">
        <f t="shared" si="127"/>
        <v>41637.918437499997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6">
        <f t="shared" si="124"/>
        <v>420.51249999999999</v>
      </c>
      <c r="P2040" s="5">
        <f t="shared" si="125"/>
        <v>164.90686274509804</v>
      </c>
      <c r="Q2040" t="s">
        <v>8322</v>
      </c>
      <c r="R2040" t="s">
        <v>8352</v>
      </c>
      <c r="S2040" s="12">
        <f t="shared" si="126"/>
        <v>41423.937743055554</v>
      </c>
      <c r="T2040" s="12">
        <f t="shared" si="127"/>
        <v>41456.416666666664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6">
        <f t="shared" si="124"/>
        <v>136.21680000000001</v>
      </c>
      <c r="P2041" s="5">
        <f t="shared" si="125"/>
        <v>449.26385224274406</v>
      </c>
      <c r="Q2041" t="s">
        <v>8322</v>
      </c>
      <c r="R2041" t="s">
        <v>8352</v>
      </c>
      <c r="S2041" s="12">
        <f t="shared" si="126"/>
        <v>42675.10561342592</v>
      </c>
      <c r="T2041" s="12">
        <f t="shared" si="127"/>
        <v>42704.874305555553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6">
        <f t="shared" si="124"/>
        <v>248.17133333333334</v>
      </c>
      <c r="P2042" s="5">
        <f t="shared" si="125"/>
        <v>27.472841328413285</v>
      </c>
      <c r="Q2042" t="s">
        <v>8322</v>
      </c>
      <c r="R2042" t="s">
        <v>8352</v>
      </c>
      <c r="S2042" s="12">
        <f t="shared" si="126"/>
        <v>41578.593784722223</v>
      </c>
      <c r="T2042" s="12">
        <f t="shared" si="127"/>
        <v>41593.635451388887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6">
        <f t="shared" si="124"/>
        <v>181.86315789473684</v>
      </c>
      <c r="P2043" s="5">
        <f t="shared" si="125"/>
        <v>143.97499999999999</v>
      </c>
      <c r="Q2043" t="s">
        <v>8322</v>
      </c>
      <c r="R2043" t="s">
        <v>8352</v>
      </c>
      <c r="S2043" s="12">
        <f t="shared" si="126"/>
        <v>42654.192442129628</v>
      </c>
      <c r="T2043" s="12">
        <f t="shared" si="127"/>
        <v>42684.234108796292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6">
        <f t="shared" si="124"/>
        <v>123.53</v>
      </c>
      <c r="P2044" s="5">
        <f t="shared" si="125"/>
        <v>88.23571428571428</v>
      </c>
      <c r="Q2044" t="s">
        <v>8322</v>
      </c>
      <c r="R2044" t="s">
        <v>8352</v>
      </c>
      <c r="S2044" s="12">
        <f t="shared" si="126"/>
        <v>42331.374699074069</v>
      </c>
      <c r="T2044" s="12">
        <f t="shared" si="127"/>
        <v>42391.374699074069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6">
        <f t="shared" si="124"/>
        <v>506.20938628158842</v>
      </c>
      <c r="P2045" s="5">
        <f t="shared" si="125"/>
        <v>36.326424870466319</v>
      </c>
      <c r="Q2045" t="s">
        <v>8322</v>
      </c>
      <c r="R2045" t="s">
        <v>8352</v>
      </c>
      <c r="S2045" s="12">
        <f t="shared" si="126"/>
        <v>42660.843483796292</v>
      </c>
      <c r="T2045" s="12">
        <f t="shared" si="127"/>
        <v>42714.874305555553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6">
        <f t="shared" si="124"/>
        <v>108.21333333333334</v>
      </c>
      <c r="P2046" s="5">
        <f t="shared" si="125"/>
        <v>90.177777777777777</v>
      </c>
      <c r="Q2046" t="s">
        <v>8322</v>
      </c>
      <c r="R2046" t="s">
        <v>8352</v>
      </c>
      <c r="S2046" s="12">
        <f t="shared" si="126"/>
        <v>42138.350856481477</v>
      </c>
      <c r="T2046" s="12">
        <f t="shared" si="127"/>
        <v>42168.350856481477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6">
        <f t="shared" si="124"/>
        <v>819.18387755102037</v>
      </c>
      <c r="P2047" s="5">
        <f t="shared" si="125"/>
        <v>152.62361216730039</v>
      </c>
      <c r="Q2047" t="s">
        <v>8322</v>
      </c>
      <c r="R2047" t="s">
        <v>8352</v>
      </c>
      <c r="S2047" s="12">
        <f t="shared" si="126"/>
        <v>41068.755173611105</v>
      </c>
      <c r="T2047" s="12">
        <f t="shared" si="127"/>
        <v>41098.755173611105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6">
        <f t="shared" si="124"/>
        <v>121.10000000000001</v>
      </c>
      <c r="P2048" s="5">
        <f t="shared" si="125"/>
        <v>55.806451612903224</v>
      </c>
      <c r="Q2048" t="s">
        <v>8322</v>
      </c>
      <c r="R2048" t="s">
        <v>8352</v>
      </c>
      <c r="S2048" s="12">
        <f t="shared" si="126"/>
        <v>41386.838472222218</v>
      </c>
      <c r="T2048" s="12">
        <f t="shared" si="127"/>
        <v>41416.838472222218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6">
        <f t="shared" si="124"/>
        <v>102.99897959183673</v>
      </c>
      <c r="P2049" s="5">
        <f t="shared" si="125"/>
        <v>227.85327313769753</v>
      </c>
      <c r="Q2049" t="s">
        <v>8322</v>
      </c>
      <c r="R2049" t="s">
        <v>8352</v>
      </c>
      <c r="S2049" s="12">
        <f t="shared" si="126"/>
        <v>42081.570254629631</v>
      </c>
      <c r="T2049" s="12">
        <f t="shared" si="127"/>
        <v>42110.666666666664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6">
        <f t="shared" si="124"/>
        <v>148.33229411764705</v>
      </c>
      <c r="P2050" s="5">
        <f t="shared" si="125"/>
        <v>91.82989803350327</v>
      </c>
      <c r="Q2050" t="s">
        <v>8322</v>
      </c>
      <c r="R2050" t="s">
        <v>8352</v>
      </c>
      <c r="S2050" s="12">
        <f t="shared" si="126"/>
        <v>41387.318182870367</v>
      </c>
      <c r="T2050" s="12">
        <f t="shared" si="127"/>
        <v>41417.318182870367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6">
        <f t="shared" ref="O2051:O2114" si="128">(E2051/D2051)*100</f>
        <v>120.19070000000001</v>
      </c>
      <c r="P2051" s="5">
        <f t="shared" ref="P2051:P2114" si="129">E2051/L2051</f>
        <v>80.991037735849048</v>
      </c>
      <c r="Q2051" t="s">
        <v>8322</v>
      </c>
      <c r="R2051" t="s">
        <v>8352</v>
      </c>
      <c r="S2051" s="12">
        <f t="shared" ref="S2051:S2114" si="130">(((J2051/60)/60)/24)+DATE(1970,1,1)+(-8/24)</f>
        <v>41575.194016203699</v>
      </c>
      <c r="T2051" s="12">
        <f t="shared" ref="T2051:T2114" si="131">(((I2051/60)/60)/24)+DATE(1970,1,1)+(-8/24)</f>
        <v>41610.624305555553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6">
        <f t="shared" si="128"/>
        <v>473.27000000000004</v>
      </c>
      <c r="P2052" s="5">
        <f t="shared" si="129"/>
        <v>278.39411764705881</v>
      </c>
      <c r="Q2052" t="s">
        <v>8322</v>
      </c>
      <c r="R2052" t="s">
        <v>8352</v>
      </c>
      <c r="S2052" s="12">
        <f t="shared" si="130"/>
        <v>42114.738171296289</v>
      </c>
      <c r="T2052" s="12">
        <f t="shared" si="131"/>
        <v>42154.738171296289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6">
        <f t="shared" si="128"/>
        <v>130.36250000000001</v>
      </c>
      <c r="P2053" s="5">
        <f t="shared" si="129"/>
        <v>43.095041322314053</v>
      </c>
      <c r="Q2053" t="s">
        <v>8322</v>
      </c>
      <c r="R2053" t="s">
        <v>8352</v>
      </c>
      <c r="S2053" s="12">
        <f t="shared" si="130"/>
        <v>41603.689085648148</v>
      </c>
      <c r="T2053" s="12">
        <f t="shared" si="131"/>
        <v>41633.689085648148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6">
        <f t="shared" si="128"/>
        <v>353.048</v>
      </c>
      <c r="P2054" s="5">
        <f t="shared" si="129"/>
        <v>326.29205175600737</v>
      </c>
      <c r="Q2054" t="s">
        <v>8322</v>
      </c>
      <c r="R2054" t="s">
        <v>8352</v>
      </c>
      <c r="S2054" s="12">
        <f t="shared" si="130"/>
        <v>42374.750613425924</v>
      </c>
      <c r="T2054" s="12">
        <f t="shared" si="131"/>
        <v>42419.750613425924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6">
        <f t="shared" si="128"/>
        <v>101.02</v>
      </c>
      <c r="P2055" s="5">
        <f t="shared" si="129"/>
        <v>41.743801652892564</v>
      </c>
      <c r="Q2055" t="s">
        <v>8322</v>
      </c>
      <c r="R2055" t="s">
        <v>8352</v>
      </c>
      <c r="S2055" s="12">
        <f t="shared" si="130"/>
        <v>42303.284155092588</v>
      </c>
      <c r="T2055" s="12">
        <f t="shared" si="131"/>
        <v>42333.325821759259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6">
        <f t="shared" si="128"/>
        <v>113.59142857142857</v>
      </c>
      <c r="P2056" s="5">
        <f t="shared" si="129"/>
        <v>64.020933977455712</v>
      </c>
      <c r="Q2056" t="s">
        <v>8322</v>
      </c>
      <c r="R2056" t="s">
        <v>8352</v>
      </c>
      <c r="S2056" s="12">
        <f t="shared" si="130"/>
        <v>41731.187615740739</v>
      </c>
      <c r="T2056" s="12">
        <f t="shared" si="131"/>
        <v>41761.187615740739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6">
        <f t="shared" si="128"/>
        <v>167.41666666666666</v>
      </c>
      <c r="P2057" s="5">
        <f t="shared" si="129"/>
        <v>99.455445544554451</v>
      </c>
      <c r="Q2057" t="s">
        <v>8322</v>
      </c>
      <c r="R2057" t="s">
        <v>8352</v>
      </c>
      <c r="S2057" s="12">
        <f t="shared" si="130"/>
        <v>41946.340775462959</v>
      </c>
      <c r="T2057" s="12">
        <f t="shared" si="131"/>
        <v>41975.833333333336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6">
        <f t="shared" si="128"/>
        <v>153.452</v>
      </c>
      <c r="P2058" s="5">
        <f t="shared" si="129"/>
        <v>138.49458483754512</v>
      </c>
      <c r="Q2058" t="s">
        <v>8322</v>
      </c>
      <c r="R2058" t="s">
        <v>8352</v>
      </c>
      <c r="S2058" s="12">
        <f t="shared" si="130"/>
        <v>41351.427569444444</v>
      </c>
      <c r="T2058" s="12">
        <f t="shared" si="131"/>
        <v>41381.427569444444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6">
        <f t="shared" si="128"/>
        <v>202.23220000000001</v>
      </c>
      <c r="P2059" s="5">
        <f t="shared" si="129"/>
        <v>45.547792792792798</v>
      </c>
      <c r="Q2059" t="s">
        <v>8322</v>
      </c>
      <c r="R2059" t="s">
        <v>8352</v>
      </c>
      <c r="S2059" s="12">
        <f t="shared" si="130"/>
        <v>42396.161249999997</v>
      </c>
      <c r="T2059" s="12">
        <f t="shared" si="131"/>
        <v>42426.161249999997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6">
        <f t="shared" si="128"/>
        <v>168.28125</v>
      </c>
      <c r="P2060" s="5">
        <f t="shared" si="129"/>
        <v>10.507317073170732</v>
      </c>
      <c r="Q2060" t="s">
        <v>8322</v>
      </c>
      <c r="R2060" t="s">
        <v>8352</v>
      </c>
      <c r="S2060" s="12">
        <f t="shared" si="130"/>
        <v>42026.03738425926</v>
      </c>
      <c r="T2060" s="12">
        <f t="shared" si="131"/>
        <v>42065.499999999993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6">
        <f t="shared" si="128"/>
        <v>143.45666666666668</v>
      </c>
      <c r="P2061" s="5">
        <f t="shared" si="129"/>
        <v>114.76533333333333</v>
      </c>
      <c r="Q2061" t="s">
        <v>8322</v>
      </c>
      <c r="R2061" t="s">
        <v>8352</v>
      </c>
      <c r="S2061" s="12">
        <f t="shared" si="130"/>
        <v>42361.269143518519</v>
      </c>
      <c r="T2061" s="12">
        <f t="shared" si="131"/>
        <v>42400.582638888889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6">
        <f t="shared" si="128"/>
        <v>196.4</v>
      </c>
      <c r="P2062" s="5">
        <f t="shared" si="129"/>
        <v>35.997067448680355</v>
      </c>
      <c r="Q2062" t="s">
        <v>8322</v>
      </c>
      <c r="R2062" t="s">
        <v>8352</v>
      </c>
      <c r="S2062" s="12">
        <f t="shared" si="130"/>
        <v>41783.309606481482</v>
      </c>
      <c r="T2062" s="12">
        <f t="shared" si="131"/>
        <v>41843.309606481482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6">
        <f t="shared" si="128"/>
        <v>107.91999999999999</v>
      </c>
      <c r="P2063" s="5">
        <f t="shared" si="129"/>
        <v>154.17142857142858</v>
      </c>
      <c r="Q2063" t="s">
        <v>8322</v>
      </c>
      <c r="R2063" t="s">
        <v>8352</v>
      </c>
      <c r="S2063" s="12">
        <f t="shared" si="130"/>
        <v>42705.431180555555</v>
      </c>
      <c r="T2063" s="12">
        <f t="shared" si="131"/>
        <v>42735.431180555555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6">
        <f t="shared" si="128"/>
        <v>114.97699999999999</v>
      </c>
      <c r="P2064" s="5">
        <f t="shared" si="129"/>
        <v>566.38916256157631</v>
      </c>
      <c r="Q2064" t="s">
        <v>8322</v>
      </c>
      <c r="R2064" t="s">
        <v>8352</v>
      </c>
      <c r="S2064" s="12">
        <f t="shared" si="130"/>
        <v>42423.049745370365</v>
      </c>
      <c r="T2064" s="12">
        <f t="shared" si="131"/>
        <v>42453.0080787037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6">
        <f t="shared" si="128"/>
        <v>148.04999999999998</v>
      </c>
      <c r="P2065" s="5">
        <f t="shared" si="129"/>
        <v>120.85714285714286</v>
      </c>
      <c r="Q2065" t="s">
        <v>8322</v>
      </c>
      <c r="R2065" t="s">
        <v>8352</v>
      </c>
      <c r="S2065" s="12">
        <f t="shared" si="130"/>
        <v>42472.399317129624</v>
      </c>
      <c r="T2065" s="12">
        <f t="shared" si="131"/>
        <v>42505.399317129624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6">
        <f t="shared" si="128"/>
        <v>191.16676082790633</v>
      </c>
      <c r="P2066" s="5">
        <f t="shared" si="129"/>
        <v>86.163845492085343</v>
      </c>
      <c r="Q2066" t="s">
        <v>8322</v>
      </c>
      <c r="R2066" t="s">
        <v>8352</v>
      </c>
      <c r="S2066" s="12">
        <f t="shared" si="130"/>
        <v>41389.0315162037</v>
      </c>
      <c r="T2066" s="12">
        <f t="shared" si="131"/>
        <v>41425.166666666664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6">
        <f t="shared" si="128"/>
        <v>199.215125</v>
      </c>
      <c r="P2067" s="5">
        <f t="shared" si="129"/>
        <v>51.212114395886893</v>
      </c>
      <c r="Q2067" t="s">
        <v>8322</v>
      </c>
      <c r="R2067" t="s">
        <v>8352</v>
      </c>
      <c r="S2067" s="12">
        <f t="shared" si="130"/>
        <v>41603.000335648147</v>
      </c>
      <c r="T2067" s="12">
        <f t="shared" si="131"/>
        <v>41633.000335648147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6">
        <f t="shared" si="128"/>
        <v>218.6</v>
      </c>
      <c r="P2068" s="5">
        <f t="shared" si="129"/>
        <v>67.261538461538464</v>
      </c>
      <c r="Q2068" t="s">
        <v>8322</v>
      </c>
      <c r="R2068" t="s">
        <v>8352</v>
      </c>
      <c r="S2068" s="12">
        <f t="shared" si="130"/>
        <v>41844.438460648147</v>
      </c>
      <c r="T2068" s="12">
        <f t="shared" si="131"/>
        <v>41874.438460648147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6">
        <f t="shared" si="128"/>
        <v>126.86868686868686</v>
      </c>
      <c r="P2069" s="5">
        <f t="shared" si="129"/>
        <v>62.8</v>
      </c>
      <c r="Q2069" t="s">
        <v>8322</v>
      </c>
      <c r="R2069" t="s">
        <v>8352</v>
      </c>
      <c r="S2069" s="12">
        <f t="shared" si="130"/>
        <v>42115.520555555551</v>
      </c>
      <c r="T2069" s="12">
        <f t="shared" si="131"/>
        <v>42148.520555555551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6">
        <f t="shared" si="128"/>
        <v>105.22388000000001</v>
      </c>
      <c r="P2070" s="5">
        <f t="shared" si="129"/>
        <v>346.13118421052633</v>
      </c>
      <c r="Q2070" t="s">
        <v>8322</v>
      </c>
      <c r="R2070" t="s">
        <v>8352</v>
      </c>
      <c r="S2070" s="12">
        <f t="shared" si="130"/>
        <v>42633.508275462962</v>
      </c>
      <c r="T2070" s="12">
        <f t="shared" si="131"/>
        <v>42663.508275462962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6">
        <f t="shared" si="128"/>
        <v>128.40666000000002</v>
      </c>
      <c r="P2071" s="5">
        <f t="shared" si="129"/>
        <v>244.11912547528519</v>
      </c>
      <c r="Q2071" t="s">
        <v>8322</v>
      </c>
      <c r="R2071" t="s">
        <v>8352</v>
      </c>
      <c r="S2071" s="12">
        <f t="shared" si="130"/>
        <v>42340.638784722221</v>
      </c>
      <c r="T2071" s="12">
        <f t="shared" si="131"/>
        <v>42371.638784722221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6">
        <f t="shared" si="128"/>
        <v>317.3272</v>
      </c>
      <c r="P2072" s="5">
        <f t="shared" si="129"/>
        <v>259.25424836601309</v>
      </c>
      <c r="Q2072" t="s">
        <v>8322</v>
      </c>
      <c r="R2072" t="s">
        <v>8352</v>
      </c>
      <c r="S2072" s="12">
        <f t="shared" si="130"/>
        <v>42519.323182870365</v>
      </c>
      <c r="T2072" s="12">
        <f t="shared" si="131"/>
        <v>42549.323182870365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6">
        <f t="shared" si="128"/>
        <v>280.73</v>
      </c>
      <c r="P2073" s="5">
        <f t="shared" si="129"/>
        <v>201.96402877697841</v>
      </c>
      <c r="Q2073" t="s">
        <v>8322</v>
      </c>
      <c r="R2073" t="s">
        <v>8352</v>
      </c>
      <c r="S2073" s="12">
        <f t="shared" si="130"/>
        <v>42599.945416666662</v>
      </c>
      <c r="T2073" s="12">
        <f t="shared" si="131"/>
        <v>42644.945416666662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6">
        <f t="shared" si="128"/>
        <v>110.73146853146854</v>
      </c>
      <c r="P2074" s="5">
        <f t="shared" si="129"/>
        <v>226.20857142857142</v>
      </c>
      <c r="Q2074" t="s">
        <v>8322</v>
      </c>
      <c r="R2074" t="s">
        <v>8352</v>
      </c>
      <c r="S2074" s="12">
        <f t="shared" si="130"/>
        <v>42467.248055555552</v>
      </c>
      <c r="T2074" s="12">
        <f t="shared" si="131"/>
        <v>42497.248055555552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6">
        <f t="shared" si="128"/>
        <v>152.60429999999999</v>
      </c>
      <c r="P2075" s="5">
        <f t="shared" si="129"/>
        <v>324.69</v>
      </c>
      <c r="Q2075" t="s">
        <v>8322</v>
      </c>
      <c r="R2075" t="s">
        <v>8352</v>
      </c>
      <c r="S2075" s="12">
        <f t="shared" si="130"/>
        <v>42087.334699074076</v>
      </c>
      <c r="T2075" s="12">
        <f t="shared" si="131"/>
        <v>42132.334699074076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6">
        <f t="shared" si="128"/>
        <v>102.49999999999999</v>
      </c>
      <c r="P2076" s="5">
        <f t="shared" si="129"/>
        <v>205</v>
      </c>
      <c r="Q2076" t="s">
        <v>8322</v>
      </c>
      <c r="R2076" t="s">
        <v>8352</v>
      </c>
      <c r="S2076" s="12">
        <f t="shared" si="130"/>
        <v>42466.492847222216</v>
      </c>
      <c r="T2076" s="12">
        <f t="shared" si="131"/>
        <v>42496.492847222216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6">
        <f t="shared" si="128"/>
        <v>1678.3738373837384</v>
      </c>
      <c r="P2077" s="5">
        <f t="shared" si="129"/>
        <v>20.465926829268295</v>
      </c>
      <c r="Q2077" t="s">
        <v>8322</v>
      </c>
      <c r="R2077" t="s">
        <v>8352</v>
      </c>
      <c r="S2077" s="12">
        <f t="shared" si="130"/>
        <v>41450.348240740735</v>
      </c>
      <c r="T2077" s="12">
        <f t="shared" si="131"/>
        <v>41480.348240740735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6">
        <f t="shared" si="128"/>
        <v>543.349156424581</v>
      </c>
      <c r="P2078" s="5">
        <f t="shared" si="129"/>
        <v>116.35303146309367</v>
      </c>
      <c r="Q2078" t="s">
        <v>8322</v>
      </c>
      <c r="R2078" t="s">
        <v>8352</v>
      </c>
      <c r="S2078" s="12">
        <f t="shared" si="130"/>
        <v>41803.547326388885</v>
      </c>
      <c r="T2078" s="12">
        <f t="shared" si="131"/>
        <v>41843.547326388885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6">
        <f t="shared" si="128"/>
        <v>115.50800000000001</v>
      </c>
      <c r="P2079" s="5">
        <f t="shared" si="129"/>
        <v>307.20212765957444</v>
      </c>
      <c r="Q2079" t="s">
        <v>8322</v>
      </c>
      <c r="R2079" t="s">
        <v>8352</v>
      </c>
      <c r="S2079" s="12">
        <f t="shared" si="130"/>
        <v>42102.70921296296</v>
      </c>
      <c r="T2079" s="12">
        <f t="shared" si="131"/>
        <v>42160.541666666664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6">
        <f t="shared" si="128"/>
        <v>131.20499999999998</v>
      </c>
      <c r="P2080" s="5">
        <f t="shared" si="129"/>
        <v>546.6875</v>
      </c>
      <c r="Q2080" t="s">
        <v>8322</v>
      </c>
      <c r="R2080" t="s">
        <v>8352</v>
      </c>
      <c r="S2080" s="12">
        <f t="shared" si="130"/>
        <v>42692.438159722216</v>
      </c>
      <c r="T2080" s="12">
        <f t="shared" si="131"/>
        <v>42722.438159722216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6">
        <f t="shared" si="128"/>
        <v>288.17</v>
      </c>
      <c r="P2081" s="5">
        <f t="shared" si="129"/>
        <v>47.474464579901152</v>
      </c>
      <c r="Q2081" t="s">
        <v>8322</v>
      </c>
      <c r="R2081" t="s">
        <v>8352</v>
      </c>
      <c r="S2081" s="12">
        <f t="shared" si="130"/>
        <v>42150.377233796295</v>
      </c>
      <c r="T2081" s="12">
        <f t="shared" si="131"/>
        <v>42180.458333333336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6">
        <f t="shared" si="128"/>
        <v>507.8</v>
      </c>
      <c r="P2082" s="5">
        <f t="shared" si="129"/>
        <v>101.56</v>
      </c>
      <c r="Q2082" t="s">
        <v>8322</v>
      </c>
      <c r="R2082" t="s">
        <v>8352</v>
      </c>
      <c r="S2082" s="12">
        <f t="shared" si="130"/>
        <v>42289.623842592591</v>
      </c>
      <c r="T2082" s="12">
        <f t="shared" si="131"/>
        <v>42319.665509259255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6">
        <f t="shared" si="128"/>
        <v>114.57142857142857</v>
      </c>
      <c r="P2083" s="5">
        <f t="shared" si="129"/>
        <v>72.909090909090907</v>
      </c>
      <c r="Q2083" t="s">
        <v>8328</v>
      </c>
      <c r="R2083" t="s">
        <v>8332</v>
      </c>
      <c r="S2083" s="12">
        <f t="shared" si="130"/>
        <v>41003.823553240742</v>
      </c>
      <c r="T2083" s="12">
        <f t="shared" si="131"/>
        <v>41044.874305555553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6">
        <f t="shared" si="128"/>
        <v>110.73333333333333</v>
      </c>
      <c r="P2084" s="5">
        <f t="shared" si="129"/>
        <v>43.710526315789473</v>
      </c>
      <c r="Q2084" t="s">
        <v>8328</v>
      </c>
      <c r="R2084" t="s">
        <v>8332</v>
      </c>
      <c r="S2084" s="12">
        <f t="shared" si="130"/>
        <v>40810.786990740737</v>
      </c>
      <c r="T2084" s="12">
        <f t="shared" si="131"/>
        <v>40870.828657407401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6">
        <f t="shared" si="128"/>
        <v>113.33333333333333</v>
      </c>
      <c r="P2085" s="5">
        <f t="shared" si="129"/>
        <v>34</v>
      </c>
      <c r="Q2085" t="s">
        <v>8328</v>
      </c>
      <c r="R2085" t="s">
        <v>8332</v>
      </c>
      <c r="S2085" s="12">
        <f t="shared" si="130"/>
        <v>41034.388831018514</v>
      </c>
      <c r="T2085" s="12">
        <f t="shared" si="131"/>
        <v>41064.388831018514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6">
        <f t="shared" si="128"/>
        <v>108.33333333333333</v>
      </c>
      <c r="P2086" s="5">
        <f t="shared" si="129"/>
        <v>70.652173913043484</v>
      </c>
      <c r="Q2086" t="s">
        <v>8328</v>
      </c>
      <c r="R2086" t="s">
        <v>8332</v>
      </c>
      <c r="S2086" s="12">
        <f t="shared" si="130"/>
        <v>41731.499791666662</v>
      </c>
      <c r="T2086" s="12">
        <f t="shared" si="131"/>
        <v>41762.957638888889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6">
        <f t="shared" si="128"/>
        <v>123.53333333333335</v>
      </c>
      <c r="P2087" s="5">
        <f t="shared" si="129"/>
        <v>89.301204819277103</v>
      </c>
      <c r="Q2087" t="s">
        <v>8328</v>
      </c>
      <c r="R2087" t="s">
        <v>8332</v>
      </c>
      <c r="S2087" s="12">
        <f t="shared" si="130"/>
        <v>41075.502164351848</v>
      </c>
      <c r="T2087" s="12">
        <f t="shared" si="131"/>
        <v>41105.502164351848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6">
        <f t="shared" si="128"/>
        <v>100.69999999999999</v>
      </c>
      <c r="P2088" s="5">
        <f t="shared" si="129"/>
        <v>115.08571428571429</v>
      </c>
      <c r="Q2088" t="s">
        <v>8328</v>
      </c>
      <c r="R2088" t="s">
        <v>8332</v>
      </c>
      <c r="S2088" s="12">
        <f t="shared" si="130"/>
        <v>40860.337175925924</v>
      </c>
      <c r="T2088" s="12">
        <f t="shared" si="131"/>
        <v>40890.874305555553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6">
        <f t="shared" si="128"/>
        <v>103.53333333333335</v>
      </c>
      <c r="P2089" s="5">
        <f t="shared" si="129"/>
        <v>62.12</v>
      </c>
      <c r="Q2089" t="s">
        <v>8328</v>
      </c>
      <c r="R2089" t="s">
        <v>8332</v>
      </c>
      <c r="S2089" s="12">
        <f t="shared" si="130"/>
        <v>40763.871041666665</v>
      </c>
      <c r="T2089" s="12">
        <f t="shared" si="131"/>
        <v>40793.871041666665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6">
        <f t="shared" si="128"/>
        <v>115.51066666666668</v>
      </c>
      <c r="P2090" s="5">
        <f t="shared" si="129"/>
        <v>46.204266666666669</v>
      </c>
      <c r="Q2090" t="s">
        <v>8328</v>
      </c>
      <c r="R2090" t="s">
        <v>8332</v>
      </c>
      <c r="S2090" s="12">
        <f t="shared" si="130"/>
        <v>40395.381388888884</v>
      </c>
      <c r="T2090" s="12">
        <f t="shared" si="131"/>
        <v>40431.832638888889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6">
        <f t="shared" si="128"/>
        <v>120.4004</v>
      </c>
      <c r="P2091" s="5">
        <f t="shared" si="129"/>
        <v>48.54854838709678</v>
      </c>
      <c r="Q2091" t="s">
        <v>8328</v>
      </c>
      <c r="R2091" t="s">
        <v>8332</v>
      </c>
      <c r="S2091" s="12">
        <f t="shared" si="130"/>
        <v>41452.742986111109</v>
      </c>
      <c r="T2091" s="12">
        <f t="shared" si="131"/>
        <v>41487.742986111109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6">
        <f t="shared" si="128"/>
        <v>115.040375</v>
      </c>
      <c r="P2092" s="5">
        <f t="shared" si="129"/>
        <v>57.520187499999999</v>
      </c>
      <c r="Q2092" t="s">
        <v>8328</v>
      </c>
      <c r="R2092" t="s">
        <v>8332</v>
      </c>
      <c r="S2092" s="12">
        <f t="shared" si="130"/>
        <v>41299.048090277778</v>
      </c>
      <c r="T2092" s="12">
        <f t="shared" si="131"/>
        <v>41329.048090277778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6">
        <f t="shared" si="128"/>
        <v>120.46777777777777</v>
      </c>
      <c r="P2093" s="5">
        <f t="shared" si="129"/>
        <v>88.147154471544724</v>
      </c>
      <c r="Q2093" t="s">
        <v>8328</v>
      </c>
      <c r="R2093" t="s">
        <v>8332</v>
      </c>
      <c r="S2093" s="12">
        <f t="shared" si="130"/>
        <v>40554.989328703698</v>
      </c>
      <c r="T2093" s="12">
        <f t="shared" si="131"/>
        <v>40603.5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6">
        <f t="shared" si="128"/>
        <v>101.28333333333333</v>
      </c>
      <c r="P2094" s="5">
        <f t="shared" si="129"/>
        <v>110.49090909090908</v>
      </c>
      <c r="Q2094" t="s">
        <v>8328</v>
      </c>
      <c r="R2094" t="s">
        <v>8332</v>
      </c>
      <c r="S2094" s="12">
        <f t="shared" si="130"/>
        <v>40763.374212962961</v>
      </c>
      <c r="T2094" s="12">
        <f t="shared" si="131"/>
        <v>40823.374212962961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6">
        <f t="shared" si="128"/>
        <v>102.46666666666667</v>
      </c>
      <c r="P2095" s="5">
        <f t="shared" si="129"/>
        <v>66.826086956521735</v>
      </c>
      <c r="Q2095" t="s">
        <v>8328</v>
      </c>
      <c r="R2095" t="s">
        <v>8332</v>
      </c>
      <c r="S2095" s="12">
        <f t="shared" si="130"/>
        <v>41205.521203703705</v>
      </c>
      <c r="T2095" s="12">
        <f t="shared" si="131"/>
        <v>41265.56287037037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6">
        <f t="shared" si="128"/>
        <v>120.54285714285714</v>
      </c>
      <c r="P2096" s="5">
        <f t="shared" si="129"/>
        <v>58.597222222222221</v>
      </c>
      <c r="Q2096" t="s">
        <v>8328</v>
      </c>
      <c r="R2096" t="s">
        <v>8332</v>
      </c>
      <c r="S2096" s="12">
        <f t="shared" si="130"/>
        <v>40938.686689814815</v>
      </c>
      <c r="T2096" s="12">
        <f t="shared" si="131"/>
        <v>40972.791666666664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6">
        <f t="shared" si="128"/>
        <v>100</v>
      </c>
      <c r="P2097" s="5">
        <f t="shared" si="129"/>
        <v>113.63636363636364</v>
      </c>
      <c r="Q2097" t="s">
        <v>8328</v>
      </c>
      <c r="R2097" t="s">
        <v>8332</v>
      </c>
      <c r="S2097" s="12">
        <f t="shared" si="130"/>
        <v>40758.400150462956</v>
      </c>
      <c r="T2097" s="12">
        <f t="shared" si="131"/>
        <v>40818.400150462956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6">
        <f t="shared" si="128"/>
        <v>101.66666666666666</v>
      </c>
      <c r="P2098" s="5">
        <f t="shared" si="129"/>
        <v>43.571428571428569</v>
      </c>
      <c r="Q2098" t="s">
        <v>8328</v>
      </c>
      <c r="R2098" t="s">
        <v>8332</v>
      </c>
      <c r="S2098" s="12">
        <f t="shared" si="130"/>
        <v>41192.425173611111</v>
      </c>
      <c r="T2098" s="12">
        <f t="shared" si="131"/>
        <v>41207.832638888889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6">
        <f t="shared" si="128"/>
        <v>100</v>
      </c>
      <c r="P2099" s="5">
        <f t="shared" si="129"/>
        <v>78.94736842105263</v>
      </c>
      <c r="Q2099" t="s">
        <v>8328</v>
      </c>
      <c r="R2099" t="s">
        <v>8332</v>
      </c>
      <c r="S2099" s="12">
        <f t="shared" si="130"/>
        <v>40818.251562499994</v>
      </c>
      <c r="T2099" s="12">
        <f t="shared" si="131"/>
        <v>40878.293229166666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6">
        <f t="shared" si="128"/>
        <v>100.33333333333334</v>
      </c>
      <c r="P2100" s="5">
        <f t="shared" si="129"/>
        <v>188.125</v>
      </c>
      <c r="Q2100" t="s">
        <v>8328</v>
      </c>
      <c r="R2100" t="s">
        <v>8332</v>
      </c>
      <c r="S2100" s="12">
        <f t="shared" si="130"/>
        <v>40945.780497685184</v>
      </c>
      <c r="T2100" s="12">
        <f t="shared" si="131"/>
        <v>40975.780497685184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6">
        <f t="shared" si="128"/>
        <v>132.36666666666667</v>
      </c>
      <c r="P2101" s="5">
        <f t="shared" si="129"/>
        <v>63.031746031746032</v>
      </c>
      <c r="Q2101" t="s">
        <v>8328</v>
      </c>
      <c r="R2101" t="s">
        <v>8332</v>
      </c>
      <c r="S2101" s="12">
        <f t="shared" si="130"/>
        <v>42173.41300925926</v>
      </c>
      <c r="T2101" s="12">
        <f t="shared" si="131"/>
        <v>42186.819444444445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6">
        <f t="shared" si="128"/>
        <v>136.66666666666666</v>
      </c>
      <c r="P2102" s="5">
        <f t="shared" si="129"/>
        <v>30.37037037037037</v>
      </c>
      <c r="Q2102" t="s">
        <v>8328</v>
      </c>
      <c r="R2102" t="s">
        <v>8332</v>
      </c>
      <c r="S2102" s="12">
        <f t="shared" si="130"/>
        <v>41074.50163194444</v>
      </c>
      <c r="T2102" s="12">
        <f t="shared" si="131"/>
        <v>41089.832638888889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6">
        <f t="shared" si="128"/>
        <v>113.25</v>
      </c>
      <c r="P2103" s="5">
        <f t="shared" si="129"/>
        <v>51.477272727272727</v>
      </c>
      <c r="Q2103" t="s">
        <v>8328</v>
      </c>
      <c r="R2103" t="s">
        <v>8332</v>
      </c>
      <c r="S2103" s="12">
        <f t="shared" si="130"/>
        <v>40891.816134259258</v>
      </c>
      <c r="T2103" s="12">
        <f t="shared" si="131"/>
        <v>40951.816134259258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6">
        <f t="shared" si="128"/>
        <v>136</v>
      </c>
      <c r="P2104" s="5">
        <f t="shared" si="129"/>
        <v>35.789473684210527</v>
      </c>
      <c r="Q2104" t="s">
        <v>8328</v>
      </c>
      <c r="R2104" t="s">
        <v>8332</v>
      </c>
      <c r="S2104" s="12">
        <f t="shared" si="130"/>
        <v>40638.535277777773</v>
      </c>
      <c r="T2104" s="12">
        <f t="shared" si="131"/>
        <v>40668.535277777773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6">
        <f t="shared" si="128"/>
        <v>146.12318374694613</v>
      </c>
      <c r="P2105" s="5">
        <f t="shared" si="129"/>
        <v>98.817391304347822</v>
      </c>
      <c r="Q2105" t="s">
        <v>8328</v>
      </c>
      <c r="R2105" t="s">
        <v>8332</v>
      </c>
      <c r="S2105" s="12">
        <f t="shared" si="130"/>
        <v>41192.421608796292</v>
      </c>
      <c r="T2105" s="12">
        <f t="shared" si="131"/>
        <v>41222.463275462964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6">
        <f t="shared" si="128"/>
        <v>129.5</v>
      </c>
      <c r="P2106" s="5">
        <f t="shared" si="129"/>
        <v>28</v>
      </c>
      <c r="Q2106" t="s">
        <v>8328</v>
      </c>
      <c r="R2106" t="s">
        <v>8332</v>
      </c>
      <c r="S2106" s="12">
        <f t="shared" si="130"/>
        <v>41393.74113425926</v>
      </c>
      <c r="T2106" s="12">
        <f t="shared" si="131"/>
        <v>41424.666666666664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6">
        <f t="shared" si="128"/>
        <v>254</v>
      </c>
      <c r="P2107" s="5">
        <f t="shared" si="129"/>
        <v>51.313131313131315</v>
      </c>
      <c r="Q2107" t="s">
        <v>8328</v>
      </c>
      <c r="R2107" t="s">
        <v>8332</v>
      </c>
      <c r="S2107" s="12">
        <f t="shared" si="130"/>
        <v>41951.455474537033</v>
      </c>
      <c r="T2107" s="12">
        <f t="shared" si="131"/>
        <v>41963.833333333336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6">
        <f t="shared" si="128"/>
        <v>107.04545454545456</v>
      </c>
      <c r="P2108" s="5">
        <f t="shared" si="129"/>
        <v>53.522727272727273</v>
      </c>
      <c r="Q2108" t="s">
        <v>8328</v>
      </c>
      <c r="R2108" t="s">
        <v>8332</v>
      </c>
      <c r="S2108" s="12">
        <f t="shared" si="130"/>
        <v>41269.881643518514</v>
      </c>
      <c r="T2108" s="12">
        <f t="shared" si="131"/>
        <v>41299.881643518514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6">
        <f t="shared" si="128"/>
        <v>107.73299999999999</v>
      </c>
      <c r="P2109" s="5">
        <f t="shared" si="129"/>
        <v>37.149310344827583</v>
      </c>
      <c r="Q2109" t="s">
        <v>8328</v>
      </c>
      <c r="R2109" t="s">
        <v>8332</v>
      </c>
      <c r="S2109" s="12">
        <f t="shared" si="130"/>
        <v>41934.377233796295</v>
      </c>
      <c r="T2109" s="12">
        <f t="shared" si="131"/>
        <v>41955.418900462959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6">
        <f t="shared" si="128"/>
        <v>107.31250000000001</v>
      </c>
      <c r="P2110" s="5">
        <f t="shared" si="129"/>
        <v>89.895287958115176</v>
      </c>
      <c r="Q2110" t="s">
        <v>8328</v>
      </c>
      <c r="R2110" t="s">
        <v>8332</v>
      </c>
      <c r="S2110" s="12">
        <f t="shared" si="130"/>
        <v>41134.842361111107</v>
      </c>
      <c r="T2110" s="12">
        <f t="shared" si="131"/>
        <v>41161.829861111109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6">
        <f t="shared" si="128"/>
        <v>106.52500000000001</v>
      </c>
      <c r="P2111" s="5">
        <f t="shared" si="129"/>
        <v>106.52500000000001</v>
      </c>
      <c r="Q2111" t="s">
        <v>8328</v>
      </c>
      <c r="R2111" t="s">
        <v>8332</v>
      </c>
      <c r="S2111" s="12">
        <f t="shared" si="130"/>
        <v>42160.375196759262</v>
      </c>
      <c r="T2111" s="12">
        <f t="shared" si="131"/>
        <v>42190.375196759262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6">
        <f t="shared" si="128"/>
        <v>100.35000000000001</v>
      </c>
      <c r="P2112" s="5">
        <f t="shared" si="129"/>
        <v>52.815789473684212</v>
      </c>
      <c r="Q2112" t="s">
        <v>8328</v>
      </c>
      <c r="R2112" t="s">
        <v>8332</v>
      </c>
      <c r="S2112" s="12">
        <f t="shared" si="130"/>
        <v>41759.337604166663</v>
      </c>
      <c r="T2112" s="12">
        <f t="shared" si="131"/>
        <v>41786.874305555553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6">
        <f t="shared" si="128"/>
        <v>106.5</v>
      </c>
      <c r="P2113" s="5">
        <f t="shared" si="129"/>
        <v>54.615384615384613</v>
      </c>
      <c r="Q2113" t="s">
        <v>8328</v>
      </c>
      <c r="R2113" t="s">
        <v>8332</v>
      </c>
      <c r="S2113" s="12">
        <f t="shared" si="130"/>
        <v>40702.863715277774</v>
      </c>
      <c r="T2113" s="12">
        <f t="shared" si="131"/>
        <v>40769.708333333328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6">
        <f t="shared" si="128"/>
        <v>100</v>
      </c>
      <c r="P2114" s="5">
        <f t="shared" si="129"/>
        <v>27.272727272727273</v>
      </c>
      <c r="Q2114" t="s">
        <v>8328</v>
      </c>
      <c r="R2114" t="s">
        <v>8332</v>
      </c>
      <c r="S2114" s="12">
        <f t="shared" si="130"/>
        <v>41365.594826388886</v>
      </c>
      <c r="T2114" s="12">
        <f t="shared" si="131"/>
        <v>41379.594826388886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6">
        <f t="shared" ref="O2115:O2178" si="132">(E2115/D2115)*100</f>
        <v>104.85714285714285</v>
      </c>
      <c r="P2115" s="5">
        <f t="shared" ref="P2115:P2178" si="133">E2115/L2115</f>
        <v>68.598130841121488</v>
      </c>
      <c r="Q2115" t="s">
        <v>8328</v>
      </c>
      <c r="R2115" t="s">
        <v>8332</v>
      </c>
      <c r="S2115" s="12">
        <f t="shared" ref="S2115:S2178" si="134">(((J2115/60)/60)/24)+DATE(1970,1,1)+(-8/24)</f>
        <v>41870.532129629624</v>
      </c>
      <c r="T2115" s="12">
        <f t="shared" ref="T2115:T2178" si="135">(((I2115/60)/60)/24)+DATE(1970,1,1)+(-8/24)</f>
        <v>41905.532129629624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6">
        <f t="shared" si="132"/>
        <v>104.69999999999999</v>
      </c>
      <c r="P2116" s="5">
        <f t="shared" si="133"/>
        <v>35.612244897959187</v>
      </c>
      <c r="Q2116" t="s">
        <v>8328</v>
      </c>
      <c r="R2116" t="s">
        <v>8332</v>
      </c>
      <c r="S2116" s="12">
        <f t="shared" si="134"/>
        <v>40458.482291666667</v>
      </c>
      <c r="T2116" s="12">
        <f t="shared" si="135"/>
        <v>40520.874305555553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6">
        <f t="shared" si="132"/>
        <v>225.66666666666669</v>
      </c>
      <c r="P2117" s="5">
        <f t="shared" si="133"/>
        <v>94.027777777777771</v>
      </c>
      <c r="Q2117" t="s">
        <v>8328</v>
      </c>
      <c r="R2117" t="s">
        <v>8332</v>
      </c>
      <c r="S2117" s="12">
        <f t="shared" si="134"/>
        <v>40563.747696759259</v>
      </c>
      <c r="T2117" s="12">
        <f t="shared" si="135"/>
        <v>40593.747696759259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6">
        <f t="shared" si="132"/>
        <v>100.90416666666667</v>
      </c>
      <c r="P2118" s="5">
        <f t="shared" si="133"/>
        <v>526.45652173913038</v>
      </c>
      <c r="Q2118" t="s">
        <v>8328</v>
      </c>
      <c r="R2118" t="s">
        <v>8332</v>
      </c>
      <c r="S2118" s="12">
        <f t="shared" si="134"/>
        <v>41136.444479166668</v>
      </c>
      <c r="T2118" s="12">
        <f t="shared" si="135"/>
        <v>41184.444479166668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6">
        <f t="shared" si="132"/>
        <v>147.75</v>
      </c>
      <c r="P2119" s="5">
        <f t="shared" si="133"/>
        <v>50.657142857142858</v>
      </c>
      <c r="Q2119" t="s">
        <v>8328</v>
      </c>
      <c r="R2119" t="s">
        <v>8332</v>
      </c>
      <c r="S2119" s="12">
        <f t="shared" si="134"/>
        <v>42289.726261574069</v>
      </c>
      <c r="T2119" s="12">
        <f t="shared" si="135"/>
        <v>42303.874305555553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6">
        <f t="shared" si="132"/>
        <v>134.61099999999999</v>
      </c>
      <c r="P2120" s="5">
        <f t="shared" si="133"/>
        <v>79.182941176470578</v>
      </c>
      <c r="Q2120" t="s">
        <v>8328</v>
      </c>
      <c r="R2120" t="s">
        <v>8332</v>
      </c>
      <c r="S2120" s="12">
        <f t="shared" si="134"/>
        <v>40718.506203703699</v>
      </c>
      <c r="T2120" s="12">
        <f t="shared" si="135"/>
        <v>40748.506203703699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6">
        <f t="shared" si="132"/>
        <v>100.75</v>
      </c>
      <c r="P2121" s="5">
        <f t="shared" si="133"/>
        <v>91.590909090909093</v>
      </c>
      <c r="Q2121" t="s">
        <v>8328</v>
      </c>
      <c r="R2121" t="s">
        <v>8332</v>
      </c>
      <c r="S2121" s="12">
        <f t="shared" si="134"/>
        <v>41106.796817129631</v>
      </c>
      <c r="T2121" s="12">
        <f t="shared" si="135"/>
        <v>41136.796817129631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6">
        <f t="shared" si="132"/>
        <v>100.880375</v>
      </c>
      <c r="P2122" s="5">
        <f t="shared" si="133"/>
        <v>116.96275362318841</v>
      </c>
      <c r="Q2122" t="s">
        <v>8328</v>
      </c>
      <c r="R2122" t="s">
        <v>8332</v>
      </c>
      <c r="S2122" s="12">
        <f t="shared" si="134"/>
        <v>41591.631203703699</v>
      </c>
      <c r="T2122" s="12">
        <f t="shared" si="135"/>
        <v>41640.631203703699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6">
        <f t="shared" si="132"/>
        <v>0.56800000000000006</v>
      </c>
      <c r="P2123" s="5">
        <f t="shared" si="133"/>
        <v>28.4</v>
      </c>
      <c r="Q2123" t="s">
        <v>8336</v>
      </c>
      <c r="R2123" t="s">
        <v>8337</v>
      </c>
      <c r="S2123" s="12">
        <f t="shared" si="134"/>
        <v>42716.409120370365</v>
      </c>
      <c r="T2123" s="12">
        <f t="shared" si="135"/>
        <v>42746.409120370365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6">
        <f t="shared" si="132"/>
        <v>0.38750000000000001</v>
      </c>
      <c r="P2124" s="5">
        <f t="shared" si="133"/>
        <v>103.33333333333333</v>
      </c>
      <c r="Q2124" t="s">
        <v>8336</v>
      </c>
      <c r="R2124" t="s">
        <v>8337</v>
      </c>
      <c r="S2124" s="12">
        <f t="shared" si="134"/>
        <v>42711.967233796291</v>
      </c>
      <c r="T2124" s="12">
        <f t="shared" si="135"/>
        <v>42741.967233796291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6">
        <f t="shared" si="132"/>
        <v>10</v>
      </c>
      <c r="P2125" s="5">
        <f t="shared" si="133"/>
        <v>10</v>
      </c>
      <c r="Q2125" t="s">
        <v>8336</v>
      </c>
      <c r="R2125" t="s">
        <v>8337</v>
      </c>
      <c r="S2125" s="12">
        <f t="shared" si="134"/>
        <v>40198.091516203705</v>
      </c>
      <c r="T2125" s="12">
        <f t="shared" si="135"/>
        <v>40251.957638888889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6">
        <f t="shared" si="132"/>
        <v>10.454545454545453</v>
      </c>
      <c r="P2126" s="5">
        <f t="shared" si="133"/>
        <v>23</v>
      </c>
      <c r="Q2126" t="s">
        <v>8336</v>
      </c>
      <c r="R2126" t="s">
        <v>8337</v>
      </c>
      <c r="S2126" s="12">
        <f t="shared" si="134"/>
        <v>40463.694849537031</v>
      </c>
      <c r="T2126" s="12">
        <f t="shared" si="135"/>
        <v>40511.875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6">
        <f t="shared" si="132"/>
        <v>1.4200000000000002</v>
      </c>
      <c r="P2127" s="5">
        <f t="shared" si="133"/>
        <v>31.555555555555557</v>
      </c>
      <c r="Q2127" t="s">
        <v>8336</v>
      </c>
      <c r="R2127" t="s">
        <v>8337</v>
      </c>
      <c r="S2127" s="12">
        <f t="shared" si="134"/>
        <v>42190.690196759257</v>
      </c>
      <c r="T2127" s="12">
        <f t="shared" si="135"/>
        <v>42220.690196759257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6">
        <f t="shared" si="132"/>
        <v>0.05</v>
      </c>
      <c r="P2128" s="5">
        <f t="shared" si="133"/>
        <v>5</v>
      </c>
      <c r="Q2128" t="s">
        <v>8336</v>
      </c>
      <c r="R2128" t="s">
        <v>8337</v>
      </c>
      <c r="S2128" s="12">
        <f t="shared" si="134"/>
        <v>41951.63989583333</v>
      </c>
      <c r="T2128" s="12">
        <f t="shared" si="135"/>
        <v>41981.63989583333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6">
        <f t="shared" si="132"/>
        <v>28.842857142857142</v>
      </c>
      <c r="P2129" s="5">
        <f t="shared" si="133"/>
        <v>34.220338983050844</v>
      </c>
      <c r="Q2129" t="s">
        <v>8336</v>
      </c>
      <c r="R2129" t="s">
        <v>8337</v>
      </c>
      <c r="S2129" s="12">
        <f t="shared" si="134"/>
        <v>42045.172025462954</v>
      </c>
      <c r="T2129" s="12">
        <f t="shared" si="135"/>
        <v>42075.130358796298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6">
        <f t="shared" si="132"/>
        <v>0.16666666666666669</v>
      </c>
      <c r="P2130" s="5">
        <f t="shared" si="133"/>
        <v>25</v>
      </c>
      <c r="Q2130" t="s">
        <v>8336</v>
      </c>
      <c r="R2130" t="s">
        <v>8337</v>
      </c>
      <c r="S2130" s="12">
        <f t="shared" si="134"/>
        <v>41843.439456018517</v>
      </c>
      <c r="T2130" s="12">
        <f t="shared" si="135"/>
        <v>41903.439456018517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6">
        <f t="shared" si="132"/>
        <v>11.799999999999999</v>
      </c>
      <c r="P2131" s="5">
        <f t="shared" si="133"/>
        <v>19.666666666666668</v>
      </c>
      <c r="Q2131" t="s">
        <v>8336</v>
      </c>
      <c r="R2131" t="s">
        <v>8337</v>
      </c>
      <c r="S2131" s="12">
        <f t="shared" si="134"/>
        <v>42408.690972222219</v>
      </c>
      <c r="T2131" s="12">
        <f t="shared" si="135"/>
        <v>42438.690972222219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6">
        <f t="shared" si="132"/>
        <v>0.20238095238095236</v>
      </c>
      <c r="P2132" s="5">
        <f t="shared" si="133"/>
        <v>21.25</v>
      </c>
      <c r="Q2132" t="s">
        <v>8336</v>
      </c>
      <c r="R2132" t="s">
        <v>8337</v>
      </c>
      <c r="S2132" s="12">
        <f t="shared" si="134"/>
        <v>41831.75304398148</v>
      </c>
      <c r="T2132" s="12">
        <f t="shared" si="135"/>
        <v>41866.75304398148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6">
        <f t="shared" si="132"/>
        <v>5</v>
      </c>
      <c r="P2133" s="5">
        <f t="shared" si="133"/>
        <v>8.3333333333333339</v>
      </c>
      <c r="Q2133" t="s">
        <v>8336</v>
      </c>
      <c r="R2133" t="s">
        <v>8337</v>
      </c>
      <c r="S2133" s="12">
        <f t="shared" si="134"/>
        <v>42166.873738425922</v>
      </c>
      <c r="T2133" s="12">
        <f t="shared" si="135"/>
        <v>42196.873738425922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6">
        <f t="shared" si="132"/>
        <v>2.1129899999999995</v>
      </c>
      <c r="P2134" s="5">
        <f t="shared" si="133"/>
        <v>21.34333333333333</v>
      </c>
      <c r="Q2134" t="s">
        <v>8336</v>
      </c>
      <c r="R2134" t="s">
        <v>8337</v>
      </c>
      <c r="S2134" s="12">
        <f t="shared" si="134"/>
        <v>41643.15384259259</v>
      </c>
      <c r="T2134" s="12">
        <f t="shared" si="135"/>
        <v>41673.15384259259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6">
        <f t="shared" si="132"/>
        <v>1.6</v>
      </c>
      <c r="P2135" s="5">
        <f t="shared" si="133"/>
        <v>5.333333333333333</v>
      </c>
      <c r="Q2135" t="s">
        <v>8336</v>
      </c>
      <c r="R2135" t="s">
        <v>8337</v>
      </c>
      <c r="S2135" s="12">
        <f t="shared" si="134"/>
        <v>40618.763877314814</v>
      </c>
      <c r="T2135" s="12">
        <f t="shared" si="135"/>
        <v>40656.957638888889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6">
        <f t="shared" si="132"/>
        <v>1.7333333333333332</v>
      </c>
      <c r="P2136" s="5">
        <f t="shared" si="133"/>
        <v>34.666666666666664</v>
      </c>
      <c r="Q2136" t="s">
        <v>8336</v>
      </c>
      <c r="R2136" t="s">
        <v>8337</v>
      </c>
      <c r="S2136" s="12">
        <f t="shared" si="134"/>
        <v>41361.553136574068</v>
      </c>
      <c r="T2136" s="12">
        <f t="shared" si="135"/>
        <v>41391.553136574068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6">
        <f t="shared" si="132"/>
        <v>9.56</v>
      </c>
      <c r="P2137" s="5">
        <f t="shared" si="133"/>
        <v>21.727272727272727</v>
      </c>
      <c r="Q2137" t="s">
        <v>8336</v>
      </c>
      <c r="R2137" t="s">
        <v>8337</v>
      </c>
      <c r="S2137" s="12">
        <f t="shared" si="134"/>
        <v>41156.630011574067</v>
      </c>
      <c r="T2137" s="12">
        <f t="shared" si="135"/>
        <v>41186.630011574067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6">
        <f t="shared" si="132"/>
        <v>5.9612499999999999E-2</v>
      </c>
      <c r="P2138" s="5">
        <f t="shared" si="133"/>
        <v>11.922499999999999</v>
      </c>
      <c r="Q2138" t="s">
        <v>8336</v>
      </c>
      <c r="R2138" t="s">
        <v>8337</v>
      </c>
      <c r="S2138" s="12">
        <f t="shared" si="134"/>
        <v>41536.175763888888</v>
      </c>
      <c r="T2138" s="12">
        <f t="shared" si="135"/>
        <v>41566.175763888888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6">
        <f t="shared" si="132"/>
        <v>28.405999999999999</v>
      </c>
      <c r="P2139" s="5">
        <f t="shared" si="133"/>
        <v>26.59737827715356</v>
      </c>
      <c r="Q2139" t="s">
        <v>8336</v>
      </c>
      <c r="R2139" t="s">
        <v>8337</v>
      </c>
      <c r="S2139" s="12">
        <f t="shared" si="134"/>
        <v>41948.437835648147</v>
      </c>
      <c r="T2139" s="12">
        <f t="shared" si="135"/>
        <v>41978.437835648147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6">
        <f t="shared" si="132"/>
        <v>12.8</v>
      </c>
      <c r="P2140" s="5">
        <f t="shared" si="133"/>
        <v>10.666666666666666</v>
      </c>
      <c r="Q2140" t="s">
        <v>8336</v>
      </c>
      <c r="R2140" t="s">
        <v>8337</v>
      </c>
      <c r="S2140" s="12">
        <f t="shared" si="134"/>
        <v>41556.679849537039</v>
      </c>
      <c r="T2140" s="12">
        <f t="shared" si="135"/>
        <v>41586.721516203703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6">
        <f t="shared" si="132"/>
        <v>5.42</v>
      </c>
      <c r="P2141" s="5">
        <f t="shared" si="133"/>
        <v>29.035714285714285</v>
      </c>
      <c r="Q2141" t="s">
        <v>8336</v>
      </c>
      <c r="R2141" t="s">
        <v>8337</v>
      </c>
      <c r="S2141" s="12">
        <f t="shared" si="134"/>
        <v>42647.416759259257</v>
      </c>
      <c r="T2141" s="12">
        <f t="shared" si="135"/>
        <v>42677.416759259257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6">
        <f t="shared" si="132"/>
        <v>0.11199999999999999</v>
      </c>
      <c r="P2142" s="5">
        <f t="shared" si="133"/>
        <v>50.909090909090907</v>
      </c>
      <c r="Q2142" t="s">
        <v>8336</v>
      </c>
      <c r="R2142" t="s">
        <v>8337</v>
      </c>
      <c r="S2142" s="12">
        <f t="shared" si="134"/>
        <v>41255.500277777777</v>
      </c>
      <c r="T2142" s="12">
        <f t="shared" si="135"/>
        <v>41285.500277777777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6">
        <f t="shared" si="132"/>
        <v>0</v>
      </c>
      <c r="P2143" s="5" t="e">
        <f t="shared" si="133"/>
        <v>#DIV/0!</v>
      </c>
      <c r="Q2143" t="s">
        <v>8336</v>
      </c>
      <c r="R2143" t="s">
        <v>8337</v>
      </c>
      <c r="S2143" s="12">
        <f t="shared" si="134"/>
        <v>41926.902303240735</v>
      </c>
      <c r="T2143" s="12">
        <f t="shared" si="135"/>
        <v>41956.943969907406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6">
        <f t="shared" si="132"/>
        <v>5.7238095238095239</v>
      </c>
      <c r="P2144" s="5">
        <f t="shared" si="133"/>
        <v>50.083333333333336</v>
      </c>
      <c r="Q2144" t="s">
        <v>8336</v>
      </c>
      <c r="R2144" t="s">
        <v>8337</v>
      </c>
      <c r="S2144" s="12">
        <f t="shared" si="134"/>
        <v>42340.368171296293</v>
      </c>
      <c r="T2144" s="12">
        <f t="shared" si="135"/>
        <v>42368.368171296293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6">
        <f t="shared" si="132"/>
        <v>11.25</v>
      </c>
      <c r="P2145" s="5">
        <f t="shared" si="133"/>
        <v>45</v>
      </c>
      <c r="Q2145" t="s">
        <v>8336</v>
      </c>
      <c r="R2145" t="s">
        <v>8337</v>
      </c>
      <c r="S2145" s="12">
        <f t="shared" si="134"/>
        <v>40332.553379629629</v>
      </c>
      <c r="T2145" s="12">
        <f t="shared" si="135"/>
        <v>40380.458333333328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6">
        <f t="shared" si="132"/>
        <v>1.7098591549295776</v>
      </c>
      <c r="P2146" s="5">
        <f t="shared" si="133"/>
        <v>25.291666666666668</v>
      </c>
      <c r="Q2146" t="s">
        <v>8336</v>
      </c>
      <c r="R2146" t="s">
        <v>8337</v>
      </c>
      <c r="S2146" s="12">
        <f t="shared" si="134"/>
        <v>41499.213425925926</v>
      </c>
      <c r="T2146" s="12">
        <f t="shared" si="135"/>
        <v>41531.213425925926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6">
        <f t="shared" si="132"/>
        <v>30.433333333333334</v>
      </c>
      <c r="P2147" s="5">
        <f t="shared" si="133"/>
        <v>51.292134831460672</v>
      </c>
      <c r="Q2147" t="s">
        <v>8336</v>
      </c>
      <c r="R2147" t="s">
        <v>8337</v>
      </c>
      <c r="S2147" s="12">
        <f t="shared" si="134"/>
        <v>41574.904097222221</v>
      </c>
      <c r="T2147" s="12">
        <f t="shared" si="135"/>
        <v>41604.945763888885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6">
        <f t="shared" si="132"/>
        <v>0.02</v>
      </c>
      <c r="P2148" s="5">
        <f t="shared" si="133"/>
        <v>1</v>
      </c>
      <c r="Q2148" t="s">
        <v>8336</v>
      </c>
      <c r="R2148" t="s">
        <v>8337</v>
      </c>
      <c r="S2148" s="12">
        <f t="shared" si="134"/>
        <v>42397.346180555549</v>
      </c>
      <c r="T2148" s="12">
        <f t="shared" si="135"/>
        <v>42411.346180555549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6">
        <f t="shared" si="132"/>
        <v>0.69641025641025645</v>
      </c>
      <c r="P2149" s="5">
        <f t="shared" si="133"/>
        <v>49.381818181818183</v>
      </c>
      <c r="Q2149" t="s">
        <v>8336</v>
      </c>
      <c r="R2149" t="s">
        <v>8337</v>
      </c>
      <c r="S2149" s="12">
        <f t="shared" si="134"/>
        <v>41926.962361111109</v>
      </c>
      <c r="T2149" s="12">
        <f t="shared" si="135"/>
        <v>41959.004027777781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6">
        <f t="shared" si="132"/>
        <v>2</v>
      </c>
      <c r="P2150" s="5">
        <f t="shared" si="133"/>
        <v>1</v>
      </c>
      <c r="Q2150" t="s">
        <v>8336</v>
      </c>
      <c r="R2150" t="s">
        <v>8337</v>
      </c>
      <c r="S2150" s="12">
        <f t="shared" si="134"/>
        <v>42066.400254629632</v>
      </c>
      <c r="T2150" s="12">
        <f t="shared" si="135"/>
        <v>42096.358587962961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6">
        <f t="shared" si="132"/>
        <v>0</v>
      </c>
      <c r="P2151" s="5" t="e">
        <f t="shared" si="133"/>
        <v>#DIV/0!</v>
      </c>
      <c r="Q2151" t="s">
        <v>8336</v>
      </c>
      <c r="R2151" t="s">
        <v>8337</v>
      </c>
      <c r="S2151" s="12">
        <f t="shared" si="134"/>
        <v>40354.691620370366</v>
      </c>
      <c r="T2151" s="12">
        <f t="shared" si="135"/>
        <v>40389.666666666664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6">
        <f t="shared" si="132"/>
        <v>0.80999999999999994</v>
      </c>
      <c r="P2152" s="5">
        <f t="shared" si="133"/>
        <v>101.25</v>
      </c>
      <c r="Q2152" t="s">
        <v>8336</v>
      </c>
      <c r="R2152" t="s">
        <v>8337</v>
      </c>
      <c r="S2152" s="12">
        <f t="shared" si="134"/>
        <v>42533.951377314814</v>
      </c>
      <c r="T2152" s="12">
        <f t="shared" si="135"/>
        <v>42563.951377314814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6">
        <f t="shared" si="132"/>
        <v>0.26222222222222225</v>
      </c>
      <c r="P2153" s="5">
        <f t="shared" si="133"/>
        <v>19.666666666666668</v>
      </c>
      <c r="Q2153" t="s">
        <v>8336</v>
      </c>
      <c r="R2153" t="s">
        <v>8337</v>
      </c>
      <c r="S2153" s="12">
        <f t="shared" si="134"/>
        <v>42520.514050925929</v>
      </c>
      <c r="T2153" s="12">
        <f t="shared" si="135"/>
        <v>42550.514050925929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6">
        <f t="shared" si="132"/>
        <v>0.16666666666666669</v>
      </c>
      <c r="P2154" s="5">
        <f t="shared" si="133"/>
        <v>12.5</v>
      </c>
      <c r="Q2154" t="s">
        <v>8336</v>
      </c>
      <c r="R2154" t="s">
        <v>8337</v>
      </c>
      <c r="S2154" s="12">
        <f t="shared" si="134"/>
        <v>41683.49894675926</v>
      </c>
      <c r="T2154" s="12">
        <f t="shared" si="135"/>
        <v>41713.457280092589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6">
        <f t="shared" si="132"/>
        <v>9.124454880912446E-3</v>
      </c>
      <c r="P2155" s="5">
        <f t="shared" si="133"/>
        <v>8.5</v>
      </c>
      <c r="Q2155" t="s">
        <v>8336</v>
      </c>
      <c r="R2155" t="s">
        <v>8337</v>
      </c>
      <c r="S2155" s="12">
        <f t="shared" si="134"/>
        <v>41974.577754629623</v>
      </c>
      <c r="T2155" s="12">
        <f t="shared" si="135"/>
        <v>42013.999305555553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6">
        <f t="shared" si="132"/>
        <v>0.8</v>
      </c>
      <c r="P2156" s="5">
        <f t="shared" si="133"/>
        <v>1</v>
      </c>
      <c r="Q2156" t="s">
        <v>8336</v>
      </c>
      <c r="R2156" t="s">
        <v>8337</v>
      </c>
      <c r="S2156" s="12">
        <f t="shared" si="134"/>
        <v>41647.29892361111</v>
      </c>
      <c r="T2156" s="12">
        <f t="shared" si="135"/>
        <v>41667.29892361111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6">
        <f t="shared" si="132"/>
        <v>2.2999999999999998</v>
      </c>
      <c r="P2157" s="5">
        <f t="shared" si="133"/>
        <v>23</v>
      </c>
      <c r="Q2157" t="s">
        <v>8336</v>
      </c>
      <c r="R2157" t="s">
        <v>8337</v>
      </c>
      <c r="S2157" s="12">
        <f t="shared" si="134"/>
        <v>42430.414178240739</v>
      </c>
      <c r="T2157" s="12">
        <f t="shared" si="135"/>
        <v>42460.372511574074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6">
        <f t="shared" si="132"/>
        <v>2.6660714285714282</v>
      </c>
      <c r="P2158" s="5">
        <f t="shared" si="133"/>
        <v>17.987951807228917</v>
      </c>
      <c r="Q2158" t="s">
        <v>8336</v>
      </c>
      <c r="R2158" t="s">
        <v>8337</v>
      </c>
      <c r="S2158" s="12">
        <f t="shared" si="134"/>
        <v>41488.520902777775</v>
      </c>
      <c r="T2158" s="12">
        <f t="shared" si="135"/>
        <v>41533.520902777775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6">
        <f t="shared" si="132"/>
        <v>28.192</v>
      </c>
      <c r="P2159" s="5">
        <f t="shared" si="133"/>
        <v>370.94736842105266</v>
      </c>
      <c r="Q2159" t="s">
        <v>8336</v>
      </c>
      <c r="R2159" t="s">
        <v>8337</v>
      </c>
      <c r="S2159" s="12">
        <f t="shared" si="134"/>
        <v>42694.647951388884</v>
      </c>
      <c r="T2159" s="12">
        <f t="shared" si="135"/>
        <v>42726.999305555553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6">
        <f t="shared" si="132"/>
        <v>6.5900366666666672</v>
      </c>
      <c r="P2160" s="5">
        <f t="shared" si="133"/>
        <v>63.569485530546629</v>
      </c>
      <c r="Q2160" t="s">
        <v>8336</v>
      </c>
      <c r="R2160" t="s">
        <v>8337</v>
      </c>
      <c r="S2160" s="12">
        <f t="shared" si="134"/>
        <v>41264.520532407405</v>
      </c>
      <c r="T2160" s="12">
        <f t="shared" si="135"/>
        <v>41309.520532407405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6">
        <f t="shared" si="132"/>
        <v>0.72222222222222221</v>
      </c>
      <c r="P2161" s="5">
        <f t="shared" si="133"/>
        <v>13</v>
      </c>
      <c r="Q2161" t="s">
        <v>8336</v>
      </c>
      <c r="R2161" t="s">
        <v>8337</v>
      </c>
      <c r="S2161" s="12">
        <f t="shared" si="134"/>
        <v>40710.397847222215</v>
      </c>
      <c r="T2161" s="12">
        <f t="shared" si="135"/>
        <v>40740.397847222215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6">
        <f t="shared" si="132"/>
        <v>0.85000000000000009</v>
      </c>
      <c r="P2162" s="5">
        <f t="shared" si="133"/>
        <v>5.3125</v>
      </c>
      <c r="Q2162" t="s">
        <v>8336</v>
      </c>
      <c r="R2162" t="s">
        <v>8337</v>
      </c>
      <c r="S2162" s="12">
        <f t="shared" si="134"/>
        <v>41018.378530092588</v>
      </c>
      <c r="T2162" s="12">
        <f t="shared" si="135"/>
        <v>41048.378530092588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6">
        <f t="shared" si="132"/>
        <v>115.75</v>
      </c>
      <c r="P2163" s="5">
        <f t="shared" si="133"/>
        <v>35.615384615384613</v>
      </c>
      <c r="Q2163" t="s">
        <v>8328</v>
      </c>
      <c r="R2163" t="s">
        <v>8329</v>
      </c>
      <c r="S2163" s="12">
        <f t="shared" si="134"/>
        <v>42240.519201388881</v>
      </c>
      <c r="T2163" s="12">
        <f t="shared" si="135"/>
        <v>42270.519201388881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6">
        <f t="shared" si="132"/>
        <v>112.26666666666667</v>
      </c>
      <c r="P2164" s="5">
        <f t="shared" si="133"/>
        <v>87.103448275862064</v>
      </c>
      <c r="Q2164" t="s">
        <v>8328</v>
      </c>
      <c r="R2164" t="s">
        <v>8329</v>
      </c>
      <c r="S2164" s="12">
        <f t="shared" si="134"/>
        <v>41813.432766203703</v>
      </c>
      <c r="T2164" s="12">
        <f t="shared" si="135"/>
        <v>41844.432766203703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6">
        <f t="shared" si="132"/>
        <v>132.20000000000002</v>
      </c>
      <c r="P2165" s="5">
        <f t="shared" si="133"/>
        <v>75.11363636363636</v>
      </c>
      <c r="Q2165" t="s">
        <v>8328</v>
      </c>
      <c r="R2165" t="s">
        <v>8329</v>
      </c>
      <c r="S2165" s="12">
        <f t="shared" si="134"/>
        <v>42111.566203703704</v>
      </c>
      <c r="T2165" s="12">
        <f t="shared" si="135"/>
        <v>42162.826388888883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6">
        <f t="shared" si="132"/>
        <v>102.63636363636364</v>
      </c>
      <c r="P2166" s="5">
        <f t="shared" si="133"/>
        <v>68.01204819277109</v>
      </c>
      <c r="Q2166" t="s">
        <v>8328</v>
      </c>
      <c r="R2166" t="s">
        <v>8329</v>
      </c>
      <c r="S2166" s="12">
        <f t="shared" si="134"/>
        <v>42515.384421296294</v>
      </c>
      <c r="T2166" s="12">
        <f t="shared" si="135"/>
        <v>42545.832638888889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6">
        <f t="shared" si="132"/>
        <v>138.64000000000001</v>
      </c>
      <c r="P2167" s="5">
        <f t="shared" si="133"/>
        <v>29.623931623931625</v>
      </c>
      <c r="Q2167" t="s">
        <v>8328</v>
      </c>
      <c r="R2167" t="s">
        <v>8329</v>
      </c>
      <c r="S2167" s="12">
        <f t="shared" si="134"/>
        <v>42438.333738425928</v>
      </c>
      <c r="T2167" s="12">
        <f t="shared" si="135"/>
        <v>42468.292071759257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6">
        <f t="shared" si="132"/>
        <v>146.6</v>
      </c>
      <c r="P2168" s="5">
        <f t="shared" si="133"/>
        <v>91.625</v>
      </c>
      <c r="Q2168" t="s">
        <v>8328</v>
      </c>
      <c r="R2168" t="s">
        <v>8329</v>
      </c>
      <c r="S2168" s="12">
        <f t="shared" si="134"/>
        <v>41933.504837962959</v>
      </c>
      <c r="T2168" s="12">
        <f t="shared" si="135"/>
        <v>41978.546504629623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6">
        <f t="shared" si="132"/>
        <v>120</v>
      </c>
      <c r="P2169" s="5">
        <f t="shared" si="133"/>
        <v>22.5</v>
      </c>
      <c r="Q2169" t="s">
        <v>8328</v>
      </c>
      <c r="R2169" t="s">
        <v>8329</v>
      </c>
      <c r="S2169" s="12">
        <f t="shared" si="134"/>
        <v>41152.733067129629</v>
      </c>
      <c r="T2169" s="12">
        <f t="shared" si="135"/>
        <v>41166.733067129629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6">
        <f t="shared" si="132"/>
        <v>121.5816111111111</v>
      </c>
      <c r="P2170" s="5">
        <f t="shared" si="133"/>
        <v>64.366735294117646</v>
      </c>
      <c r="Q2170" t="s">
        <v>8328</v>
      </c>
      <c r="R2170" t="s">
        <v>8329</v>
      </c>
      <c r="S2170" s="12">
        <f t="shared" si="134"/>
        <v>42745.266909722217</v>
      </c>
      <c r="T2170" s="12">
        <f t="shared" si="135"/>
        <v>42775.874999999993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6">
        <f t="shared" si="132"/>
        <v>100</v>
      </c>
      <c r="P2171" s="5">
        <f t="shared" si="133"/>
        <v>21.857142857142858</v>
      </c>
      <c r="Q2171" t="s">
        <v>8328</v>
      </c>
      <c r="R2171" t="s">
        <v>8329</v>
      </c>
      <c r="S2171" s="12">
        <f t="shared" si="134"/>
        <v>42793.367488425924</v>
      </c>
      <c r="T2171" s="12">
        <f t="shared" si="135"/>
        <v>42796.367488425924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6">
        <f t="shared" si="132"/>
        <v>180.85714285714286</v>
      </c>
      <c r="P2172" s="5">
        <f t="shared" si="133"/>
        <v>33.315789473684212</v>
      </c>
      <c r="Q2172" t="s">
        <v>8328</v>
      </c>
      <c r="R2172" t="s">
        <v>8329</v>
      </c>
      <c r="S2172" s="12">
        <f t="shared" si="134"/>
        <v>42198.416921296295</v>
      </c>
      <c r="T2172" s="12">
        <f t="shared" si="135"/>
        <v>42238.416921296295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6">
        <f t="shared" si="132"/>
        <v>106.075</v>
      </c>
      <c r="P2173" s="5">
        <f t="shared" si="133"/>
        <v>90.276595744680847</v>
      </c>
      <c r="Q2173" t="s">
        <v>8328</v>
      </c>
      <c r="R2173" t="s">
        <v>8329</v>
      </c>
      <c r="S2173" s="12">
        <f t="shared" si="134"/>
        <v>42141.623784722215</v>
      </c>
      <c r="T2173" s="12">
        <f t="shared" si="135"/>
        <v>42176.874999999993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6">
        <f t="shared" si="132"/>
        <v>100</v>
      </c>
      <c r="P2174" s="5">
        <f t="shared" si="133"/>
        <v>76.92307692307692</v>
      </c>
      <c r="Q2174" t="s">
        <v>8328</v>
      </c>
      <c r="R2174" t="s">
        <v>8329</v>
      </c>
      <c r="S2174" s="12">
        <f t="shared" si="134"/>
        <v>42082.246759259251</v>
      </c>
      <c r="T2174" s="12">
        <f t="shared" si="135"/>
        <v>42112.246759259251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6">
        <f t="shared" si="132"/>
        <v>126.92857142857143</v>
      </c>
      <c r="P2175" s="5">
        <f t="shared" si="133"/>
        <v>59.233333333333334</v>
      </c>
      <c r="Q2175" t="s">
        <v>8328</v>
      </c>
      <c r="R2175" t="s">
        <v>8329</v>
      </c>
      <c r="S2175" s="12">
        <f t="shared" si="134"/>
        <v>41495.359293981477</v>
      </c>
      <c r="T2175" s="12">
        <f t="shared" si="135"/>
        <v>41526.832638888889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6">
        <f t="shared" si="132"/>
        <v>102.97499999999999</v>
      </c>
      <c r="P2176" s="5">
        <f t="shared" si="133"/>
        <v>65.38095238095238</v>
      </c>
      <c r="Q2176" t="s">
        <v>8328</v>
      </c>
      <c r="R2176" t="s">
        <v>8329</v>
      </c>
      <c r="S2176" s="12">
        <f t="shared" si="134"/>
        <v>42465.209571759253</v>
      </c>
      <c r="T2176" s="12">
        <f t="shared" si="135"/>
        <v>42495.209571759253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6">
        <f t="shared" si="132"/>
        <v>250</v>
      </c>
      <c r="P2177" s="5">
        <f t="shared" si="133"/>
        <v>67.307692307692307</v>
      </c>
      <c r="Q2177" t="s">
        <v>8328</v>
      </c>
      <c r="R2177" t="s">
        <v>8329</v>
      </c>
      <c r="S2177" s="12">
        <f t="shared" si="134"/>
        <v>42564.675763888888</v>
      </c>
      <c r="T2177" s="12">
        <f t="shared" si="135"/>
        <v>42571.675763888888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6">
        <f t="shared" si="132"/>
        <v>126.02</v>
      </c>
      <c r="P2178" s="5">
        <f t="shared" si="133"/>
        <v>88.74647887323944</v>
      </c>
      <c r="Q2178" t="s">
        <v>8328</v>
      </c>
      <c r="R2178" t="s">
        <v>8329</v>
      </c>
      <c r="S2178" s="12">
        <f t="shared" si="134"/>
        <v>42096.299872685187</v>
      </c>
      <c r="T2178" s="12">
        <f t="shared" si="135"/>
        <v>42126.299872685187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6">
        <f t="shared" ref="O2179:O2242" si="136">(E2179/D2179)*100</f>
        <v>100.12</v>
      </c>
      <c r="P2179" s="5">
        <f t="shared" ref="P2179:P2242" si="137">E2179/L2179</f>
        <v>65.868421052631575</v>
      </c>
      <c r="Q2179" t="s">
        <v>8328</v>
      </c>
      <c r="R2179" t="s">
        <v>8329</v>
      </c>
      <c r="S2179" s="12">
        <f t="shared" ref="S2179:S2242" si="138">(((J2179/60)/60)/24)+DATE(1970,1,1)+(-8/24)</f>
        <v>42501.917442129627</v>
      </c>
      <c r="T2179" s="12">
        <f t="shared" ref="T2179:T2242" si="139">(((I2179/60)/60)/24)+DATE(1970,1,1)+(-8/24)</f>
        <v>42526.917442129627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6">
        <f t="shared" si="136"/>
        <v>138.64000000000001</v>
      </c>
      <c r="P2180" s="5">
        <f t="shared" si="137"/>
        <v>40.349243306169967</v>
      </c>
      <c r="Q2180" t="s">
        <v>8328</v>
      </c>
      <c r="R2180" t="s">
        <v>8329</v>
      </c>
      <c r="S2180" s="12">
        <f t="shared" si="138"/>
        <v>42723.303206018514</v>
      </c>
      <c r="T2180" s="12">
        <f t="shared" si="139"/>
        <v>42753.303206018514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6">
        <f t="shared" si="136"/>
        <v>161.4</v>
      </c>
      <c r="P2181" s="5">
        <f t="shared" si="137"/>
        <v>76.857142857142861</v>
      </c>
      <c r="Q2181" t="s">
        <v>8328</v>
      </c>
      <c r="R2181" t="s">
        <v>8329</v>
      </c>
      <c r="S2181" s="12">
        <f t="shared" si="138"/>
        <v>42074.837870370371</v>
      </c>
      <c r="T2181" s="12">
        <f t="shared" si="139"/>
        <v>42104.837870370371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6">
        <f t="shared" si="136"/>
        <v>107.18419999999999</v>
      </c>
      <c r="P2182" s="5">
        <f t="shared" si="137"/>
        <v>68.707820512820518</v>
      </c>
      <c r="Q2182" t="s">
        <v>8328</v>
      </c>
      <c r="R2182" t="s">
        <v>8329</v>
      </c>
      <c r="S2182" s="12">
        <f t="shared" si="138"/>
        <v>42279.336435185185</v>
      </c>
      <c r="T2182" s="12">
        <f t="shared" si="139"/>
        <v>42321.378101851849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6">
        <f t="shared" si="136"/>
        <v>153.1</v>
      </c>
      <c r="P2183" s="5">
        <f t="shared" si="137"/>
        <v>57.773584905660378</v>
      </c>
      <c r="Q2183" t="s">
        <v>8336</v>
      </c>
      <c r="R2183" t="s">
        <v>8354</v>
      </c>
      <c r="S2183" s="12">
        <f t="shared" si="138"/>
        <v>42772.671909722216</v>
      </c>
      <c r="T2183" s="12">
        <f t="shared" si="139"/>
        <v>42786.671909722216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6">
        <f t="shared" si="136"/>
        <v>524.16666666666663</v>
      </c>
      <c r="P2184" s="5">
        <f t="shared" si="137"/>
        <v>44.171348314606739</v>
      </c>
      <c r="Q2184" t="s">
        <v>8336</v>
      </c>
      <c r="R2184" t="s">
        <v>8354</v>
      </c>
      <c r="S2184" s="12">
        <f t="shared" si="138"/>
        <v>41879.567418981482</v>
      </c>
      <c r="T2184" s="12">
        <f t="shared" si="139"/>
        <v>41914.567418981482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6">
        <f t="shared" si="136"/>
        <v>489.27777777777777</v>
      </c>
      <c r="P2185" s="5">
        <f t="shared" si="137"/>
        <v>31.566308243727597</v>
      </c>
      <c r="Q2185" t="s">
        <v>8336</v>
      </c>
      <c r="R2185" t="s">
        <v>8354</v>
      </c>
      <c r="S2185" s="12">
        <f t="shared" si="138"/>
        <v>42745.032141203708</v>
      </c>
      <c r="T2185" s="12">
        <f t="shared" si="139"/>
        <v>42774.874999999993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6">
        <f t="shared" si="136"/>
        <v>284.74</v>
      </c>
      <c r="P2186" s="5">
        <f t="shared" si="137"/>
        <v>107.04511278195488</v>
      </c>
      <c r="Q2186" t="s">
        <v>8336</v>
      </c>
      <c r="R2186" t="s">
        <v>8354</v>
      </c>
      <c r="S2186" s="12">
        <f t="shared" si="138"/>
        <v>42380.356956018521</v>
      </c>
      <c r="T2186" s="12">
        <f t="shared" si="139"/>
        <v>42394.333333333336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6">
        <f t="shared" si="136"/>
        <v>1856.97</v>
      </c>
      <c r="P2187" s="5">
        <f t="shared" si="137"/>
        <v>149.03451043338683</v>
      </c>
      <c r="Q2187" t="s">
        <v>8336</v>
      </c>
      <c r="R2187" t="s">
        <v>8354</v>
      </c>
      <c r="S2187" s="12">
        <f t="shared" si="138"/>
        <v>41319.016655092593</v>
      </c>
      <c r="T2187" s="12">
        <f t="shared" si="139"/>
        <v>41359.016655092593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6">
        <f t="shared" si="136"/>
        <v>109.67499999999998</v>
      </c>
      <c r="P2188" s="5">
        <f t="shared" si="137"/>
        <v>55.956632653061227</v>
      </c>
      <c r="Q2188" t="s">
        <v>8336</v>
      </c>
      <c r="R2188" t="s">
        <v>8354</v>
      </c>
      <c r="S2188" s="12">
        <f t="shared" si="138"/>
        <v>42583.281747685185</v>
      </c>
      <c r="T2188" s="12">
        <f t="shared" si="139"/>
        <v>42619.749999999993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6">
        <f t="shared" si="136"/>
        <v>1014.6425</v>
      </c>
      <c r="P2189" s="5">
        <f t="shared" si="137"/>
        <v>56.970381807973048</v>
      </c>
      <c r="Q2189" t="s">
        <v>8336</v>
      </c>
      <c r="R2189" t="s">
        <v>8354</v>
      </c>
      <c r="S2189" s="12">
        <f t="shared" si="138"/>
        <v>42067.875763888886</v>
      </c>
      <c r="T2189" s="12">
        <f t="shared" si="139"/>
        <v>42096.832638888889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6">
        <f t="shared" si="136"/>
        <v>412.17692027666544</v>
      </c>
      <c r="P2190" s="5">
        <f t="shared" si="137"/>
        <v>44.056420233463037</v>
      </c>
      <c r="Q2190" t="s">
        <v>8336</v>
      </c>
      <c r="R2190" t="s">
        <v>8354</v>
      </c>
      <c r="S2190" s="12">
        <f t="shared" si="138"/>
        <v>42633.252789351849</v>
      </c>
      <c r="T2190" s="12">
        <f t="shared" si="139"/>
        <v>42668.374999999993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6">
        <f t="shared" si="136"/>
        <v>503.25</v>
      </c>
      <c r="P2191" s="5">
        <f t="shared" si="137"/>
        <v>68.625</v>
      </c>
      <c r="Q2191" t="s">
        <v>8336</v>
      </c>
      <c r="R2191" t="s">
        <v>8354</v>
      </c>
      <c r="S2191" s="12">
        <f t="shared" si="138"/>
        <v>42467.454861111109</v>
      </c>
      <c r="T2191" s="12">
        <f t="shared" si="139"/>
        <v>42481.583333333336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6">
        <f t="shared" si="136"/>
        <v>184.61052631578946</v>
      </c>
      <c r="P2192" s="5">
        <f t="shared" si="137"/>
        <v>65.318435754189949</v>
      </c>
      <c r="Q2192" t="s">
        <v>8336</v>
      </c>
      <c r="R2192" t="s">
        <v>8354</v>
      </c>
      <c r="S2192" s="12">
        <f t="shared" si="138"/>
        <v>42417.291712962957</v>
      </c>
      <c r="T2192" s="12">
        <f t="shared" si="139"/>
        <v>42451.957638888889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6">
        <f t="shared" si="136"/>
        <v>119.73333333333333</v>
      </c>
      <c r="P2193" s="5">
        <f t="shared" si="137"/>
        <v>35.92</v>
      </c>
      <c r="Q2193" t="s">
        <v>8336</v>
      </c>
      <c r="R2193" t="s">
        <v>8354</v>
      </c>
      <c r="S2193" s="12">
        <f t="shared" si="138"/>
        <v>42768.5003125</v>
      </c>
      <c r="T2193" s="12">
        <f t="shared" si="139"/>
        <v>42780.5003125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6">
        <f t="shared" si="136"/>
        <v>1081.2401666666667</v>
      </c>
      <c r="P2194" s="5">
        <f t="shared" si="137"/>
        <v>40.070667078443485</v>
      </c>
      <c r="Q2194" t="s">
        <v>8336</v>
      </c>
      <c r="R2194" t="s">
        <v>8354</v>
      </c>
      <c r="S2194" s="12">
        <f t="shared" si="138"/>
        <v>42691.517870370364</v>
      </c>
      <c r="T2194" s="12">
        <f t="shared" si="139"/>
        <v>42719.624999999993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6">
        <f t="shared" si="136"/>
        <v>452.37333333333333</v>
      </c>
      <c r="P2195" s="5">
        <f t="shared" si="137"/>
        <v>75.647714604236342</v>
      </c>
      <c r="Q2195" t="s">
        <v>8336</v>
      </c>
      <c r="R2195" t="s">
        <v>8354</v>
      </c>
      <c r="S2195" s="12">
        <f t="shared" si="138"/>
        <v>42664.072592592587</v>
      </c>
      <c r="T2195" s="12">
        <f t="shared" si="139"/>
        <v>42694.874305555553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6">
        <f t="shared" si="136"/>
        <v>537.37</v>
      </c>
      <c r="P2196" s="5">
        <f t="shared" si="137"/>
        <v>61.203872437357631</v>
      </c>
      <c r="Q2196" t="s">
        <v>8336</v>
      </c>
      <c r="R2196" t="s">
        <v>8354</v>
      </c>
      <c r="S2196" s="12">
        <f t="shared" si="138"/>
        <v>42425.42465277778</v>
      </c>
      <c r="T2196" s="12">
        <f t="shared" si="139"/>
        <v>42455.382986111108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6">
        <f t="shared" si="136"/>
        <v>120.32608695652173</v>
      </c>
      <c r="P2197" s="5">
        <f t="shared" si="137"/>
        <v>48.130434782608695</v>
      </c>
      <c r="Q2197" t="s">
        <v>8336</v>
      </c>
      <c r="R2197" t="s">
        <v>8354</v>
      </c>
      <c r="S2197" s="12">
        <f t="shared" si="138"/>
        <v>42197.438657407409</v>
      </c>
      <c r="T2197" s="12">
        <f t="shared" si="139"/>
        <v>42227.438657407409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6">
        <f t="shared" si="136"/>
        <v>113.83571428571429</v>
      </c>
      <c r="P2198" s="5">
        <f t="shared" si="137"/>
        <v>68.106837606837601</v>
      </c>
      <c r="Q2198" t="s">
        <v>8336</v>
      </c>
      <c r="R2198" t="s">
        <v>8354</v>
      </c>
      <c r="S2198" s="12">
        <f t="shared" si="138"/>
        <v>42675.153958333329</v>
      </c>
      <c r="T2198" s="12">
        <f t="shared" si="139"/>
        <v>42705.958333333336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6">
        <f t="shared" si="136"/>
        <v>951.03109999999992</v>
      </c>
      <c r="P2199" s="5">
        <f t="shared" si="137"/>
        <v>65.891300230946882</v>
      </c>
      <c r="Q2199" t="s">
        <v>8336</v>
      </c>
      <c r="R2199" t="s">
        <v>8354</v>
      </c>
      <c r="S2199" s="12">
        <f t="shared" si="138"/>
        <v>42033.25068287037</v>
      </c>
      <c r="T2199" s="12">
        <f t="shared" si="139"/>
        <v>42063.25068287037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6">
        <f t="shared" si="136"/>
        <v>132.89249999999998</v>
      </c>
      <c r="P2200" s="5">
        <f t="shared" si="137"/>
        <v>81.654377880184327</v>
      </c>
      <c r="Q2200" t="s">
        <v>8336</v>
      </c>
      <c r="R2200" t="s">
        <v>8354</v>
      </c>
      <c r="S2200" s="12">
        <f t="shared" si="138"/>
        <v>42292.180555555555</v>
      </c>
      <c r="T2200" s="12">
        <f t="shared" si="139"/>
        <v>42322.222222222219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6">
        <f t="shared" si="136"/>
        <v>146.97777777777779</v>
      </c>
      <c r="P2201" s="5">
        <f t="shared" si="137"/>
        <v>52.701195219123505</v>
      </c>
      <c r="Q2201" t="s">
        <v>8336</v>
      </c>
      <c r="R2201" t="s">
        <v>8354</v>
      </c>
      <c r="S2201" s="12">
        <f t="shared" si="138"/>
        <v>42262.083310185182</v>
      </c>
      <c r="T2201" s="12">
        <f t="shared" si="139"/>
        <v>42292.083310185182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6">
        <f t="shared" si="136"/>
        <v>542.15</v>
      </c>
      <c r="P2202" s="5">
        <f t="shared" si="137"/>
        <v>41.228136882129277</v>
      </c>
      <c r="Q2202" t="s">
        <v>8336</v>
      </c>
      <c r="R2202" t="s">
        <v>8354</v>
      </c>
      <c r="S2202" s="12">
        <f t="shared" si="138"/>
        <v>42163.292453703696</v>
      </c>
      <c r="T2202" s="12">
        <f t="shared" si="139"/>
        <v>42190.791666666664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6">
        <f t="shared" si="136"/>
        <v>382.71818181818185</v>
      </c>
      <c r="P2203" s="5">
        <f t="shared" si="137"/>
        <v>15.035357142857142</v>
      </c>
      <c r="Q2203" t="s">
        <v>8328</v>
      </c>
      <c r="R2203" t="s">
        <v>8333</v>
      </c>
      <c r="S2203" s="12">
        <f t="shared" si="138"/>
        <v>41276.513483796298</v>
      </c>
      <c r="T2203" s="12">
        <f t="shared" si="139"/>
        <v>41290.513483796298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6">
        <f t="shared" si="136"/>
        <v>704.18124999999998</v>
      </c>
      <c r="P2204" s="5">
        <f t="shared" si="137"/>
        <v>39.066920943134534</v>
      </c>
      <c r="Q2204" t="s">
        <v>8328</v>
      </c>
      <c r="R2204" t="s">
        <v>8333</v>
      </c>
      <c r="S2204" s="12">
        <f t="shared" si="138"/>
        <v>41184.515833333331</v>
      </c>
      <c r="T2204" s="12">
        <f t="shared" si="139"/>
        <v>41214.515833333331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6">
        <f t="shared" si="136"/>
        <v>109.55</v>
      </c>
      <c r="P2205" s="5">
        <f t="shared" si="137"/>
        <v>43.82</v>
      </c>
      <c r="Q2205" t="s">
        <v>8328</v>
      </c>
      <c r="R2205" t="s">
        <v>8333</v>
      </c>
      <c r="S2205" s="12">
        <f t="shared" si="138"/>
        <v>42241.526412037034</v>
      </c>
      <c r="T2205" s="12">
        <f t="shared" si="139"/>
        <v>42271.526412037034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6">
        <f t="shared" si="136"/>
        <v>132.86666666666667</v>
      </c>
      <c r="P2206" s="5">
        <f t="shared" si="137"/>
        <v>27.301369863013697</v>
      </c>
      <c r="Q2206" t="s">
        <v>8328</v>
      </c>
      <c r="R2206" t="s">
        <v>8333</v>
      </c>
      <c r="S2206" s="12">
        <f t="shared" si="138"/>
        <v>41311.978229166663</v>
      </c>
      <c r="T2206" s="12">
        <f t="shared" si="139"/>
        <v>41341.978229166663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6">
        <f t="shared" si="136"/>
        <v>152</v>
      </c>
      <c r="P2207" s="5">
        <f t="shared" si="137"/>
        <v>42.222222222222221</v>
      </c>
      <c r="Q2207" t="s">
        <v>8328</v>
      </c>
      <c r="R2207" t="s">
        <v>8333</v>
      </c>
      <c r="S2207" s="12">
        <f t="shared" si="138"/>
        <v>41031.488298611104</v>
      </c>
      <c r="T2207" s="12">
        <f t="shared" si="139"/>
        <v>41061.488298611104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6">
        <f t="shared" si="136"/>
        <v>102.72727272727273</v>
      </c>
      <c r="P2208" s="5">
        <f t="shared" si="137"/>
        <v>33.235294117647058</v>
      </c>
      <c r="Q2208" t="s">
        <v>8328</v>
      </c>
      <c r="R2208" t="s">
        <v>8333</v>
      </c>
      <c r="S2208" s="12">
        <f t="shared" si="138"/>
        <v>40996.923888888887</v>
      </c>
      <c r="T2208" s="12">
        <f t="shared" si="139"/>
        <v>41014.923888888887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6">
        <f t="shared" si="136"/>
        <v>100</v>
      </c>
      <c r="P2209" s="5">
        <f t="shared" si="137"/>
        <v>285.71428571428572</v>
      </c>
      <c r="Q2209" t="s">
        <v>8328</v>
      </c>
      <c r="R2209" t="s">
        <v>8333</v>
      </c>
      <c r="S2209" s="12">
        <f t="shared" si="138"/>
        <v>41563.860798611109</v>
      </c>
      <c r="T2209" s="12">
        <f t="shared" si="139"/>
        <v>41593.902465277773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6">
        <f t="shared" si="136"/>
        <v>101.6</v>
      </c>
      <c r="P2210" s="5">
        <f t="shared" si="137"/>
        <v>42.333333333333336</v>
      </c>
      <c r="Q2210" t="s">
        <v>8328</v>
      </c>
      <c r="R2210" t="s">
        <v>8333</v>
      </c>
      <c r="S2210" s="12">
        <f t="shared" si="138"/>
        <v>40946.548912037033</v>
      </c>
      <c r="T2210" s="12">
        <f t="shared" si="139"/>
        <v>41005.833333333328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6">
        <f t="shared" si="136"/>
        <v>150.80000000000001</v>
      </c>
      <c r="P2211" s="5">
        <f t="shared" si="137"/>
        <v>50.266666666666666</v>
      </c>
      <c r="Q2211" t="s">
        <v>8328</v>
      </c>
      <c r="R2211" t="s">
        <v>8333</v>
      </c>
      <c r="S2211" s="12">
        <f t="shared" si="138"/>
        <v>41732.14634259259</v>
      </c>
      <c r="T2211" s="12">
        <f t="shared" si="139"/>
        <v>41743.625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6">
        <f t="shared" si="136"/>
        <v>111.425</v>
      </c>
      <c r="P2212" s="5">
        <f t="shared" si="137"/>
        <v>61.902777777777779</v>
      </c>
      <c r="Q2212" t="s">
        <v>8328</v>
      </c>
      <c r="R2212" t="s">
        <v>8333</v>
      </c>
      <c r="S2212" s="12">
        <f t="shared" si="138"/>
        <v>40955.732754629629</v>
      </c>
      <c r="T2212" s="12">
        <f t="shared" si="139"/>
        <v>41013.399999999994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6">
        <f t="shared" si="136"/>
        <v>195.6</v>
      </c>
      <c r="P2213" s="5">
        <f t="shared" si="137"/>
        <v>40.75</v>
      </c>
      <c r="Q2213" t="s">
        <v>8328</v>
      </c>
      <c r="R2213" t="s">
        <v>8333</v>
      </c>
      <c r="S2213" s="12">
        <f t="shared" si="138"/>
        <v>41716.451678240737</v>
      </c>
      <c r="T2213" s="12">
        <f t="shared" si="139"/>
        <v>41738.957638888889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6">
        <f t="shared" si="136"/>
        <v>114.38333333333333</v>
      </c>
      <c r="P2214" s="5">
        <f t="shared" si="137"/>
        <v>55.796747967479675</v>
      </c>
      <c r="Q2214" t="s">
        <v>8328</v>
      </c>
      <c r="R2214" t="s">
        <v>8333</v>
      </c>
      <c r="S2214" s="12">
        <f t="shared" si="138"/>
        <v>41548.414085648146</v>
      </c>
      <c r="T2214" s="12">
        <f t="shared" si="139"/>
        <v>41581.708333333328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6">
        <f t="shared" si="136"/>
        <v>200</v>
      </c>
      <c r="P2215" s="5">
        <f t="shared" si="137"/>
        <v>10</v>
      </c>
      <c r="Q2215" t="s">
        <v>8328</v>
      </c>
      <c r="R2215" t="s">
        <v>8333</v>
      </c>
      <c r="S2215" s="12">
        <f t="shared" si="138"/>
        <v>42109.492812499993</v>
      </c>
      <c r="T2215" s="12">
        <f t="shared" si="139"/>
        <v>42139.492812499993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6">
        <f t="shared" si="136"/>
        <v>292.50166666666667</v>
      </c>
      <c r="P2216" s="5">
        <f t="shared" si="137"/>
        <v>73.125416666666666</v>
      </c>
      <c r="Q2216" t="s">
        <v>8328</v>
      </c>
      <c r="R2216" t="s">
        <v>8333</v>
      </c>
      <c r="S2216" s="12">
        <f t="shared" si="138"/>
        <v>41646.45888888889</v>
      </c>
      <c r="T2216" s="12">
        <f t="shared" si="139"/>
        <v>41676.45888888889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6">
        <f t="shared" si="136"/>
        <v>156.36363636363637</v>
      </c>
      <c r="P2217" s="5">
        <f t="shared" si="137"/>
        <v>26.060606060606062</v>
      </c>
      <c r="Q2217" t="s">
        <v>8328</v>
      </c>
      <c r="R2217" t="s">
        <v>8333</v>
      </c>
      <c r="S2217" s="12">
        <f t="shared" si="138"/>
        <v>40958.383935185186</v>
      </c>
      <c r="T2217" s="12">
        <f t="shared" si="139"/>
        <v>40980.957638888889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6">
        <f t="shared" si="136"/>
        <v>105.66666666666666</v>
      </c>
      <c r="P2218" s="5">
        <f t="shared" si="137"/>
        <v>22.642857142857142</v>
      </c>
      <c r="Q2218" t="s">
        <v>8328</v>
      </c>
      <c r="R2218" t="s">
        <v>8333</v>
      </c>
      <c r="S2218" s="12">
        <f t="shared" si="138"/>
        <v>42194.418344907412</v>
      </c>
      <c r="T2218" s="12">
        <f t="shared" si="139"/>
        <v>42208.418344907412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6">
        <f t="shared" si="136"/>
        <v>101.19047619047619</v>
      </c>
      <c r="P2219" s="5">
        <f t="shared" si="137"/>
        <v>47.222222222222221</v>
      </c>
      <c r="Q2219" t="s">
        <v>8328</v>
      </c>
      <c r="R2219" t="s">
        <v>8333</v>
      </c>
      <c r="S2219" s="12">
        <f t="shared" si="138"/>
        <v>42299.443437499998</v>
      </c>
      <c r="T2219" s="12">
        <f t="shared" si="139"/>
        <v>42309.999999999993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6">
        <f t="shared" si="136"/>
        <v>122.833</v>
      </c>
      <c r="P2220" s="5">
        <f t="shared" si="137"/>
        <v>32.324473684210524</v>
      </c>
      <c r="Q2220" t="s">
        <v>8328</v>
      </c>
      <c r="R2220" t="s">
        <v>8333</v>
      </c>
      <c r="S2220" s="12">
        <f t="shared" si="138"/>
        <v>41127.478969907403</v>
      </c>
      <c r="T2220" s="12">
        <f t="shared" si="139"/>
        <v>41149.666666666664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6">
        <f t="shared" si="136"/>
        <v>101.49999999999999</v>
      </c>
      <c r="P2221" s="5">
        <f t="shared" si="137"/>
        <v>53.421052631578945</v>
      </c>
      <c r="Q2221" t="s">
        <v>8328</v>
      </c>
      <c r="R2221" t="s">
        <v>8333</v>
      </c>
      <c r="S2221" s="12">
        <f t="shared" si="138"/>
        <v>42205.385555555556</v>
      </c>
      <c r="T2221" s="12">
        <f t="shared" si="139"/>
        <v>42235.385555555556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6">
        <f t="shared" si="136"/>
        <v>101.14285714285714</v>
      </c>
      <c r="P2222" s="5">
        <f t="shared" si="137"/>
        <v>51.304347826086953</v>
      </c>
      <c r="Q2222" t="s">
        <v>8328</v>
      </c>
      <c r="R2222" t="s">
        <v>8333</v>
      </c>
      <c r="S2222" s="12">
        <f t="shared" si="138"/>
        <v>41451.727268518516</v>
      </c>
      <c r="T2222" s="12">
        <f t="shared" si="139"/>
        <v>41481.727268518516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6">
        <f t="shared" si="136"/>
        <v>108.11999999999999</v>
      </c>
      <c r="P2223" s="5">
        <f t="shared" si="137"/>
        <v>37.197247706422019</v>
      </c>
      <c r="Q2223" t="s">
        <v>8336</v>
      </c>
      <c r="R2223" t="s">
        <v>8354</v>
      </c>
      <c r="S2223" s="12">
        <f t="shared" si="138"/>
        <v>42452.333437499998</v>
      </c>
      <c r="T2223" s="12">
        <f t="shared" si="139"/>
        <v>42482.666666666664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6">
        <f t="shared" si="136"/>
        <v>162.6</v>
      </c>
      <c r="P2224" s="5">
        <f t="shared" si="137"/>
        <v>27.1</v>
      </c>
      <c r="Q2224" t="s">
        <v>8336</v>
      </c>
      <c r="R2224" t="s">
        <v>8354</v>
      </c>
      <c r="S2224" s="12">
        <f t="shared" si="138"/>
        <v>40906.454247685186</v>
      </c>
      <c r="T2224" s="12">
        <f t="shared" si="139"/>
        <v>40936.454247685186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6">
        <f t="shared" si="136"/>
        <v>105.80000000000001</v>
      </c>
      <c r="P2225" s="5">
        <f t="shared" si="137"/>
        <v>206.31</v>
      </c>
      <c r="Q2225" t="s">
        <v>8336</v>
      </c>
      <c r="R2225" t="s">
        <v>8354</v>
      </c>
      <c r="S2225" s="12">
        <f t="shared" si="138"/>
        <v>42152.307500000003</v>
      </c>
      <c r="T2225" s="12">
        <f t="shared" si="139"/>
        <v>42182.307500000003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6">
        <f t="shared" si="136"/>
        <v>243.15000000000003</v>
      </c>
      <c r="P2226" s="5">
        <f t="shared" si="137"/>
        <v>82.145270270270274</v>
      </c>
      <c r="Q2226" t="s">
        <v>8336</v>
      </c>
      <c r="R2226" t="s">
        <v>8354</v>
      </c>
      <c r="S2226" s="12">
        <f t="shared" si="138"/>
        <v>42644.334201388883</v>
      </c>
      <c r="T2226" s="12">
        <f t="shared" si="139"/>
        <v>42672.458333333336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6">
        <f t="shared" si="136"/>
        <v>944.83338095238094</v>
      </c>
      <c r="P2227" s="5">
        <f t="shared" si="137"/>
        <v>164.79651993355483</v>
      </c>
      <c r="Q2227" t="s">
        <v>8336</v>
      </c>
      <c r="R2227" t="s">
        <v>8354</v>
      </c>
      <c r="S2227" s="12">
        <f t="shared" si="138"/>
        <v>41873.458506944444</v>
      </c>
      <c r="T2227" s="12">
        <f t="shared" si="139"/>
        <v>41903.458506944444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6">
        <f t="shared" si="136"/>
        <v>108.46283333333334</v>
      </c>
      <c r="P2228" s="5">
        <f t="shared" si="137"/>
        <v>60.820280373831778</v>
      </c>
      <c r="Q2228" t="s">
        <v>8336</v>
      </c>
      <c r="R2228" t="s">
        <v>8354</v>
      </c>
      <c r="S2228" s="12">
        <f t="shared" si="138"/>
        <v>42381.465532407405</v>
      </c>
      <c r="T2228" s="12">
        <f t="shared" si="139"/>
        <v>42411.874305555553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6">
        <f t="shared" si="136"/>
        <v>157.37692307692308</v>
      </c>
      <c r="P2229" s="5">
        <f t="shared" si="137"/>
        <v>67.970099667774093</v>
      </c>
      <c r="Q2229" t="s">
        <v>8336</v>
      </c>
      <c r="R2229" t="s">
        <v>8354</v>
      </c>
      <c r="S2229" s="12">
        <f t="shared" si="138"/>
        <v>41561.474016203698</v>
      </c>
      <c r="T2229" s="12">
        <f t="shared" si="139"/>
        <v>41591.515682870369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6">
        <f t="shared" si="136"/>
        <v>1174.49</v>
      </c>
      <c r="P2230" s="5">
        <f t="shared" si="137"/>
        <v>81.561805555555551</v>
      </c>
      <c r="Q2230" t="s">
        <v>8336</v>
      </c>
      <c r="R2230" t="s">
        <v>8354</v>
      </c>
      <c r="S2230" s="12">
        <f t="shared" si="138"/>
        <v>42201.944861111107</v>
      </c>
      <c r="T2230" s="12">
        <f t="shared" si="139"/>
        <v>42231.944861111107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6">
        <f t="shared" si="136"/>
        <v>171.04755366949576</v>
      </c>
      <c r="P2231" s="5">
        <f t="shared" si="137"/>
        <v>25.42547309833024</v>
      </c>
      <c r="Q2231" t="s">
        <v>8336</v>
      </c>
      <c r="R2231" t="s">
        <v>8354</v>
      </c>
      <c r="S2231" s="12">
        <f t="shared" si="138"/>
        <v>41484.330914351849</v>
      </c>
      <c r="T2231" s="12">
        <f t="shared" si="139"/>
        <v>41519.833333333328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6">
        <f t="shared" si="136"/>
        <v>125.95294117647057</v>
      </c>
      <c r="P2232" s="5">
        <f t="shared" si="137"/>
        <v>21.497991967871485</v>
      </c>
      <c r="Q2232" t="s">
        <v>8336</v>
      </c>
      <c r="R2232" t="s">
        <v>8354</v>
      </c>
      <c r="S2232" s="12">
        <f t="shared" si="138"/>
        <v>41724.547766203701</v>
      </c>
      <c r="T2232" s="12">
        <f t="shared" si="139"/>
        <v>41754.547766203701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6">
        <f t="shared" si="136"/>
        <v>1212.1296000000002</v>
      </c>
      <c r="P2233" s="5">
        <f t="shared" si="137"/>
        <v>27.226630727762803</v>
      </c>
      <c r="Q2233" t="s">
        <v>8336</v>
      </c>
      <c r="R2233" t="s">
        <v>8354</v>
      </c>
      <c r="S2233" s="12">
        <f t="shared" si="138"/>
        <v>41423.577557870369</v>
      </c>
      <c r="T2233" s="12">
        <f t="shared" si="139"/>
        <v>41449.875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6">
        <f t="shared" si="136"/>
        <v>495.8</v>
      </c>
      <c r="P2234" s="5">
        <f t="shared" si="137"/>
        <v>25.091093117408906</v>
      </c>
      <c r="Q2234" t="s">
        <v>8336</v>
      </c>
      <c r="R2234" t="s">
        <v>8354</v>
      </c>
      <c r="S2234" s="12">
        <f t="shared" si="138"/>
        <v>41806.460740740738</v>
      </c>
      <c r="T2234" s="12">
        <f t="shared" si="139"/>
        <v>41838.791666666664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6">
        <f t="shared" si="136"/>
        <v>332.03999999999996</v>
      </c>
      <c r="P2235" s="5">
        <f t="shared" si="137"/>
        <v>21.230179028132991</v>
      </c>
      <c r="Q2235" t="s">
        <v>8336</v>
      </c>
      <c r="R2235" t="s">
        <v>8354</v>
      </c>
      <c r="S2235" s="12">
        <f t="shared" si="138"/>
        <v>42331.045590277768</v>
      </c>
      <c r="T2235" s="12">
        <f t="shared" si="139"/>
        <v>42351.666666666664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6">
        <f t="shared" si="136"/>
        <v>1165</v>
      </c>
      <c r="P2236" s="5">
        <f t="shared" si="137"/>
        <v>41.607142857142854</v>
      </c>
      <c r="Q2236" t="s">
        <v>8336</v>
      </c>
      <c r="R2236" t="s">
        <v>8354</v>
      </c>
      <c r="S2236" s="12">
        <f t="shared" si="138"/>
        <v>42710.491284722222</v>
      </c>
      <c r="T2236" s="12">
        <f t="shared" si="139"/>
        <v>42740.491284722222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6">
        <f t="shared" si="136"/>
        <v>153.3153846153846</v>
      </c>
      <c r="P2237" s="5">
        <f t="shared" si="137"/>
        <v>135.58503401360545</v>
      </c>
      <c r="Q2237" t="s">
        <v>8336</v>
      </c>
      <c r="R2237" t="s">
        <v>8354</v>
      </c>
      <c r="S2237" s="12">
        <f t="shared" si="138"/>
        <v>42061.688784722217</v>
      </c>
      <c r="T2237" s="12">
        <f t="shared" si="139"/>
        <v>42091.64711805556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6">
        <f t="shared" si="136"/>
        <v>537.10714285714289</v>
      </c>
      <c r="P2238" s="5">
        <f t="shared" si="137"/>
        <v>22.116176470588236</v>
      </c>
      <c r="Q2238" t="s">
        <v>8336</v>
      </c>
      <c r="R2238" t="s">
        <v>8354</v>
      </c>
      <c r="S2238" s="12">
        <f t="shared" si="138"/>
        <v>42371.283831018511</v>
      </c>
      <c r="T2238" s="12">
        <f t="shared" si="139"/>
        <v>42401.283831018511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6">
        <f t="shared" si="136"/>
        <v>352.92777777777775</v>
      </c>
      <c r="P2239" s="5">
        <f t="shared" si="137"/>
        <v>64.625635808748726</v>
      </c>
      <c r="Q2239" t="s">
        <v>8336</v>
      </c>
      <c r="R2239" t="s">
        <v>8354</v>
      </c>
      <c r="S2239" s="12">
        <f t="shared" si="138"/>
        <v>41914.669942129629</v>
      </c>
      <c r="T2239" s="12">
        <f t="shared" si="139"/>
        <v>41954.999305555553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6">
        <f t="shared" si="136"/>
        <v>137.4</v>
      </c>
      <c r="P2240" s="5">
        <f t="shared" si="137"/>
        <v>69.569620253164558</v>
      </c>
      <c r="Q2240" t="s">
        <v>8336</v>
      </c>
      <c r="R2240" t="s">
        <v>8354</v>
      </c>
      <c r="S2240" s="12">
        <f t="shared" si="138"/>
        <v>42774.28837962963</v>
      </c>
      <c r="T2240" s="12">
        <f t="shared" si="139"/>
        <v>42804.28837962963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6">
        <f t="shared" si="136"/>
        <v>128.02668</v>
      </c>
      <c r="P2241" s="5">
        <f t="shared" si="137"/>
        <v>75.133028169014082</v>
      </c>
      <c r="Q2241" t="s">
        <v>8336</v>
      </c>
      <c r="R2241" t="s">
        <v>8354</v>
      </c>
      <c r="S2241" s="12">
        <f t="shared" si="138"/>
        <v>41572.625162037039</v>
      </c>
      <c r="T2241" s="12">
        <f t="shared" si="139"/>
        <v>41608.834722222222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6">
        <f t="shared" si="136"/>
        <v>270.68</v>
      </c>
      <c r="P2242" s="5">
        <f t="shared" si="137"/>
        <v>140.97916666666666</v>
      </c>
      <c r="Q2242" t="s">
        <v>8336</v>
      </c>
      <c r="R2242" t="s">
        <v>8354</v>
      </c>
      <c r="S2242" s="12">
        <f t="shared" si="138"/>
        <v>42452.492407407401</v>
      </c>
      <c r="T2242" s="12">
        <f t="shared" si="139"/>
        <v>42482.492407407401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6">
        <f t="shared" ref="O2243:O2306" si="140">(E2243/D2243)*100</f>
        <v>806.4</v>
      </c>
      <c r="P2243" s="5">
        <f t="shared" ref="P2243:P2306" si="141">E2243/L2243</f>
        <v>49.472392638036808</v>
      </c>
      <c r="Q2243" t="s">
        <v>8336</v>
      </c>
      <c r="R2243" t="s">
        <v>8354</v>
      </c>
      <c r="S2243" s="12">
        <f t="shared" ref="S2243:S2306" si="142">(((J2243/60)/60)/24)+DATE(1970,1,1)+(-8/24)</f>
        <v>42766.494212962956</v>
      </c>
      <c r="T2243" s="12">
        <f t="shared" ref="T2243:T2306" si="143">(((I2243/60)/60)/24)+DATE(1970,1,1)+(-8/24)</f>
        <v>42796.494212962956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6">
        <f t="shared" si="140"/>
        <v>1360.0976000000001</v>
      </c>
      <c r="P2244" s="5">
        <f t="shared" si="141"/>
        <v>53.865251485148519</v>
      </c>
      <c r="Q2244" t="s">
        <v>8336</v>
      </c>
      <c r="R2244" t="s">
        <v>8354</v>
      </c>
      <c r="S2244" s="12">
        <f t="shared" si="142"/>
        <v>41569.242280092592</v>
      </c>
      <c r="T2244" s="12">
        <f t="shared" si="143"/>
        <v>41604.79305555555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6">
        <f t="shared" si="140"/>
        <v>930250</v>
      </c>
      <c r="P2245" s="5">
        <f t="shared" si="141"/>
        <v>4.5712530712530715</v>
      </c>
      <c r="Q2245" t="s">
        <v>8336</v>
      </c>
      <c r="R2245" t="s">
        <v>8354</v>
      </c>
      <c r="S2245" s="12">
        <f t="shared" si="142"/>
        <v>42800.417708333327</v>
      </c>
      <c r="T2245" s="12">
        <f t="shared" si="143"/>
        <v>42806.791666666664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6">
        <f t="shared" si="140"/>
        <v>377.02</v>
      </c>
      <c r="P2246" s="5">
        <f t="shared" si="141"/>
        <v>65.00344827586207</v>
      </c>
      <c r="Q2246" t="s">
        <v>8336</v>
      </c>
      <c r="R2246" t="s">
        <v>8354</v>
      </c>
      <c r="S2246" s="12">
        <f t="shared" si="142"/>
        <v>42647.485486111109</v>
      </c>
      <c r="T2246" s="12">
        <f t="shared" si="143"/>
        <v>42659.520833333336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6">
        <f t="shared" si="140"/>
        <v>2647.0250000000001</v>
      </c>
      <c r="P2247" s="5">
        <f t="shared" si="141"/>
        <v>53.475252525252522</v>
      </c>
      <c r="Q2247" t="s">
        <v>8336</v>
      </c>
      <c r="R2247" t="s">
        <v>8354</v>
      </c>
      <c r="S2247" s="12">
        <f t="shared" si="142"/>
        <v>41660.375196759262</v>
      </c>
      <c r="T2247" s="12">
        <f t="shared" si="143"/>
        <v>41691.416666666664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6">
        <f t="shared" si="140"/>
        <v>100.12</v>
      </c>
      <c r="P2248" s="5">
        <f t="shared" si="141"/>
        <v>43.912280701754383</v>
      </c>
      <c r="Q2248" t="s">
        <v>8336</v>
      </c>
      <c r="R2248" t="s">
        <v>8354</v>
      </c>
      <c r="S2248" s="12">
        <f t="shared" si="142"/>
        <v>42221.458449074074</v>
      </c>
      <c r="T2248" s="12">
        <f t="shared" si="143"/>
        <v>42251.458449074074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6">
        <f t="shared" si="140"/>
        <v>104.45405405405405</v>
      </c>
      <c r="P2249" s="5">
        <f t="shared" si="141"/>
        <v>50.852631578947367</v>
      </c>
      <c r="Q2249" t="s">
        <v>8336</v>
      </c>
      <c r="R2249" t="s">
        <v>8354</v>
      </c>
      <c r="S2249" s="12">
        <f t="shared" si="142"/>
        <v>42200.332928240743</v>
      </c>
      <c r="T2249" s="12">
        <f t="shared" si="143"/>
        <v>42214.332928240743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6">
        <f t="shared" si="140"/>
        <v>107.21428571428571</v>
      </c>
      <c r="P2250" s="5">
        <f t="shared" si="141"/>
        <v>58.6328125</v>
      </c>
      <c r="Q2250" t="s">
        <v>8336</v>
      </c>
      <c r="R2250" t="s">
        <v>8354</v>
      </c>
      <c r="S2250" s="12">
        <f t="shared" si="142"/>
        <v>42688.542569444442</v>
      </c>
      <c r="T2250" s="12">
        <f t="shared" si="143"/>
        <v>42718.542569444442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6">
        <f t="shared" si="140"/>
        <v>168.77142857142857</v>
      </c>
      <c r="P2251" s="5">
        <f t="shared" si="141"/>
        <v>32.81666666666667</v>
      </c>
      <c r="Q2251" t="s">
        <v>8336</v>
      </c>
      <c r="R2251" t="s">
        <v>8354</v>
      </c>
      <c r="S2251" s="12">
        <f t="shared" si="142"/>
        <v>41336.369965277772</v>
      </c>
      <c r="T2251" s="12">
        <f t="shared" si="143"/>
        <v>41366.328298611108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6">
        <f t="shared" si="140"/>
        <v>975.11200000000008</v>
      </c>
      <c r="P2252" s="5">
        <f t="shared" si="141"/>
        <v>426.93169877408059</v>
      </c>
      <c r="Q2252" t="s">
        <v>8336</v>
      </c>
      <c r="R2252" t="s">
        <v>8354</v>
      </c>
      <c r="S2252" s="12">
        <f t="shared" si="142"/>
        <v>42676.6721412037</v>
      </c>
      <c r="T2252" s="12">
        <f t="shared" si="143"/>
        <v>42706.713807870365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6">
        <f t="shared" si="140"/>
        <v>134.44929411764704</v>
      </c>
      <c r="P2253" s="5">
        <f t="shared" si="141"/>
        <v>23.808729166666669</v>
      </c>
      <c r="Q2253" t="s">
        <v>8336</v>
      </c>
      <c r="R2253" t="s">
        <v>8354</v>
      </c>
      <c r="S2253" s="12">
        <f t="shared" si="142"/>
        <v>41846.012465277774</v>
      </c>
      <c r="T2253" s="12">
        <f t="shared" si="143"/>
        <v>41867.012465277774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6">
        <f t="shared" si="140"/>
        <v>272.27777777777777</v>
      </c>
      <c r="P2254" s="5">
        <f t="shared" si="141"/>
        <v>98.413654618473899</v>
      </c>
      <c r="Q2254" t="s">
        <v>8336</v>
      </c>
      <c r="R2254" t="s">
        <v>8354</v>
      </c>
      <c r="S2254" s="12">
        <f t="shared" si="142"/>
        <v>42572.994652777772</v>
      </c>
      <c r="T2254" s="12">
        <f t="shared" si="143"/>
        <v>42587.994652777772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6">
        <f t="shared" si="140"/>
        <v>112.6875</v>
      </c>
      <c r="P2255" s="5">
        <f t="shared" si="141"/>
        <v>107.32142857142857</v>
      </c>
      <c r="Q2255" t="s">
        <v>8336</v>
      </c>
      <c r="R2255" t="s">
        <v>8354</v>
      </c>
      <c r="S2255" s="12">
        <f t="shared" si="142"/>
        <v>42296.297997685186</v>
      </c>
      <c r="T2255" s="12">
        <f t="shared" si="143"/>
        <v>42326.33966435185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6">
        <f t="shared" si="140"/>
        <v>459.8</v>
      </c>
      <c r="P2256" s="5">
        <f t="shared" si="141"/>
        <v>11.67005076142132</v>
      </c>
      <c r="Q2256" t="s">
        <v>8336</v>
      </c>
      <c r="R2256" t="s">
        <v>8354</v>
      </c>
      <c r="S2256" s="12">
        <f t="shared" si="142"/>
        <v>42752.314444444441</v>
      </c>
      <c r="T2256" s="12">
        <f t="shared" si="143"/>
        <v>42759.314444444441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6">
        <f t="shared" si="140"/>
        <v>286.65822784810126</v>
      </c>
      <c r="P2257" s="5">
        <f t="shared" si="141"/>
        <v>41.782287822878232</v>
      </c>
      <c r="Q2257" t="s">
        <v>8336</v>
      </c>
      <c r="R2257" t="s">
        <v>8354</v>
      </c>
      <c r="S2257" s="12">
        <f t="shared" si="142"/>
        <v>42467.618645833332</v>
      </c>
      <c r="T2257" s="12">
        <f t="shared" si="143"/>
        <v>42497.618645833332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6">
        <f t="shared" si="140"/>
        <v>222.70833333333334</v>
      </c>
      <c r="P2258" s="5">
        <f t="shared" si="141"/>
        <v>21.38</v>
      </c>
      <c r="Q2258" t="s">
        <v>8336</v>
      </c>
      <c r="R2258" t="s">
        <v>8354</v>
      </c>
      <c r="S2258" s="12">
        <f t="shared" si="142"/>
        <v>42682.118587962956</v>
      </c>
      <c r="T2258" s="12">
        <f t="shared" si="143"/>
        <v>42696.118587962956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6">
        <f t="shared" si="140"/>
        <v>636.14</v>
      </c>
      <c r="P2259" s="5">
        <f t="shared" si="141"/>
        <v>94.103550295857985</v>
      </c>
      <c r="Q2259" t="s">
        <v>8336</v>
      </c>
      <c r="R2259" t="s">
        <v>8354</v>
      </c>
      <c r="S2259" s="12">
        <f t="shared" si="142"/>
        <v>42505.603344907409</v>
      </c>
      <c r="T2259" s="12">
        <f t="shared" si="143"/>
        <v>42540.624999999993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6">
        <f t="shared" si="140"/>
        <v>146.5</v>
      </c>
      <c r="P2260" s="5">
        <f t="shared" si="141"/>
        <v>15.721951219512196</v>
      </c>
      <c r="Q2260" t="s">
        <v>8336</v>
      </c>
      <c r="R2260" t="s">
        <v>8354</v>
      </c>
      <c r="S2260" s="12">
        <f t="shared" si="142"/>
        <v>42136.417673611104</v>
      </c>
      <c r="T2260" s="12">
        <f t="shared" si="143"/>
        <v>42166.417673611104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6">
        <f t="shared" si="140"/>
        <v>1867.1</v>
      </c>
      <c r="P2261" s="5">
        <f t="shared" si="141"/>
        <v>90.635922330097088</v>
      </c>
      <c r="Q2261" t="s">
        <v>8336</v>
      </c>
      <c r="R2261" t="s">
        <v>8354</v>
      </c>
      <c r="S2261" s="12">
        <f t="shared" si="142"/>
        <v>42702.47148148148</v>
      </c>
      <c r="T2261" s="12">
        <f t="shared" si="143"/>
        <v>42712.47148148148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6">
        <f t="shared" si="140"/>
        <v>326.92</v>
      </c>
      <c r="P2262" s="5">
        <f t="shared" si="141"/>
        <v>97.297619047619051</v>
      </c>
      <c r="Q2262" t="s">
        <v>8336</v>
      </c>
      <c r="R2262" t="s">
        <v>8354</v>
      </c>
      <c r="S2262" s="12">
        <f t="shared" si="142"/>
        <v>41694.683449074073</v>
      </c>
      <c r="T2262" s="12">
        <f t="shared" si="143"/>
        <v>41724.641782407409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6">
        <f t="shared" si="140"/>
        <v>779.5</v>
      </c>
      <c r="P2263" s="5">
        <f t="shared" si="141"/>
        <v>37.11904761904762</v>
      </c>
      <c r="Q2263" t="s">
        <v>8336</v>
      </c>
      <c r="R2263" t="s">
        <v>8354</v>
      </c>
      <c r="S2263" s="12">
        <f t="shared" si="142"/>
        <v>42759.391435185178</v>
      </c>
      <c r="T2263" s="12">
        <f t="shared" si="143"/>
        <v>42780.391435185178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6">
        <f t="shared" si="140"/>
        <v>154.15151515151516</v>
      </c>
      <c r="P2264" s="5">
        <f t="shared" si="141"/>
        <v>28.104972375690608</v>
      </c>
      <c r="Q2264" t="s">
        <v>8336</v>
      </c>
      <c r="R2264" t="s">
        <v>8354</v>
      </c>
      <c r="S2264" s="12">
        <f t="shared" si="142"/>
        <v>41926.251828703702</v>
      </c>
      <c r="T2264" s="12">
        <f t="shared" si="143"/>
        <v>41960.666666666664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6">
        <f t="shared" si="140"/>
        <v>115.54666666666667</v>
      </c>
      <c r="P2265" s="5">
        <f t="shared" si="141"/>
        <v>144.43333333333334</v>
      </c>
      <c r="Q2265" t="s">
        <v>8336</v>
      </c>
      <c r="R2265" t="s">
        <v>8354</v>
      </c>
      <c r="S2265" s="12">
        <f t="shared" si="142"/>
        <v>42014.498993055553</v>
      </c>
      <c r="T2265" s="12">
        <f t="shared" si="143"/>
        <v>42035.498993055553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6">
        <f t="shared" si="140"/>
        <v>180.03333333333333</v>
      </c>
      <c r="P2266" s="5">
        <f t="shared" si="141"/>
        <v>24.274157303370785</v>
      </c>
      <c r="Q2266" t="s">
        <v>8336</v>
      </c>
      <c r="R2266" t="s">
        <v>8354</v>
      </c>
      <c r="S2266" s="12">
        <f t="shared" si="142"/>
        <v>42496.249004629623</v>
      </c>
      <c r="T2266" s="12">
        <f t="shared" si="143"/>
        <v>42512.791666666664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6">
        <f t="shared" si="140"/>
        <v>298.5</v>
      </c>
      <c r="P2267" s="5">
        <f t="shared" si="141"/>
        <v>35.117647058823529</v>
      </c>
      <c r="Q2267" t="s">
        <v>8336</v>
      </c>
      <c r="R2267" t="s">
        <v>8354</v>
      </c>
      <c r="S2267" s="12">
        <f t="shared" si="142"/>
        <v>42689.519756944443</v>
      </c>
      <c r="T2267" s="12">
        <f t="shared" si="143"/>
        <v>42696.519756944443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6">
        <f t="shared" si="140"/>
        <v>320.26666666666665</v>
      </c>
      <c r="P2268" s="5">
        <f t="shared" si="141"/>
        <v>24.762886597938145</v>
      </c>
      <c r="Q2268" t="s">
        <v>8336</v>
      </c>
      <c r="R2268" t="s">
        <v>8354</v>
      </c>
      <c r="S2268" s="12">
        <f t="shared" si="142"/>
        <v>42469.541574074072</v>
      </c>
      <c r="T2268" s="12">
        <f t="shared" si="143"/>
        <v>42486.749999999993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6">
        <f t="shared" si="140"/>
        <v>380.52499999999998</v>
      </c>
      <c r="P2269" s="5">
        <f t="shared" si="141"/>
        <v>188.37871287128712</v>
      </c>
      <c r="Q2269" t="s">
        <v>8336</v>
      </c>
      <c r="R2269" t="s">
        <v>8354</v>
      </c>
      <c r="S2269" s="12">
        <f t="shared" si="142"/>
        <v>41968.496493055551</v>
      </c>
      <c r="T2269" s="12">
        <f t="shared" si="143"/>
        <v>41993.708333333336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6">
        <f t="shared" si="140"/>
        <v>102.60000000000001</v>
      </c>
      <c r="P2270" s="5">
        <f t="shared" si="141"/>
        <v>148.08247422680412</v>
      </c>
      <c r="Q2270" t="s">
        <v>8336</v>
      </c>
      <c r="R2270" t="s">
        <v>8354</v>
      </c>
      <c r="S2270" s="12">
        <f t="shared" si="142"/>
        <v>42775.749016203699</v>
      </c>
      <c r="T2270" s="12">
        <f t="shared" si="143"/>
        <v>42805.749016203699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6">
        <f t="shared" si="140"/>
        <v>1801.64</v>
      </c>
      <c r="P2271" s="5">
        <f t="shared" si="141"/>
        <v>49.934589800443462</v>
      </c>
      <c r="Q2271" t="s">
        <v>8336</v>
      </c>
      <c r="R2271" t="s">
        <v>8354</v>
      </c>
      <c r="S2271" s="12">
        <f t="shared" si="142"/>
        <v>42776.371099537035</v>
      </c>
      <c r="T2271" s="12">
        <f t="shared" si="143"/>
        <v>42800.874999999993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6">
        <f t="shared" si="140"/>
        <v>720.24800000000005</v>
      </c>
      <c r="P2272" s="5">
        <f t="shared" si="141"/>
        <v>107.82155688622754</v>
      </c>
      <c r="Q2272" t="s">
        <v>8336</v>
      </c>
      <c r="R2272" t="s">
        <v>8354</v>
      </c>
      <c r="S2272" s="12">
        <f t="shared" si="142"/>
        <v>42725.536030092589</v>
      </c>
      <c r="T2272" s="12">
        <f t="shared" si="143"/>
        <v>42745.582638888889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6">
        <f t="shared" si="140"/>
        <v>283.09000000000003</v>
      </c>
      <c r="P2273" s="5">
        <f t="shared" si="141"/>
        <v>42.63403614457831</v>
      </c>
      <c r="Q2273" t="s">
        <v>8336</v>
      </c>
      <c r="R2273" t="s">
        <v>8354</v>
      </c>
      <c r="S2273" s="12">
        <f t="shared" si="142"/>
        <v>42683.666712962957</v>
      </c>
      <c r="T2273" s="12">
        <f t="shared" si="143"/>
        <v>42713.666712962957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6">
        <f t="shared" si="140"/>
        <v>1356.6000000000001</v>
      </c>
      <c r="P2274" s="5">
        <f t="shared" si="141"/>
        <v>14.370762711864407</v>
      </c>
      <c r="Q2274" t="s">
        <v>8336</v>
      </c>
      <c r="R2274" t="s">
        <v>8354</v>
      </c>
      <c r="S2274" s="12">
        <f t="shared" si="142"/>
        <v>42315.366157407399</v>
      </c>
      <c r="T2274" s="12">
        <f t="shared" si="143"/>
        <v>42345.366157407399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6">
        <f t="shared" si="140"/>
        <v>220.35999999999999</v>
      </c>
      <c r="P2275" s="5">
        <f t="shared" si="141"/>
        <v>37.476190476190474</v>
      </c>
      <c r="Q2275" t="s">
        <v>8336</v>
      </c>
      <c r="R2275" t="s">
        <v>8354</v>
      </c>
      <c r="S2275" s="12">
        <f t="shared" si="142"/>
        <v>42781.215763888882</v>
      </c>
      <c r="T2275" s="12">
        <f t="shared" si="143"/>
        <v>42806.174097222225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6">
        <f t="shared" si="140"/>
        <v>119.6</v>
      </c>
      <c r="P2276" s="5">
        <f t="shared" si="141"/>
        <v>30.202020202020201</v>
      </c>
      <c r="Q2276" t="s">
        <v>8336</v>
      </c>
      <c r="R2276" t="s">
        <v>8354</v>
      </c>
      <c r="S2276" s="12">
        <f t="shared" si="142"/>
        <v>41663.167326388888</v>
      </c>
      <c r="T2276" s="12">
        <f t="shared" si="143"/>
        <v>41693.167326388888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6">
        <f t="shared" si="140"/>
        <v>407.76923076923077</v>
      </c>
      <c r="P2277" s="5">
        <f t="shared" si="141"/>
        <v>33.550632911392405</v>
      </c>
      <c r="Q2277" t="s">
        <v>8336</v>
      </c>
      <c r="R2277" t="s">
        <v>8354</v>
      </c>
      <c r="S2277" s="12">
        <f t="shared" si="142"/>
        <v>41965.283321759263</v>
      </c>
      <c r="T2277" s="12">
        <f t="shared" si="143"/>
        <v>41995.283321759263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6">
        <f t="shared" si="140"/>
        <v>105.81826105905425</v>
      </c>
      <c r="P2278" s="5">
        <f t="shared" si="141"/>
        <v>64.74666666666667</v>
      </c>
      <c r="Q2278" t="s">
        <v>8336</v>
      </c>
      <c r="R2278" t="s">
        <v>8354</v>
      </c>
      <c r="S2278" s="12">
        <f t="shared" si="142"/>
        <v>41614.318159722221</v>
      </c>
      <c r="T2278" s="12">
        <f t="shared" si="143"/>
        <v>41644.318159722221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6">
        <f t="shared" si="140"/>
        <v>141.08235294117648</v>
      </c>
      <c r="P2279" s="5">
        <f t="shared" si="141"/>
        <v>57.932367149758456</v>
      </c>
      <c r="Q2279" t="s">
        <v>8336</v>
      </c>
      <c r="R2279" t="s">
        <v>8354</v>
      </c>
      <c r="S2279" s="12">
        <f t="shared" si="142"/>
        <v>40936.345173611109</v>
      </c>
      <c r="T2279" s="12">
        <f t="shared" si="143"/>
        <v>40966.345173611109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6">
        <f t="shared" si="140"/>
        <v>270.7</v>
      </c>
      <c r="P2280" s="5">
        <f t="shared" si="141"/>
        <v>53.078431372549019</v>
      </c>
      <c r="Q2280" t="s">
        <v>8336</v>
      </c>
      <c r="R2280" t="s">
        <v>8354</v>
      </c>
      <c r="S2280" s="12">
        <f t="shared" si="142"/>
        <v>42338.375775462955</v>
      </c>
      <c r="T2280" s="12">
        <f t="shared" si="143"/>
        <v>42372.624305555553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6">
        <f t="shared" si="140"/>
        <v>153.80000000000001</v>
      </c>
      <c r="P2281" s="5">
        <f t="shared" si="141"/>
        <v>48.0625</v>
      </c>
      <c r="Q2281" t="s">
        <v>8336</v>
      </c>
      <c r="R2281" t="s">
        <v>8354</v>
      </c>
      <c r="S2281" s="12">
        <f t="shared" si="142"/>
        <v>42020.473368055551</v>
      </c>
      <c r="T2281" s="12">
        <f t="shared" si="143"/>
        <v>42038.833333333336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6">
        <f t="shared" si="140"/>
        <v>403.57653061224488</v>
      </c>
      <c r="P2282" s="5">
        <f t="shared" si="141"/>
        <v>82.396874999999994</v>
      </c>
      <c r="Q2282" t="s">
        <v>8336</v>
      </c>
      <c r="R2282" t="s">
        <v>8354</v>
      </c>
      <c r="S2282" s="12">
        <f t="shared" si="142"/>
        <v>42234.291562499995</v>
      </c>
      <c r="T2282" s="12">
        <f t="shared" si="143"/>
        <v>42264.291562499995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6">
        <f t="shared" si="140"/>
        <v>185</v>
      </c>
      <c r="P2283" s="5">
        <f t="shared" si="141"/>
        <v>50.454545454545453</v>
      </c>
      <c r="Q2283" t="s">
        <v>8328</v>
      </c>
      <c r="R2283" t="s">
        <v>8329</v>
      </c>
      <c r="S2283" s="12">
        <f t="shared" si="142"/>
        <v>40686.952511574069</v>
      </c>
      <c r="T2283" s="12">
        <f t="shared" si="143"/>
        <v>40748.951388888883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6">
        <f t="shared" si="140"/>
        <v>185.33333333333331</v>
      </c>
      <c r="P2284" s="5">
        <f t="shared" si="141"/>
        <v>115.83333333333333</v>
      </c>
      <c r="Q2284" t="s">
        <v>8328</v>
      </c>
      <c r="R2284" t="s">
        <v>8329</v>
      </c>
      <c r="S2284" s="12">
        <f t="shared" si="142"/>
        <v>42322.841273148144</v>
      </c>
      <c r="T2284" s="12">
        <f t="shared" si="143"/>
        <v>42382.841273148144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6">
        <f t="shared" si="140"/>
        <v>100.85533333333332</v>
      </c>
      <c r="P2285" s="5">
        <f t="shared" si="141"/>
        <v>63.03458333333333</v>
      </c>
      <c r="Q2285" t="s">
        <v>8328</v>
      </c>
      <c r="R2285" t="s">
        <v>8329</v>
      </c>
      <c r="S2285" s="12">
        <f t="shared" si="142"/>
        <v>40977.791712962957</v>
      </c>
      <c r="T2285" s="12">
        <f t="shared" si="143"/>
        <v>41037.750046296293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6">
        <f t="shared" si="140"/>
        <v>106.22116666666668</v>
      </c>
      <c r="P2286" s="5">
        <f t="shared" si="141"/>
        <v>108.02152542372882</v>
      </c>
      <c r="Q2286" t="s">
        <v>8328</v>
      </c>
      <c r="R2286" t="s">
        <v>8329</v>
      </c>
      <c r="S2286" s="12">
        <f t="shared" si="142"/>
        <v>40585.463483796295</v>
      </c>
      <c r="T2286" s="12">
        <f t="shared" si="143"/>
        <v>40613.833333333328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6">
        <f t="shared" si="140"/>
        <v>121.36666666666667</v>
      </c>
      <c r="P2287" s="5">
        <f t="shared" si="141"/>
        <v>46.088607594936711</v>
      </c>
      <c r="Q2287" t="s">
        <v>8328</v>
      </c>
      <c r="R2287" t="s">
        <v>8329</v>
      </c>
      <c r="S2287" s="12">
        <f t="shared" si="142"/>
        <v>41058.852349537032</v>
      </c>
      <c r="T2287" s="12">
        <f t="shared" si="143"/>
        <v>41088.852349537032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6">
        <f t="shared" si="140"/>
        <v>100.06666666666666</v>
      </c>
      <c r="P2288" s="5">
        <f t="shared" si="141"/>
        <v>107.21428571428571</v>
      </c>
      <c r="Q2288" t="s">
        <v>8328</v>
      </c>
      <c r="R2288" t="s">
        <v>8329</v>
      </c>
      <c r="S2288" s="12">
        <f t="shared" si="142"/>
        <v>41494.630254629628</v>
      </c>
      <c r="T2288" s="12">
        <f t="shared" si="143"/>
        <v>41522.832638888889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6">
        <f t="shared" si="140"/>
        <v>119.97755555555555</v>
      </c>
      <c r="P2289" s="5">
        <f t="shared" si="141"/>
        <v>50.9338679245283</v>
      </c>
      <c r="Q2289" t="s">
        <v>8328</v>
      </c>
      <c r="R2289" t="s">
        <v>8329</v>
      </c>
      <c r="S2289" s="12">
        <f t="shared" si="142"/>
        <v>41792.334027777775</v>
      </c>
      <c r="T2289" s="12">
        <f t="shared" si="143"/>
        <v>41813.334027777775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6">
        <f t="shared" si="140"/>
        <v>100.1</v>
      </c>
      <c r="P2290" s="5">
        <f t="shared" si="141"/>
        <v>40.04</v>
      </c>
      <c r="Q2290" t="s">
        <v>8328</v>
      </c>
      <c r="R2290" t="s">
        <v>8329</v>
      </c>
      <c r="S2290" s="12">
        <f t="shared" si="142"/>
        <v>41067.494085648148</v>
      </c>
      <c r="T2290" s="12">
        <f t="shared" si="143"/>
        <v>41086.416666666664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6">
        <f t="shared" si="140"/>
        <v>107.4</v>
      </c>
      <c r="P2291" s="5">
        <f t="shared" si="141"/>
        <v>64.44</v>
      </c>
      <c r="Q2291" t="s">
        <v>8328</v>
      </c>
      <c r="R2291" t="s">
        <v>8329</v>
      </c>
      <c r="S2291" s="12">
        <f t="shared" si="142"/>
        <v>41571.665046296293</v>
      </c>
      <c r="T2291" s="12">
        <f t="shared" si="143"/>
        <v>41614.640277777777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6">
        <f t="shared" si="140"/>
        <v>104.06666666666666</v>
      </c>
      <c r="P2292" s="5">
        <f t="shared" si="141"/>
        <v>53.827586206896555</v>
      </c>
      <c r="Q2292" t="s">
        <v>8328</v>
      </c>
      <c r="R2292" t="s">
        <v>8329</v>
      </c>
      <c r="S2292" s="12">
        <f t="shared" si="142"/>
        <v>40069.920486111107</v>
      </c>
      <c r="T2292" s="12">
        <f t="shared" si="143"/>
        <v>40148.375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6">
        <f t="shared" si="140"/>
        <v>172.8</v>
      </c>
      <c r="P2293" s="5">
        <f t="shared" si="141"/>
        <v>100.46511627906976</v>
      </c>
      <c r="Q2293" t="s">
        <v>8328</v>
      </c>
      <c r="R2293" t="s">
        <v>8329</v>
      </c>
      <c r="S2293" s="12">
        <f t="shared" si="142"/>
        <v>40987.643726851849</v>
      </c>
      <c r="T2293" s="12">
        <f t="shared" si="143"/>
        <v>41021.833333333328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6">
        <f t="shared" si="140"/>
        <v>107.2505</v>
      </c>
      <c r="P2294" s="5">
        <f t="shared" si="141"/>
        <v>46.630652173913049</v>
      </c>
      <c r="Q2294" t="s">
        <v>8328</v>
      </c>
      <c r="R2294" t="s">
        <v>8329</v>
      </c>
      <c r="S2294" s="12">
        <f t="shared" si="142"/>
        <v>40987.364305555551</v>
      </c>
      <c r="T2294" s="12">
        <f t="shared" si="143"/>
        <v>41017.364305555551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6">
        <f t="shared" si="140"/>
        <v>108.23529411764706</v>
      </c>
      <c r="P2295" s="5">
        <f t="shared" si="141"/>
        <v>34.074074074074076</v>
      </c>
      <c r="Q2295" t="s">
        <v>8328</v>
      </c>
      <c r="R2295" t="s">
        <v>8329</v>
      </c>
      <c r="S2295" s="12">
        <f t="shared" si="142"/>
        <v>41151.374988425923</v>
      </c>
      <c r="T2295" s="12">
        <f t="shared" si="143"/>
        <v>41176.832638888889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6">
        <f t="shared" si="140"/>
        <v>146.08079999999998</v>
      </c>
      <c r="P2296" s="5">
        <f t="shared" si="141"/>
        <v>65.214642857142863</v>
      </c>
      <c r="Q2296" t="s">
        <v>8328</v>
      </c>
      <c r="R2296" t="s">
        <v>8329</v>
      </c>
      <c r="S2296" s="12">
        <f t="shared" si="142"/>
        <v>41264.389814814815</v>
      </c>
      <c r="T2296" s="12">
        <f t="shared" si="143"/>
        <v>41294.389814814815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6">
        <f t="shared" si="140"/>
        <v>125.25</v>
      </c>
      <c r="P2297" s="5">
        <f t="shared" si="141"/>
        <v>44.205882352941174</v>
      </c>
      <c r="Q2297" t="s">
        <v>8328</v>
      </c>
      <c r="R2297" t="s">
        <v>8329</v>
      </c>
      <c r="S2297" s="12">
        <f t="shared" si="142"/>
        <v>41270.621018518512</v>
      </c>
      <c r="T2297" s="12">
        <f t="shared" si="143"/>
        <v>41300.621018518512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6">
        <f t="shared" si="140"/>
        <v>149.07142857142856</v>
      </c>
      <c r="P2298" s="5">
        <f t="shared" si="141"/>
        <v>71.965517241379317</v>
      </c>
      <c r="Q2298" t="s">
        <v>8328</v>
      </c>
      <c r="R2298" t="s">
        <v>8329</v>
      </c>
      <c r="S2298" s="12">
        <f t="shared" si="142"/>
        <v>40927.39844907407</v>
      </c>
      <c r="T2298" s="12">
        <f t="shared" si="143"/>
        <v>40962.39844907407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6">
        <f t="shared" si="140"/>
        <v>100.6</v>
      </c>
      <c r="P2299" s="5">
        <f t="shared" si="141"/>
        <v>52.94736842105263</v>
      </c>
      <c r="Q2299" t="s">
        <v>8328</v>
      </c>
      <c r="R2299" t="s">
        <v>8329</v>
      </c>
      <c r="S2299" s="12">
        <f t="shared" si="142"/>
        <v>40947.70890046296</v>
      </c>
      <c r="T2299" s="12">
        <f t="shared" si="143"/>
        <v>40981.832638888889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6">
        <f t="shared" si="140"/>
        <v>105.07333333333332</v>
      </c>
      <c r="P2300" s="5">
        <f t="shared" si="141"/>
        <v>109.45138888888889</v>
      </c>
      <c r="Q2300" t="s">
        <v>8328</v>
      </c>
      <c r="R2300" t="s">
        <v>8329</v>
      </c>
      <c r="S2300" s="12">
        <f t="shared" si="142"/>
        <v>41694.507326388884</v>
      </c>
      <c r="T2300" s="12">
        <f t="shared" si="143"/>
        <v>41724.46565972222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6">
        <f t="shared" si="140"/>
        <v>350.16666666666663</v>
      </c>
      <c r="P2301" s="5">
        <f t="shared" si="141"/>
        <v>75.035714285714292</v>
      </c>
      <c r="Q2301" t="s">
        <v>8328</v>
      </c>
      <c r="R2301" t="s">
        <v>8329</v>
      </c>
      <c r="S2301" s="12">
        <f t="shared" si="142"/>
        <v>40564.699178240735</v>
      </c>
      <c r="T2301" s="12">
        <f t="shared" si="143"/>
        <v>40579.699178240735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6">
        <f t="shared" si="140"/>
        <v>101.25</v>
      </c>
      <c r="P2302" s="5">
        <f t="shared" si="141"/>
        <v>115.71428571428571</v>
      </c>
      <c r="Q2302" t="s">
        <v>8328</v>
      </c>
      <c r="R2302" t="s">
        <v>8329</v>
      </c>
      <c r="S2302" s="12">
        <f t="shared" si="142"/>
        <v>41074.393703703703</v>
      </c>
      <c r="T2302" s="12">
        <f t="shared" si="143"/>
        <v>41088.393703703703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6">
        <f t="shared" si="140"/>
        <v>133.6044</v>
      </c>
      <c r="P2303" s="5">
        <f t="shared" si="141"/>
        <v>31.659810426540286</v>
      </c>
      <c r="Q2303" t="s">
        <v>8328</v>
      </c>
      <c r="R2303" t="s">
        <v>8332</v>
      </c>
      <c r="S2303" s="12">
        <f t="shared" si="142"/>
        <v>41415.813611111109</v>
      </c>
      <c r="T2303" s="12">
        <f t="shared" si="143"/>
        <v>41445.813611111109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6">
        <f t="shared" si="140"/>
        <v>170.65217391304347</v>
      </c>
      <c r="P2304" s="5">
        <f t="shared" si="141"/>
        <v>46.176470588235297</v>
      </c>
      <c r="Q2304" t="s">
        <v>8328</v>
      </c>
      <c r="R2304" t="s">
        <v>8332</v>
      </c>
      <c r="S2304" s="12">
        <f t="shared" si="142"/>
        <v>41605.535115740735</v>
      </c>
      <c r="T2304" s="12">
        <f t="shared" si="143"/>
        <v>41638.958333333328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6">
        <f t="shared" si="140"/>
        <v>109.35829457364341</v>
      </c>
      <c r="P2305" s="5">
        <f t="shared" si="141"/>
        <v>68.481650485436887</v>
      </c>
      <c r="Q2305" t="s">
        <v>8328</v>
      </c>
      <c r="R2305" t="s">
        <v>8332</v>
      </c>
      <c r="S2305" s="12">
        <f t="shared" si="142"/>
        <v>40849.777731481481</v>
      </c>
      <c r="T2305" s="12">
        <f t="shared" si="143"/>
        <v>40889.819398148145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6">
        <f t="shared" si="140"/>
        <v>100.70033333333335</v>
      </c>
      <c r="P2306" s="5">
        <f t="shared" si="141"/>
        <v>53.469203539823013</v>
      </c>
      <c r="Q2306" t="s">
        <v>8328</v>
      </c>
      <c r="R2306" t="s">
        <v>8332</v>
      </c>
      <c r="S2306" s="12">
        <f t="shared" si="142"/>
        <v>40502.482534722221</v>
      </c>
      <c r="T2306" s="12">
        <f t="shared" si="143"/>
        <v>40543.874305555553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6">
        <f t="shared" ref="O2307:O2370" si="144">(E2307/D2307)*100</f>
        <v>101.22777777777779</v>
      </c>
      <c r="P2307" s="5">
        <f t="shared" ref="P2307:P2370" si="145">E2307/L2307</f>
        <v>109.10778443113773</v>
      </c>
      <c r="Q2307" t="s">
        <v>8328</v>
      </c>
      <c r="R2307" t="s">
        <v>8332</v>
      </c>
      <c r="S2307" s="12">
        <f t="shared" ref="S2307:S2370" si="146">(((J2307/60)/60)/24)+DATE(1970,1,1)+(-8/24)</f>
        <v>41834.361944444441</v>
      </c>
      <c r="T2307" s="12">
        <f t="shared" ref="T2307:T2370" si="147">(((I2307/60)/60)/24)+DATE(1970,1,1)+(-8/24)</f>
        <v>41859.416666666664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6">
        <f t="shared" si="144"/>
        <v>106.75857142857143</v>
      </c>
      <c r="P2308" s="5">
        <f t="shared" si="145"/>
        <v>51.185616438356163</v>
      </c>
      <c r="Q2308" t="s">
        <v>8328</v>
      </c>
      <c r="R2308" t="s">
        <v>8332</v>
      </c>
      <c r="S2308" s="12">
        <f t="shared" si="146"/>
        <v>40947.834826388884</v>
      </c>
      <c r="T2308" s="12">
        <f t="shared" si="147"/>
        <v>40977.834826388884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6">
        <f t="shared" si="144"/>
        <v>106.65777537961894</v>
      </c>
      <c r="P2309" s="5">
        <f t="shared" si="145"/>
        <v>27.936800000000002</v>
      </c>
      <c r="Q2309" t="s">
        <v>8328</v>
      </c>
      <c r="R2309" t="s">
        <v>8332</v>
      </c>
      <c r="S2309" s="12">
        <f t="shared" si="146"/>
        <v>41004.469131944439</v>
      </c>
      <c r="T2309" s="12">
        <f t="shared" si="147"/>
        <v>41034.46907407407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6">
        <f t="shared" si="144"/>
        <v>101.30622</v>
      </c>
      <c r="P2310" s="5">
        <f t="shared" si="145"/>
        <v>82.496921824104234</v>
      </c>
      <c r="Q2310" t="s">
        <v>8328</v>
      </c>
      <c r="R2310" t="s">
        <v>8332</v>
      </c>
      <c r="S2310" s="12">
        <f t="shared" si="146"/>
        <v>41851.629583333335</v>
      </c>
      <c r="T2310" s="12">
        <f t="shared" si="147"/>
        <v>41879.708333333328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6">
        <f t="shared" si="144"/>
        <v>106.67450000000001</v>
      </c>
      <c r="P2311" s="5">
        <f t="shared" si="145"/>
        <v>59.817476635514019</v>
      </c>
      <c r="Q2311" t="s">
        <v>8328</v>
      </c>
      <c r="R2311" t="s">
        <v>8332</v>
      </c>
      <c r="S2311" s="12">
        <f t="shared" si="146"/>
        <v>41307.654363425921</v>
      </c>
      <c r="T2311" s="12">
        <f t="shared" si="147"/>
        <v>41342.654363425921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6">
        <f t="shared" si="144"/>
        <v>428.83978378378379</v>
      </c>
      <c r="P2312" s="5">
        <f t="shared" si="145"/>
        <v>64.816470588235291</v>
      </c>
      <c r="Q2312" t="s">
        <v>8328</v>
      </c>
      <c r="R2312" t="s">
        <v>8332</v>
      </c>
      <c r="S2312" s="12">
        <f t="shared" si="146"/>
        <v>41324.460821759254</v>
      </c>
      <c r="T2312" s="12">
        <f t="shared" si="147"/>
        <v>41354.41915509259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6">
        <f t="shared" si="144"/>
        <v>104.11111111111111</v>
      </c>
      <c r="P2313" s="5">
        <f t="shared" si="145"/>
        <v>90.09615384615384</v>
      </c>
      <c r="Q2313" t="s">
        <v>8328</v>
      </c>
      <c r="R2313" t="s">
        <v>8332</v>
      </c>
      <c r="S2313" s="12">
        <f t="shared" si="146"/>
        <v>41735.671168981477</v>
      </c>
      <c r="T2313" s="12">
        <f t="shared" si="147"/>
        <v>41765.671168981477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6">
        <f t="shared" si="144"/>
        <v>107.86666666666666</v>
      </c>
      <c r="P2314" s="5">
        <f t="shared" si="145"/>
        <v>40.962025316455694</v>
      </c>
      <c r="Q2314" t="s">
        <v>8328</v>
      </c>
      <c r="R2314" t="s">
        <v>8332</v>
      </c>
      <c r="S2314" s="12">
        <f t="shared" si="146"/>
        <v>41716.299513888887</v>
      </c>
      <c r="T2314" s="12">
        <f t="shared" si="147"/>
        <v>41747.625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6">
        <f t="shared" si="144"/>
        <v>175.84040000000002</v>
      </c>
      <c r="P2315" s="5">
        <f t="shared" si="145"/>
        <v>56.000127388535034</v>
      </c>
      <c r="Q2315" t="s">
        <v>8328</v>
      </c>
      <c r="R2315" t="s">
        <v>8332</v>
      </c>
      <c r="S2315" s="12">
        <f t="shared" si="146"/>
        <v>41002.625300925924</v>
      </c>
      <c r="T2315" s="12">
        <f t="shared" si="147"/>
        <v>41032.625300925924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6">
        <f t="shared" si="144"/>
        <v>156.97</v>
      </c>
      <c r="P2316" s="5">
        <f t="shared" si="145"/>
        <v>37.672800000000002</v>
      </c>
      <c r="Q2316" t="s">
        <v>8328</v>
      </c>
      <c r="R2316" t="s">
        <v>8332</v>
      </c>
      <c r="S2316" s="12">
        <f t="shared" si="146"/>
        <v>41037.218252314815</v>
      </c>
      <c r="T2316" s="12">
        <f t="shared" si="147"/>
        <v>41067.218252314815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6">
        <f t="shared" si="144"/>
        <v>102.60000000000001</v>
      </c>
      <c r="P2317" s="5">
        <f t="shared" si="145"/>
        <v>40.078125</v>
      </c>
      <c r="Q2317" t="s">
        <v>8328</v>
      </c>
      <c r="R2317" t="s">
        <v>8332</v>
      </c>
      <c r="S2317" s="12">
        <f t="shared" si="146"/>
        <v>41004.392858796295</v>
      </c>
      <c r="T2317" s="12">
        <f t="shared" si="147"/>
        <v>41034.392858796295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6">
        <f t="shared" si="144"/>
        <v>104.04266666666666</v>
      </c>
      <c r="P2318" s="5">
        <f t="shared" si="145"/>
        <v>78.031999999999996</v>
      </c>
      <c r="Q2318" t="s">
        <v>8328</v>
      </c>
      <c r="R2318" t="s">
        <v>8332</v>
      </c>
      <c r="S2318" s="12">
        <f t="shared" si="146"/>
        <v>40079.391782407409</v>
      </c>
      <c r="T2318" s="12">
        <f t="shared" si="147"/>
        <v>40156.433333333334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6">
        <f t="shared" si="144"/>
        <v>104</v>
      </c>
      <c r="P2319" s="5">
        <f t="shared" si="145"/>
        <v>18.90909090909091</v>
      </c>
      <c r="Q2319" t="s">
        <v>8328</v>
      </c>
      <c r="R2319" t="s">
        <v>8332</v>
      </c>
      <c r="S2319" s="12">
        <f t="shared" si="146"/>
        <v>40192.20890046296</v>
      </c>
      <c r="T2319" s="12">
        <f t="shared" si="147"/>
        <v>40223.875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6">
        <f t="shared" si="144"/>
        <v>121.05999999999999</v>
      </c>
      <c r="P2320" s="5">
        <f t="shared" si="145"/>
        <v>37.134969325153371</v>
      </c>
      <c r="Q2320" t="s">
        <v>8328</v>
      </c>
      <c r="R2320" t="s">
        <v>8332</v>
      </c>
      <c r="S2320" s="12">
        <f t="shared" si="146"/>
        <v>40050.310347222221</v>
      </c>
      <c r="T2320" s="12">
        <f t="shared" si="147"/>
        <v>40081.832638888889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6">
        <f t="shared" si="144"/>
        <v>107.69999999999999</v>
      </c>
      <c r="P2321" s="5">
        <f t="shared" si="145"/>
        <v>41.961038961038959</v>
      </c>
      <c r="Q2321" t="s">
        <v>8328</v>
      </c>
      <c r="R2321" t="s">
        <v>8332</v>
      </c>
      <c r="S2321" s="12">
        <f t="shared" si="146"/>
        <v>41592.748668981476</v>
      </c>
      <c r="T2321" s="12">
        <f t="shared" si="147"/>
        <v>41622.748668981476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6">
        <f t="shared" si="144"/>
        <v>108.66</v>
      </c>
      <c r="P2322" s="5">
        <f t="shared" si="145"/>
        <v>61.044943820224717</v>
      </c>
      <c r="Q2322" t="s">
        <v>8328</v>
      </c>
      <c r="R2322" t="s">
        <v>8332</v>
      </c>
      <c r="S2322" s="12">
        <f t="shared" si="146"/>
        <v>41696.483796296292</v>
      </c>
      <c r="T2322" s="12">
        <f t="shared" si="147"/>
        <v>41731.442129629628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6">
        <f t="shared" si="144"/>
        <v>39.120962394619681</v>
      </c>
      <c r="P2323" s="5">
        <f t="shared" si="145"/>
        <v>64.53125</v>
      </c>
      <c r="Q2323" t="s">
        <v>8339</v>
      </c>
      <c r="R2323" t="s">
        <v>8355</v>
      </c>
      <c r="S2323" s="12">
        <f t="shared" si="146"/>
        <v>42798.927094907405</v>
      </c>
      <c r="T2323" s="12">
        <f t="shared" si="147"/>
        <v>42828.885428240734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6">
        <f t="shared" si="144"/>
        <v>3.1481481481481479</v>
      </c>
      <c r="P2324" s="5">
        <f t="shared" si="145"/>
        <v>21.25</v>
      </c>
      <c r="Q2324" t="s">
        <v>8339</v>
      </c>
      <c r="R2324" t="s">
        <v>8355</v>
      </c>
      <c r="S2324" s="12">
        <f t="shared" si="146"/>
        <v>42804.562141203707</v>
      </c>
      <c r="T2324" s="12">
        <f t="shared" si="147"/>
        <v>42834.520474537036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6">
        <f t="shared" si="144"/>
        <v>48</v>
      </c>
      <c r="P2325" s="5">
        <f t="shared" si="145"/>
        <v>30</v>
      </c>
      <c r="Q2325" t="s">
        <v>8339</v>
      </c>
      <c r="R2325" t="s">
        <v>8355</v>
      </c>
      <c r="S2325" s="12">
        <f t="shared" si="146"/>
        <v>42807.42184027777</v>
      </c>
      <c r="T2325" s="12">
        <f t="shared" si="147"/>
        <v>42814.42184027777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6">
        <f t="shared" si="144"/>
        <v>20.733333333333334</v>
      </c>
      <c r="P2326" s="5">
        <f t="shared" si="145"/>
        <v>25.491803278688526</v>
      </c>
      <c r="Q2326" t="s">
        <v>8339</v>
      </c>
      <c r="R2326" t="s">
        <v>8355</v>
      </c>
      <c r="S2326" s="12">
        <f t="shared" si="146"/>
        <v>42790.55190972222</v>
      </c>
      <c r="T2326" s="12">
        <f t="shared" si="147"/>
        <v>42820.510243055549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6">
        <f t="shared" si="144"/>
        <v>8</v>
      </c>
      <c r="P2327" s="5">
        <f t="shared" si="145"/>
        <v>11.428571428571429</v>
      </c>
      <c r="Q2327" t="s">
        <v>8339</v>
      </c>
      <c r="R2327" t="s">
        <v>8355</v>
      </c>
      <c r="S2327" s="12">
        <f t="shared" si="146"/>
        <v>42793.689016203702</v>
      </c>
      <c r="T2327" s="12">
        <f t="shared" si="147"/>
        <v>42823.647349537037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6">
        <f t="shared" si="144"/>
        <v>0.72</v>
      </c>
      <c r="P2328" s="5">
        <f t="shared" si="145"/>
        <v>108</v>
      </c>
      <c r="Q2328" t="s">
        <v>8339</v>
      </c>
      <c r="R2328" t="s">
        <v>8355</v>
      </c>
      <c r="S2328" s="12">
        <f t="shared" si="146"/>
        <v>42803.700787037036</v>
      </c>
      <c r="T2328" s="12">
        <f t="shared" si="147"/>
        <v>42855.374999999993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6">
        <f t="shared" si="144"/>
        <v>526.09431428571429</v>
      </c>
      <c r="P2329" s="5">
        <f t="shared" si="145"/>
        <v>54.883162444113267</v>
      </c>
      <c r="Q2329" t="s">
        <v>8339</v>
      </c>
      <c r="R2329" t="s">
        <v>8355</v>
      </c>
      <c r="S2329" s="12">
        <f t="shared" si="146"/>
        <v>41842.583796296298</v>
      </c>
      <c r="T2329" s="12">
        <f t="shared" si="147"/>
        <v>41877.583796296298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6">
        <f t="shared" si="144"/>
        <v>254.45000000000002</v>
      </c>
      <c r="P2330" s="5">
        <f t="shared" si="145"/>
        <v>47.383612662942269</v>
      </c>
      <c r="Q2330" t="s">
        <v>8339</v>
      </c>
      <c r="R2330" t="s">
        <v>8355</v>
      </c>
      <c r="S2330" s="12">
        <f t="shared" si="146"/>
        <v>42139.448344907411</v>
      </c>
      <c r="T2330" s="12">
        <f t="shared" si="147"/>
        <v>42169.448344907411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6">
        <f t="shared" si="144"/>
        <v>105.91999999999999</v>
      </c>
      <c r="P2331" s="5">
        <f t="shared" si="145"/>
        <v>211.84</v>
      </c>
      <c r="Q2331" t="s">
        <v>8339</v>
      </c>
      <c r="R2331" t="s">
        <v>8355</v>
      </c>
      <c r="S2331" s="12">
        <f t="shared" si="146"/>
        <v>41807.291041666664</v>
      </c>
      <c r="T2331" s="12">
        <f t="shared" si="147"/>
        <v>41837.291041666664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6">
        <f t="shared" si="144"/>
        <v>102.42285714285715</v>
      </c>
      <c r="P2332" s="5">
        <f t="shared" si="145"/>
        <v>219.92638036809817</v>
      </c>
      <c r="Q2332" t="s">
        <v>8339</v>
      </c>
      <c r="R2332" t="s">
        <v>8355</v>
      </c>
      <c r="S2332" s="12">
        <f t="shared" si="146"/>
        <v>42332.566469907404</v>
      </c>
      <c r="T2332" s="12">
        <f t="shared" si="147"/>
        <v>42362.666666666664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6">
        <f t="shared" si="144"/>
        <v>144.31375</v>
      </c>
      <c r="P2333" s="5">
        <f t="shared" si="145"/>
        <v>40.795406360424032</v>
      </c>
      <c r="Q2333" t="s">
        <v>8339</v>
      </c>
      <c r="R2333" t="s">
        <v>8355</v>
      </c>
      <c r="S2333" s="12">
        <f t="shared" si="146"/>
        <v>41838.672337962962</v>
      </c>
      <c r="T2333" s="12">
        <f t="shared" si="147"/>
        <v>41868.672337962962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6">
        <f t="shared" si="144"/>
        <v>106.30800000000001</v>
      </c>
      <c r="P2334" s="5">
        <f t="shared" si="145"/>
        <v>75.502840909090907</v>
      </c>
      <c r="Q2334" t="s">
        <v>8339</v>
      </c>
      <c r="R2334" t="s">
        <v>8355</v>
      </c>
      <c r="S2334" s="12">
        <f t="shared" si="146"/>
        <v>42011.294803240737</v>
      </c>
      <c r="T2334" s="12">
        <f t="shared" si="147"/>
        <v>42041.294803240737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6">
        <f t="shared" si="144"/>
        <v>212.16666666666666</v>
      </c>
      <c r="P2335" s="5">
        <f t="shared" si="145"/>
        <v>13.542553191489361</v>
      </c>
      <c r="Q2335" t="s">
        <v>8339</v>
      </c>
      <c r="R2335" t="s">
        <v>8355</v>
      </c>
      <c r="S2335" s="12">
        <f t="shared" si="146"/>
        <v>41767.317013888889</v>
      </c>
      <c r="T2335" s="12">
        <f t="shared" si="147"/>
        <v>41788.409722222219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6">
        <f t="shared" si="144"/>
        <v>101.95</v>
      </c>
      <c r="P2336" s="5">
        <f t="shared" si="145"/>
        <v>60.865671641791046</v>
      </c>
      <c r="Q2336" t="s">
        <v>8339</v>
      </c>
      <c r="R2336" t="s">
        <v>8355</v>
      </c>
      <c r="S2336" s="12">
        <f t="shared" si="146"/>
        <v>41918.336782407401</v>
      </c>
      <c r="T2336" s="12">
        <f t="shared" si="147"/>
        <v>41948.398611111108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6">
        <f t="shared" si="144"/>
        <v>102.27200000000001</v>
      </c>
      <c r="P2337" s="5">
        <f t="shared" si="145"/>
        <v>115.69230769230769</v>
      </c>
      <c r="Q2337" t="s">
        <v>8339</v>
      </c>
      <c r="R2337" t="s">
        <v>8355</v>
      </c>
      <c r="S2337" s="12">
        <f t="shared" si="146"/>
        <v>41771.238923611112</v>
      </c>
      <c r="T2337" s="12">
        <f t="shared" si="147"/>
        <v>41801.238923611112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6">
        <f t="shared" si="144"/>
        <v>520.73254999999995</v>
      </c>
      <c r="P2338" s="5">
        <f t="shared" si="145"/>
        <v>48.104623556581984</v>
      </c>
      <c r="Q2338" t="s">
        <v>8339</v>
      </c>
      <c r="R2338" t="s">
        <v>8355</v>
      </c>
      <c r="S2338" s="12">
        <f t="shared" si="146"/>
        <v>41666.591377314813</v>
      </c>
      <c r="T2338" s="12">
        <f t="shared" si="147"/>
        <v>41706.591377314813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6">
        <f t="shared" si="144"/>
        <v>110.65833333333333</v>
      </c>
      <c r="P2339" s="5">
        <f t="shared" si="145"/>
        <v>74.184357541899445</v>
      </c>
      <c r="Q2339" t="s">
        <v>8339</v>
      </c>
      <c r="R2339" t="s">
        <v>8355</v>
      </c>
      <c r="S2339" s="12">
        <f t="shared" si="146"/>
        <v>41786.307210648149</v>
      </c>
      <c r="T2339" s="12">
        <f t="shared" si="147"/>
        <v>41816.307210648149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6">
        <f t="shared" si="144"/>
        <v>101.14333333333335</v>
      </c>
      <c r="P2340" s="5">
        <f t="shared" si="145"/>
        <v>123.34552845528455</v>
      </c>
      <c r="Q2340" t="s">
        <v>8339</v>
      </c>
      <c r="R2340" t="s">
        <v>8355</v>
      </c>
      <c r="S2340" s="12">
        <f t="shared" si="146"/>
        <v>41789.563472222217</v>
      </c>
      <c r="T2340" s="12">
        <f t="shared" si="147"/>
        <v>41819.563472222217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6">
        <f t="shared" si="144"/>
        <v>294.20799999999997</v>
      </c>
      <c r="P2341" s="5">
        <f t="shared" si="145"/>
        <v>66.623188405797094</v>
      </c>
      <c r="Q2341" t="s">
        <v>8339</v>
      </c>
      <c r="R2341" t="s">
        <v>8355</v>
      </c>
      <c r="S2341" s="12">
        <f t="shared" si="146"/>
        <v>42692.466539351844</v>
      </c>
      <c r="T2341" s="12">
        <f t="shared" si="147"/>
        <v>42722.999305555553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6">
        <f t="shared" si="144"/>
        <v>105.77749999999999</v>
      </c>
      <c r="P2342" s="5">
        <f t="shared" si="145"/>
        <v>104.99007444168734</v>
      </c>
      <c r="Q2342" t="s">
        <v>8339</v>
      </c>
      <c r="R2342" t="s">
        <v>8355</v>
      </c>
      <c r="S2342" s="12">
        <f t="shared" si="146"/>
        <v>42643.309467592589</v>
      </c>
      <c r="T2342" s="12">
        <f t="shared" si="147"/>
        <v>42673.309467592589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6">
        <f t="shared" si="144"/>
        <v>0</v>
      </c>
      <c r="P2343" s="5" t="e">
        <f t="shared" si="145"/>
        <v>#DIV/0!</v>
      </c>
      <c r="Q2343" t="s">
        <v>8322</v>
      </c>
      <c r="R2343" t="s">
        <v>8323</v>
      </c>
      <c r="S2343" s="12">
        <f t="shared" si="146"/>
        <v>42167.480370370373</v>
      </c>
      <c r="T2343" s="12">
        <f t="shared" si="147"/>
        <v>42197.480370370373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6">
        <f t="shared" si="144"/>
        <v>0</v>
      </c>
      <c r="P2344" s="5" t="e">
        <f t="shared" si="145"/>
        <v>#DIV/0!</v>
      </c>
      <c r="Q2344" t="s">
        <v>8322</v>
      </c>
      <c r="R2344" t="s">
        <v>8323</v>
      </c>
      <c r="S2344" s="12">
        <f t="shared" si="146"/>
        <v>41897.36886574074</v>
      </c>
      <c r="T2344" s="12">
        <f t="shared" si="147"/>
        <v>41917.875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6">
        <f t="shared" si="144"/>
        <v>3</v>
      </c>
      <c r="P2345" s="5">
        <f t="shared" si="145"/>
        <v>300</v>
      </c>
      <c r="Q2345" t="s">
        <v>8322</v>
      </c>
      <c r="R2345" t="s">
        <v>8323</v>
      </c>
      <c r="S2345" s="12">
        <f t="shared" si="146"/>
        <v>42327.491956018515</v>
      </c>
      <c r="T2345" s="12">
        <f t="shared" si="147"/>
        <v>42377.490972222215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6">
        <f t="shared" si="144"/>
        <v>0.1</v>
      </c>
      <c r="P2346" s="5">
        <f t="shared" si="145"/>
        <v>1</v>
      </c>
      <c r="Q2346" t="s">
        <v>8322</v>
      </c>
      <c r="R2346" t="s">
        <v>8323</v>
      </c>
      <c r="S2346" s="12">
        <f t="shared" si="146"/>
        <v>42515.394317129627</v>
      </c>
      <c r="T2346" s="12">
        <f t="shared" si="147"/>
        <v>42545.394317129627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6">
        <f t="shared" si="144"/>
        <v>0</v>
      </c>
      <c r="P2347" s="5" t="e">
        <f t="shared" si="145"/>
        <v>#DIV/0!</v>
      </c>
      <c r="Q2347" t="s">
        <v>8322</v>
      </c>
      <c r="R2347" t="s">
        <v>8323</v>
      </c>
      <c r="S2347" s="12">
        <f t="shared" si="146"/>
        <v>42059.66847222222</v>
      </c>
      <c r="T2347" s="12">
        <f t="shared" si="147"/>
        <v>42094.652083333327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6">
        <f t="shared" si="144"/>
        <v>6.5000000000000002E-2</v>
      </c>
      <c r="P2348" s="5">
        <f t="shared" si="145"/>
        <v>13</v>
      </c>
      <c r="Q2348" t="s">
        <v>8322</v>
      </c>
      <c r="R2348" t="s">
        <v>8323</v>
      </c>
      <c r="S2348" s="12">
        <f t="shared" si="146"/>
        <v>42615.465636574074</v>
      </c>
      <c r="T2348" s="12">
        <f t="shared" si="147"/>
        <v>42660.465636574074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6">
        <f t="shared" si="144"/>
        <v>1.5</v>
      </c>
      <c r="P2349" s="5">
        <f t="shared" si="145"/>
        <v>15</v>
      </c>
      <c r="Q2349" t="s">
        <v>8322</v>
      </c>
      <c r="R2349" t="s">
        <v>8323</v>
      </c>
      <c r="S2349" s="12">
        <f t="shared" si="146"/>
        <v>42577.274027777778</v>
      </c>
      <c r="T2349" s="12">
        <f t="shared" si="147"/>
        <v>42607.274027777778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6">
        <f t="shared" si="144"/>
        <v>0.38571428571428573</v>
      </c>
      <c r="P2350" s="5">
        <f t="shared" si="145"/>
        <v>54</v>
      </c>
      <c r="Q2350" t="s">
        <v>8322</v>
      </c>
      <c r="R2350" t="s">
        <v>8323</v>
      </c>
      <c r="S2350" s="12">
        <f t="shared" si="146"/>
        <v>42360.598819444444</v>
      </c>
      <c r="T2350" s="12">
        <f t="shared" si="147"/>
        <v>42420.598819444444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6">
        <f t="shared" si="144"/>
        <v>0</v>
      </c>
      <c r="P2351" s="5" t="e">
        <f t="shared" si="145"/>
        <v>#DIV/0!</v>
      </c>
      <c r="Q2351" t="s">
        <v>8322</v>
      </c>
      <c r="R2351" t="s">
        <v>8323</v>
      </c>
      <c r="S2351" s="12">
        <f t="shared" si="146"/>
        <v>42198.442453703705</v>
      </c>
      <c r="T2351" s="12">
        <f t="shared" si="147"/>
        <v>42227.442453703705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6">
        <f t="shared" si="144"/>
        <v>0</v>
      </c>
      <c r="P2352" s="5" t="e">
        <f t="shared" si="145"/>
        <v>#DIV/0!</v>
      </c>
      <c r="Q2352" t="s">
        <v>8322</v>
      </c>
      <c r="R2352" t="s">
        <v>8323</v>
      </c>
      <c r="S2352" s="12">
        <f t="shared" si="146"/>
        <v>42708.508912037032</v>
      </c>
      <c r="T2352" s="12">
        <f t="shared" si="147"/>
        <v>42738.508912037032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6">
        <f t="shared" si="144"/>
        <v>0.5714285714285714</v>
      </c>
      <c r="P2353" s="5">
        <f t="shared" si="145"/>
        <v>15.428571428571429</v>
      </c>
      <c r="Q2353" t="s">
        <v>8322</v>
      </c>
      <c r="R2353" t="s">
        <v>8323</v>
      </c>
      <c r="S2353" s="12">
        <f t="shared" si="146"/>
        <v>42093.767812500002</v>
      </c>
      <c r="T2353" s="12">
        <f t="shared" si="147"/>
        <v>42123.767812500002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6">
        <f t="shared" si="144"/>
        <v>0</v>
      </c>
      <c r="P2354" s="5" t="e">
        <f t="shared" si="145"/>
        <v>#DIV/0!</v>
      </c>
      <c r="Q2354" t="s">
        <v>8322</v>
      </c>
      <c r="R2354" t="s">
        <v>8323</v>
      </c>
      <c r="S2354" s="12">
        <f t="shared" si="146"/>
        <v>42101.300370370365</v>
      </c>
      <c r="T2354" s="12">
        <f t="shared" si="147"/>
        <v>42161.300370370365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6">
        <f t="shared" si="144"/>
        <v>0</v>
      </c>
      <c r="P2355" s="5" t="e">
        <f t="shared" si="145"/>
        <v>#DIV/0!</v>
      </c>
      <c r="Q2355" t="s">
        <v>8322</v>
      </c>
      <c r="R2355" t="s">
        <v>8323</v>
      </c>
      <c r="S2355" s="12">
        <f t="shared" si="146"/>
        <v>42103.342847222222</v>
      </c>
      <c r="T2355" s="12">
        <f t="shared" si="147"/>
        <v>42115.342847222222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6">
        <f t="shared" si="144"/>
        <v>7.1428571428571425E-2</v>
      </c>
      <c r="P2356" s="5">
        <f t="shared" si="145"/>
        <v>25</v>
      </c>
      <c r="Q2356" t="s">
        <v>8322</v>
      </c>
      <c r="R2356" t="s">
        <v>8323</v>
      </c>
      <c r="S2356" s="12">
        <f t="shared" si="146"/>
        <v>41954.38958333333</v>
      </c>
      <c r="T2356" s="12">
        <f t="shared" si="147"/>
        <v>42014.38958333333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6">
        <f t="shared" si="144"/>
        <v>0.6875</v>
      </c>
      <c r="P2357" s="5">
        <f t="shared" si="145"/>
        <v>27.5</v>
      </c>
      <c r="Q2357" t="s">
        <v>8322</v>
      </c>
      <c r="R2357" t="s">
        <v>8323</v>
      </c>
      <c r="S2357" s="12">
        <f t="shared" si="146"/>
        <v>42096.584907407399</v>
      </c>
      <c r="T2357" s="12">
        <f t="shared" si="147"/>
        <v>42126.584907407399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6">
        <f t="shared" si="144"/>
        <v>0</v>
      </c>
      <c r="P2358" s="5" t="e">
        <f t="shared" si="145"/>
        <v>#DIV/0!</v>
      </c>
      <c r="Q2358" t="s">
        <v>8322</v>
      </c>
      <c r="R2358" t="s">
        <v>8323</v>
      </c>
      <c r="S2358" s="12">
        <f t="shared" si="146"/>
        <v>42130.450277777774</v>
      </c>
      <c r="T2358" s="12">
        <f t="shared" si="147"/>
        <v>42160.450277777774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6">
        <f t="shared" si="144"/>
        <v>0</v>
      </c>
      <c r="P2359" s="5" t="e">
        <f t="shared" si="145"/>
        <v>#DIV/0!</v>
      </c>
      <c r="Q2359" t="s">
        <v>8322</v>
      </c>
      <c r="R2359" t="s">
        <v>8323</v>
      </c>
      <c r="S2359" s="12">
        <f t="shared" si="146"/>
        <v>42264.286782407398</v>
      </c>
      <c r="T2359" s="12">
        <f t="shared" si="147"/>
        <v>42294.286782407398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6">
        <f t="shared" si="144"/>
        <v>0</v>
      </c>
      <c r="P2360" s="5" t="e">
        <f t="shared" si="145"/>
        <v>#DIV/0!</v>
      </c>
      <c r="Q2360" t="s">
        <v>8322</v>
      </c>
      <c r="R2360" t="s">
        <v>8323</v>
      </c>
      <c r="S2360" s="12">
        <f t="shared" si="146"/>
        <v>41978.597638888888</v>
      </c>
      <c r="T2360" s="12">
        <f t="shared" si="147"/>
        <v>42034.693749999999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6">
        <f t="shared" si="144"/>
        <v>14.680000000000001</v>
      </c>
      <c r="P2361" s="5">
        <f t="shared" si="145"/>
        <v>367</v>
      </c>
      <c r="Q2361" t="s">
        <v>8322</v>
      </c>
      <c r="R2361" t="s">
        <v>8323</v>
      </c>
      <c r="S2361" s="12">
        <f t="shared" si="146"/>
        <v>42159.316249999996</v>
      </c>
      <c r="T2361" s="12">
        <f t="shared" si="147"/>
        <v>42219.316249999996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6">
        <f t="shared" si="144"/>
        <v>0.04</v>
      </c>
      <c r="P2362" s="5">
        <f t="shared" si="145"/>
        <v>2</v>
      </c>
      <c r="Q2362" t="s">
        <v>8322</v>
      </c>
      <c r="R2362" t="s">
        <v>8323</v>
      </c>
      <c r="S2362" s="12">
        <f t="shared" si="146"/>
        <v>42377.373611111114</v>
      </c>
      <c r="T2362" s="12">
        <f t="shared" si="147"/>
        <v>42407.373611111114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6">
        <f t="shared" si="144"/>
        <v>0</v>
      </c>
      <c r="P2363" s="5" t="e">
        <f t="shared" si="145"/>
        <v>#DIV/0!</v>
      </c>
      <c r="Q2363" t="s">
        <v>8322</v>
      </c>
      <c r="R2363" t="s">
        <v>8323</v>
      </c>
      <c r="S2363" s="12">
        <f t="shared" si="146"/>
        <v>42466.525555555556</v>
      </c>
      <c r="T2363" s="12">
        <f t="shared" si="147"/>
        <v>42490.583333333336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6">
        <f t="shared" si="144"/>
        <v>28.571428571428569</v>
      </c>
      <c r="P2364" s="5">
        <f t="shared" si="145"/>
        <v>60</v>
      </c>
      <c r="Q2364" t="s">
        <v>8322</v>
      </c>
      <c r="R2364" t="s">
        <v>8323</v>
      </c>
      <c r="S2364" s="12">
        <f t="shared" si="146"/>
        <v>41954.35497685185</v>
      </c>
      <c r="T2364" s="12">
        <f t="shared" si="147"/>
        <v>41984.35497685185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6">
        <f t="shared" si="144"/>
        <v>0</v>
      </c>
      <c r="P2365" s="5" t="e">
        <f t="shared" si="145"/>
        <v>#DIV/0!</v>
      </c>
      <c r="Q2365" t="s">
        <v>8322</v>
      </c>
      <c r="R2365" t="s">
        <v>8323</v>
      </c>
      <c r="S2365" s="12">
        <f t="shared" si="146"/>
        <v>42321.678240740737</v>
      </c>
      <c r="T2365" s="12">
        <f t="shared" si="147"/>
        <v>42366.678240740737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6">
        <f t="shared" si="144"/>
        <v>0</v>
      </c>
      <c r="P2366" s="5" t="e">
        <f t="shared" si="145"/>
        <v>#DIV/0!</v>
      </c>
      <c r="Q2366" t="s">
        <v>8322</v>
      </c>
      <c r="R2366" t="s">
        <v>8323</v>
      </c>
      <c r="S2366" s="12">
        <f t="shared" si="146"/>
        <v>42248.601342592585</v>
      </c>
      <c r="T2366" s="12">
        <f t="shared" si="147"/>
        <v>42303.601342592585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6">
        <f t="shared" si="144"/>
        <v>0</v>
      </c>
      <c r="P2367" s="5" t="e">
        <f t="shared" si="145"/>
        <v>#DIV/0!</v>
      </c>
      <c r="Q2367" t="s">
        <v>8322</v>
      </c>
      <c r="R2367" t="s">
        <v>8323</v>
      </c>
      <c r="S2367" s="12">
        <f t="shared" si="146"/>
        <v>42346.403067129628</v>
      </c>
      <c r="T2367" s="12">
        <f t="shared" si="147"/>
        <v>42386.624999999993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6">
        <f t="shared" si="144"/>
        <v>10.52</v>
      </c>
      <c r="P2368" s="5">
        <f t="shared" si="145"/>
        <v>97.407407407407405</v>
      </c>
      <c r="Q2368" t="s">
        <v>8322</v>
      </c>
      <c r="R2368" t="s">
        <v>8323</v>
      </c>
      <c r="S2368" s="12">
        <f t="shared" si="146"/>
        <v>42268.198298611103</v>
      </c>
      <c r="T2368" s="12">
        <f t="shared" si="147"/>
        <v>42298.198298611103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6">
        <f t="shared" si="144"/>
        <v>1.34</v>
      </c>
      <c r="P2369" s="5">
        <f t="shared" si="145"/>
        <v>47.857142857142854</v>
      </c>
      <c r="Q2369" t="s">
        <v>8322</v>
      </c>
      <c r="R2369" t="s">
        <v>8323</v>
      </c>
      <c r="S2369" s="12">
        <f t="shared" si="146"/>
        <v>42425.636759259258</v>
      </c>
      <c r="T2369" s="12">
        <f t="shared" si="147"/>
        <v>42485.595092592594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6">
        <f t="shared" si="144"/>
        <v>0.25</v>
      </c>
      <c r="P2370" s="5">
        <f t="shared" si="145"/>
        <v>50</v>
      </c>
      <c r="Q2370" t="s">
        <v>8322</v>
      </c>
      <c r="R2370" t="s">
        <v>8323</v>
      </c>
      <c r="S2370" s="12">
        <f t="shared" si="146"/>
        <v>42063.388483796291</v>
      </c>
      <c r="T2370" s="12">
        <f t="shared" si="147"/>
        <v>42108.346817129634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6">
        <f t="shared" ref="O2371:O2434" si="148">(E2371/D2371)*100</f>
        <v>0</v>
      </c>
      <c r="P2371" s="5" t="e">
        <f t="shared" ref="P2371:P2434" si="149">E2371/L2371</f>
        <v>#DIV/0!</v>
      </c>
      <c r="Q2371" t="s">
        <v>8322</v>
      </c>
      <c r="R2371" t="s">
        <v>8323</v>
      </c>
      <c r="S2371" s="12">
        <f t="shared" ref="S2371:S2434" si="150">(((J2371/60)/60)/24)+DATE(1970,1,1)+(-8/24)</f>
        <v>42380.47929398148</v>
      </c>
      <c r="T2371" s="12">
        <f t="shared" ref="T2371:T2434" si="151">(((I2371/60)/60)/24)+DATE(1970,1,1)+(-8/24)</f>
        <v>42410.47929398148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6">
        <f t="shared" si="148"/>
        <v>0.32800000000000001</v>
      </c>
      <c r="P2372" s="5">
        <f t="shared" si="149"/>
        <v>20.5</v>
      </c>
      <c r="Q2372" t="s">
        <v>8322</v>
      </c>
      <c r="R2372" t="s">
        <v>8323</v>
      </c>
      <c r="S2372" s="12">
        <f t="shared" si="150"/>
        <v>41960.855798611105</v>
      </c>
      <c r="T2372" s="12">
        <f t="shared" si="151"/>
        <v>41990.855798611105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6">
        <f t="shared" si="148"/>
        <v>0</v>
      </c>
      <c r="P2373" s="5" t="e">
        <f t="shared" si="149"/>
        <v>#DIV/0!</v>
      </c>
      <c r="Q2373" t="s">
        <v>8322</v>
      </c>
      <c r="R2373" t="s">
        <v>8323</v>
      </c>
      <c r="S2373" s="12">
        <f t="shared" si="150"/>
        <v>42150.444398148145</v>
      </c>
      <c r="T2373" s="12">
        <f t="shared" si="151"/>
        <v>42180.444398148145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6">
        <f t="shared" si="148"/>
        <v>3.2727272727272729</v>
      </c>
      <c r="P2374" s="5">
        <f t="shared" si="149"/>
        <v>30</v>
      </c>
      <c r="Q2374" t="s">
        <v>8322</v>
      </c>
      <c r="R2374" t="s">
        <v>8323</v>
      </c>
      <c r="S2374" s="12">
        <f t="shared" si="150"/>
        <v>42087.735775462956</v>
      </c>
      <c r="T2374" s="12">
        <f t="shared" si="151"/>
        <v>42117.735775462956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6">
        <f t="shared" si="148"/>
        <v>5.8823529411764705E-3</v>
      </c>
      <c r="P2375" s="5">
        <f t="shared" si="149"/>
        <v>50</v>
      </c>
      <c r="Q2375" t="s">
        <v>8322</v>
      </c>
      <c r="R2375" t="s">
        <v>8323</v>
      </c>
      <c r="S2375" s="12">
        <f t="shared" si="150"/>
        <v>42215.328981481485</v>
      </c>
      <c r="T2375" s="12">
        <f t="shared" si="151"/>
        <v>42245.328981481485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6">
        <f t="shared" si="148"/>
        <v>4.5454545454545456E-2</v>
      </c>
      <c r="P2376" s="5">
        <f t="shared" si="149"/>
        <v>10</v>
      </c>
      <c r="Q2376" t="s">
        <v>8322</v>
      </c>
      <c r="R2376" t="s">
        <v>8323</v>
      </c>
      <c r="S2376" s="12">
        <f t="shared" si="150"/>
        <v>42017.509953703695</v>
      </c>
      <c r="T2376" s="12">
        <f t="shared" si="151"/>
        <v>42047.509953703695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6">
        <f t="shared" si="148"/>
        <v>0</v>
      </c>
      <c r="P2377" s="5" t="e">
        <f t="shared" si="149"/>
        <v>#DIV/0!</v>
      </c>
      <c r="Q2377" t="s">
        <v>8322</v>
      </c>
      <c r="R2377" t="s">
        <v>8323</v>
      </c>
      <c r="S2377" s="12">
        <f t="shared" si="150"/>
        <v>42592.502743055556</v>
      </c>
      <c r="T2377" s="12">
        <f t="shared" si="151"/>
        <v>42622.502743055556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6">
        <f t="shared" si="148"/>
        <v>10.877666666666666</v>
      </c>
      <c r="P2378" s="5">
        <f t="shared" si="149"/>
        <v>81.582499999999996</v>
      </c>
      <c r="Q2378" t="s">
        <v>8322</v>
      </c>
      <c r="R2378" t="s">
        <v>8323</v>
      </c>
      <c r="S2378" s="12">
        <f t="shared" si="150"/>
        <v>42318.592199074068</v>
      </c>
      <c r="T2378" s="12">
        <f t="shared" si="151"/>
        <v>42348.592199074068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6">
        <f t="shared" si="148"/>
        <v>0</v>
      </c>
      <c r="P2379" s="5" t="e">
        <f t="shared" si="149"/>
        <v>#DIV/0!</v>
      </c>
      <c r="Q2379" t="s">
        <v>8322</v>
      </c>
      <c r="R2379" t="s">
        <v>8323</v>
      </c>
      <c r="S2379" s="12">
        <f t="shared" si="150"/>
        <v>42669.536840277775</v>
      </c>
      <c r="T2379" s="12">
        <f t="shared" si="151"/>
        <v>42699.578506944446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6">
        <f t="shared" si="148"/>
        <v>0</v>
      </c>
      <c r="P2380" s="5" t="e">
        <f t="shared" si="149"/>
        <v>#DIV/0!</v>
      </c>
      <c r="Q2380" t="s">
        <v>8322</v>
      </c>
      <c r="R2380" t="s">
        <v>8323</v>
      </c>
      <c r="S2380" s="12">
        <f t="shared" si="150"/>
        <v>42212.679745370369</v>
      </c>
      <c r="T2380" s="12">
        <f t="shared" si="151"/>
        <v>42241.679745370369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6">
        <f t="shared" si="148"/>
        <v>0</v>
      </c>
      <c r="P2381" s="5" t="e">
        <f t="shared" si="149"/>
        <v>#DIV/0!</v>
      </c>
      <c r="Q2381" t="s">
        <v>8322</v>
      </c>
      <c r="R2381" t="s">
        <v>8323</v>
      </c>
      <c r="S2381" s="12">
        <f t="shared" si="150"/>
        <v>42236.683055555557</v>
      </c>
      <c r="T2381" s="12">
        <f t="shared" si="151"/>
        <v>42281.683055555557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6">
        <f t="shared" si="148"/>
        <v>0.36666666666666664</v>
      </c>
      <c r="P2382" s="5">
        <f t="shared" si="149"/>
        <v>18.333333333333332</v>
      </c>
      <c r="Q2382" t="s">
        <v>8322</v>
      </c>
      <c r="R2382" t="s">
        <v>8323</v>
      </c>
      <c r="S2382" s="12">
        <f t="shared" si="150"/>
        <v>42248.459976851846</v>
      </c>
      <c r="T2382" s="12">
        <f t="shared" si="151"/>
        <v>42278.459976851846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6">
        <f t="shared" si="148"/>
        <v>1.8193398957730169</v>
      </c>
      <c r="P2383" s="5">
        <f t="shared" si="149"/>
        <v>224.42857142857142</v>
      </c>
      <c r="Q2383" t="s">
        <v>8322</v>
      </c>
      <c r="R2383" t="s">
        <v>8323</v>
      </c>
      <c r="S2383" s="12">
        <f t="shared" si="150"/>
        <v>42074.602407407401</v>
      </c>
      <c r="T2383" s="12">
        <f t="shared" si="151"/>
        <v>42104.602407407401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6">
        <f t="shared" si="148"/>
        <v>2.5</v>
      </c>
      <c r="P2384" s="5">
        <f t="shared" si="149"/>
        <v>37.5</v>
      </c>
      <c r="Q2384" t="s">
        <v>8322</v>
      </c>
      <c r="R2384" t="s">
        <v>8323</v>
      </c>
      <c r="S2384" s="12">
        <f t="shared" si="150"/>
        <v>42194.854201388887</v>
      </c>
      <c r="T2384" s="12">
        <f t="shared" si="151"/>
        <v>42219.854201388887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6">
        <f t="shared" si="148"/>
        <v>4.3499999999999996</v>
      </c>
      <c r="P2385" s="5">
        <f t="shared" si="149"/>
        <v>145</v>
      </c>
      <c r="Q2385" t="s">
        <v>8322</v>
      </c>
      <c r="R2385" t="s">
        <v>8323</v>
      </c>
      <c r="S2385" s="12">
        <f t="shared" si="150"/>
        <v>42026.723460648143</v>
      </c>
      <c r="T2385" s="12">
        <f t="shared" si="151"/>
        <v>42056.723460648143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6">
        <f t="shared" si="148"/>
        <v>0.8</v>
      </c>
      <c r="P2386" s="5">
        <f t="shared" si="149"/>
        <v>1</v>
      </c>
      <c r="Q2386" t="s">
        <v>8322</v>
      </c>
      <c r="R2386" t="s">
        <v>8323</v>
      </c>
      <c r="S2386" s="12">
        <f t="shared" si="150"/>
        <v>41926.734293981477</v>
      </c>
      <c r="T2386" s="12">
        <f t="shared" si="151"/>
        <v>41956.775960648149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6">
        <f t="shared" si="148"/>
        <v>1.2123076923076923</v>
      </c>
      <c r="P2387" s="5">
        <f t="shared" si="149"/>
        <v>112.57142857142857</v>
      </c>
      <c r="Q2387" t="s">
        <v>8322</v>
      </c>
      <c r="R2387" t="s">
        <v>8323</v>
      </c>
      <c r="S2387" s="12">
        <f t="shared" si="150"/>
        <v>42191.368425925924</v>
      </c>
      <c r="T2387" s="12">
        <f t="shared" si="151"/>
        <v>42221.368425925924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6">
        <f t="shared" si="148"/>
        <v>0</v>
      </c>
      <c r="P2388" s="5" t="e">
        <f t="shared" si="149"/>
        <v>#DIV/0!</v>
      </c>
      <c r="Q2388" t="s">
        <v>8322</v>
      </c>
      <c r="R2388" t="s">
        <v>8323</v>
      </c>
      <c r="S2388" s="12">
        <f t="shared" si="150"/>
        <v>41954.504907407405</v>
      </c>
      <c r="T2388" s="12">
        <f t="shared" si="151"/>
        <v>42014.504907407405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6">
        <f t="shared" si="148"/>
        <v>0.68399999999999994</v>
      </c>
      <c r="P2389" s="5">
        <f t="shared" si="149"/>
        <v>342</v>
      </c>
      <c r="Q2389" t="s">
        <v>8322</v>
      </c>
      <c r="R2389" t="s">
        <v>8323</v>
      </c>
      <c r="S2389" s="12">
        <f t="shared" si="150"/>
        <v>42528.293287037035</v>
      </c>
      <c r="T2389" s="12">
        <f t="shared" si="151"/>
        <v>42573.293287037035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6">
        <f t="shared" si="148"/>
        <v>1.2513513513513512</v>
      </c>
      <c r="P2390" s="5">
        <f t="shared" si="149"/>
        <v>57.875</v>
      </c>
      <c r="Q2390" t="s">
        <v>8322</v>
      </c>
      <c r="R2390" t="s">
        <v>8323</v>
      </c>
      <c r="S2390" s="12">
        <f t="shared" si="150"/>
        <v>41989.520358796297</v>
      </c>
      <c r="T2390" s="12">
        <f t="shared" si="151"/>
        <v>42019.478472222218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6">
        <f t="shared" si="148"/>
        <v>0.1875</v>
      </c>
      <c r="P2391" s="5">
        <f t="shared" si="149"/>
        <v>30</v>
      </c>
      <c r="Q2391" t="s">
        <v>8322</v>
      </c>
      <c r="R2391" t="s">
        <v>8323</v>
      </c>
      <c r="S2391" s="12">
        <f t="shared" si="150"/>
        <v>42179.320046296292</v>
      </c>
      <c r="T2391" s="12">
        <f t="shared" si="151"/>
        <v>42210.582638888889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6">
        <f t="shared" si="148"/>
        <v>0</v>
      </c>
      <c r="P2392" s="5" t="e">
        <f t="shared" si="149"/>
        <v>#DIV/0!</v>
      </c>
      <c r="Q2392" t="s">
        <v>8322</v>
      </c>
      <c r="R2392" t="s">
        <v>8323</v>
      </c>
      <c r="S2392" s="12">
        <f t="shared" si="150"/>
        <v>41967.928981481477</v>
      </c>
      <c r="T2392" s="12">
        <f t="shared" si="151"/>
        <v>42007.928981481477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6">
        <f t="shared" si="148"/>
        <v>0.125</v>
      </c>
      <c r="P2393" s="5">
        <f t="shared" si="149"/>
        <v>25</v>
      </c>
      <c r="Q2393" t="s">
        <v>8322</v>
      </c>
      <c r="R2393" t="s">
        <v>8323</v>
      </c>
      <c r="S2393" s="12">
        <f t="shared" si="150"/>
        <v>42064.461157407401</v>
      </c>
      <c r="T2393" s="12">
        <f t="shared" si="151"/>
        <v>42094.419490740744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6">
        <f t="shared" si="148"/>
        <v>0</v>
      </c>
      <c r="P2394" s="5" t="e">
        <f t="shared" si="149"/>
        <v>#DIV/0!</v>
      </c>
      <c r="Q2394" t="s">
        <v>8322</v>
      </c>
      <c r="R2394" t="s">
        <v>8323</v>
      </c>
      <c r="S2394" s="12">
        <f t="shared" si="150"/>
        <v>42275.787303240737</v>
      </c>
      <c r="T2394" s="12">
        <f t="shared" si="151"/>
        <v>42305.787303240737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6">
        <f t="shared" si="148"/>
        <v>0.05</v>
      </c>
      <c r="P2395" s="5">
        <f t="shared" si="149"/>
        <v>50</v>
      </c>
      <c r="Q2395" t="s">
        <v>8322</v>
      </c>
      <c r="R2395" t="s">
        <v>8323</v>
      </c>
      <c r="S2395" s="12">
        <f t="shared" si="150"/>
        <v>42194.315011574072</v>
      </c>
      <c r="T2395" s="12">
        <f t="shared" si="151"/>
        <v>42224.315011574072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6">
        <f t="shared" si="148"/>
        <v>0.06</v>
      </c>
      <c r="P2396" s="5">
        <f t="shared" si="149"/>
        <v>1.5</v>
      </c>
      <c r="Q2396" t="s">
        <v>8322</v>
      </c>
      <c r="R2396" t="s">
        <v>8323</v>
      </c>
      <c r="S2396" s="12">
        <f t="shared" si="150"/>
        <v>42031.02885416666</v>
      </c>
      <c r="T2396" s="12">
        <f t="shared" si="151"/>
        <v>42061.02885416666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6">
        <f t="shared" si="148"/>
        <v>0</v>
      </c>
      <c r="P2397" s="5" t="e">
        <f t="shared" si="149"/>
        <v>#DIV/0!</v>
      </c>
      <c r="Q2397" t="s">
        <v>8322</v>
      </c>
      <c r="R2397" t="s">
        <v>8323</v>
      </c>
      <c r="S2397" s="12">
        <f t="shared" si="150"/>
        <v>42716.788043981483</v>
      </c>
      <c r="T2397" s="12">
        <f t="shared" si="151"/>
        <v>42745.039583333331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6">
        <f t="shared" si="148"/>
        <v>0.2</v>
      </c>
      <c r="P2398" s="5">
        <f t="shared" si="149"/>
        <v>10</v>
      </c>
      <c r="Q2398" t="s">
        <v>8322</v>
      </c>
      <c r="R2398" t="s">
        <v>8323</v>
      </c>
      <c r="S2398" s="12">
        <f t="shared" si="150"/>
        <v>42262.515717592592</v>
      </c>
      <c r="T2398" s="12">
        <f t="shared" si="151"/>
        <v>42292.515717592592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6">
        <f t="shared" si="148"/>
        <v>0</v>
      </c>
      <c r="P2399" s="5" t="e">
        <f t="shared" si="149"/>
        <v>#DIV/0!</v>
      </c>
      <c r="Q2399" t="s">
        <v>8322</v>
      </c>
      <c r="R2399" t="s">
        <v>8323</v>
      </c>
      <c r="S2399" s="12">
        <f t="shared" si="150"/>
        <v>41976.551574074074</v>
      </c>
      <c r="T2399" s="12">
        <f t="shared" si="151"/>
        <v>42006.551574074074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6">
        <f t="shared" si="148"/>
        <v>0</v>
      </c>
      <c r="P2400" s="5" t="e">
        <f t="shared" si="149"/>
        <v>#DIV/0!</v>
      </c>
      <c r="Q2400" t="s">
        <v>8322</v>
      </c>
      <c r="R2400" t="s">
        <v>8323</v>
      </c>
      <c r="S2400" s="12">
        <f t="shared" si="150"/>
        <v>42157.583148148151</v>
      </c>
      <c r="T2400" s="12">
        <f t="shared" si="151"/>
        <v>42187.583148148151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6">
        <f t="shared" si="148"/>
        <v>0</v>
      </c>
      <c r="P2401" s="5" t="e">
        <f t="shared" si="149"/>
        <v>#DIV/0!</v>
      </c>
      <c r="Q2401" t="s">
        <v>8322</v>
      </c>
      <c r="R2401" t="s">
        <v>8323</v>
      </c>
      <c r="S2401" s="12">
        <f t="shared" si="150"/>
        <v>41956.519745370366</v>
      </c>
      <c r="T2401" s="12">
        <f t="shared" si="151"/>
        <v>41991.519745370366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6">
        <f t="shared" si="148"/>
        <v>0</v>
      </c>
      <c r="P2402" s="5" t="e">
        <f t="shared" si="149"/>
        <v>#DIV/0!</v>
      </c>
      <c r="Q2402" t="s">
        <v>8322</v>
      </c>
      <c r="R2402" t="s">
        <v>8323</v>
      </c>
      <c r="S2402" s="12">
        <f t="shared" si="150"/>
        <v>42443.934768518513</v>
      </c>
      <c r="T2402" s="12">
        <f t="shared" si="151"/>
        <v>42473.934768518513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6">
        <f t="shared" si="148"/>
        <v>0.71785714285714286</v>
      </c>
      <c r="P2403" s="5">
        <f t="shared" si="149"/>
        <v>22.333333333333332</v>
      </c>
      <c r="Q2403" t="s">
        <v>8339</v>
      </c>
      <c r="R2403" t="s">
        <v>8340</v>
      </c>
      <c r="S2403" s="12">
        <f t="shared" si="150"/>
        <v>42374.489537037036</v>
      </c>
      <c r="T2403" s="12">
        <f t="shared" si="151"/>
        <v>42434.489537037036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6">
        <f t="shared" si="148"/>
        <v>0.43333333333333329</v>
      </c>
      <c r="P2404" s="5">
        <f t="shared" si="149"/>
        <v>52</v>
      </c>
      <c r="Q2404" t="s">
        <v>8339</v>
      </c>
      <c r="R2404" t="s">
        <v>8340</v>
      </c>
      <c r="S2404" s="12">
        <f t="shared" si="150"/>
        <v>42107.34642361111</v>
      </c>
      <c r="T2404" s="12">
        <f t="shared" si="151"/>
        <v>42137.34642361111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6">
        <f t="shared" si="148"/>
        <v>16.833333333333332</v>
      </c>
      <c r="P2405" s="5">
        <f t="shared" si="149"/>
        <v>16.833333333333332</v>
      </c>
      <c r="Q2405" t="s">
        <v>8339</v>
      </c>
      <c r="R2405" t="s">
        <v>8340</v>
      </c>
      <c r="S2405" s="12">
        <f t="shared" si="150"/>
        <v>42399.549282407403</v>
      </c>
      <c r="T2405" s="12">
        <f t="shared" si="151"/>
        <v>42459.507615740738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6">
        <f t="shared" si="148"/>
        <v>0</v>
      </c>
      <c r="P2406" s="5" t="e">
        <f t="shared" si="149"/>
        <v>#DIV/0!</v>
      </c>
      <c r="Q2406" t="s">
        <v>8339</v>
      </c>
      <c r="R2406" t="s">
        <v>8340</v>
      </c>
      <c r="S2406" s="12">
        <f t="shared" si="150"/>
        <v>42341.706099537034</v>
      </c>
      <c r="T2406" s="12">
        <f t="shared" si="151"/>
        <v>42371.706099537034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6">
        <f t="shared" si="148"/>
        <v>22.52</v>
      </c>
      <c r="P2407" s="5">
        <f t="shared" si="149"/>
        <v>56.3</v>
      </c>
      <c r="Q2407" t="s">
        <v>8339</v>
      </c>
      <c r="R2407" t="s">
        <v>8340</v>
      </c>
      <c r="S2407" s="12">
        <f t="shared" si="150"/>
        <v>42595.252025462956</v>
      </c>
      <c r="T2407" s="12">
        <f t="shared" si="151"/>
        <v>42616.252025462956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6">
        <f t="shared" si="148"/>
        <v>41.384615384615387</v>
      </c>
      <c r="P2408" s="5">
        <f t="shared" si="149"/>
        <v>84.0625</v>
      </c>
      <c r="Q2408" t="s">
        <v>8339</v>
      </c>
      <c r="R2408" t="s">
        <v>8340</v>
      </c>
      <c r="S2408" s="12">
        <f t="shared" si="150"/>
        <v>41982.777662037035</v>
      </c>
      <c r="T2408" s="12">
        <f t="shared" si="151"/>
        <v>42022.777662037035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6">
        <f t="shared" si="148"/>
        <v>25.259090909090908</v>
      </c>
      <c r="P2409" s="5">
        <f t="shared" si="149"/>
        <v>168.39393939393941</v>
      </c>
      <c r="Q2409" t="s">
        <v>8339</v>
      </c>
      <c r="R2409" t="s">
        <v>8340</v>
      </c>
      <c r="S2409" s="12">
        <f t="shared" si="150"/>
        <v>42082.242222222216</v>
      </c>
      <c r="T2409" s="12">
        <f t="shared" si="151"/>
        <v>42104.916666666664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6">
        <f t="shared" si="148"/>
        <v>0.2</v>
      </c>
      <c r="P2410" s="5">
        <f t="shared" si="149"/>
        <v>15</v>
      </c>
      <c r="Q2410" t="s">
        <v>8339</v>
      </c>
      <c r="R2410" t="s">
        <v>8340</v>
      </c>
      <c r="S2410" s="12">
        <f t="shared" si="150"/>
        <v>41918.80737268518</v>
      </c>
      <c r="T2410" s="12">
        <f t="shared" si="151"/>
        <v>41948.849039351851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6">
        <f t="shared" si="148"/>
        <v>1.8399999999999999</v>
      </c>
      <c r="P2411" s="5">
        <f t="shared" si="149"/>
        <v>76.666666666666671</v>
      </c>
      <c r="Q2411" t="s">
        <v>8339</v>
      </c>
      <c r="R2411" t="s">
        <v>8340</v>
      </c>
      <c r="S2411" s="12">
        <f t="shared" si="150"/>
        <v>42204.542534722219</v>
      </c>
      <c r="T2411" s="12">
        <f t="shared" si="151"/>
        <v>42234.542534722219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6">
        <f t="shared" si="148"/>
        <v>0</v>
      </c>
      <c r="P2412" s="5" t="e">
        <f t="shared" si="149"/>
        <v>#DIV/0!</v>
      </c>
      <c r="Q2412" t="s">
        <v>8339</v>
      </c>
      <c r="R2412" t="s">
        <v>8340</v>
      </c>
      <c r="S2412" s="12">
        <f t="shared" si="150"/>
        <v>42224.074942129628</v>
      </c>
      <c r="T2412" s="12">
        <f t="shared" si="151"/>
        <v>42254.074942129628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6">
        <f t="shared" si="148"/>
        <v>0.60399999999999998</v>
      </c>
      <c r="P2413" s="5">
        <f t="shared" si="149"/>
        <v>50.333333333333336</v>
      </c>
      <c r="Q2413" t="s">
        <v>8339</v>
      </c>
      <c r="R2413" t="s">
        <v>8340</v>
      </c>
      <c r="S2413" s="12">
        <f t="shared" si="150"/>
        <v>42211.399097222216</v>
      </c>
      <c r="T2413" s="12">
        <f t="shared" si="151"/>
        <v>42241.399097222216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6">
        <f t="shared" si="148"/>
        <v>0</v>
      </c>
      <c r="P2414" s="5" t="e">
        <f t="shared" si="149"/>
        <v>#DIV/0!</v>
      </c>
      <c r="Q2414" t="s">
        <v>8339</v>
      </c>
      <c r="R2414" t="s">
        <v>8340</v>
      </c>
      <c r="S2414" s="12">
        <f t="shared" si="150"/>
        <v>42655.403622685182</v>
      </c>
      <c r="T2414" s="12">
        <f t="shared" si="151"/>
        <v>42700.445289351854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6">
        <f t="shared" si="148"/>
        <v>0.83333333333333337</v>
      </c>
      <c r="P2415" s="5">
        <f t="shared" si="149"/>
        <v>8.3333333333333339</v>
      </c>
      <c r="Q2415" t="s">
        <v>8339</v>
      </c>
      <c r="R2415" t="s">
        <v>8340</v>
      </c>
      <c r="S2415" s="12">
        <f t="shared" si="150"/>
        <v>41759.776412037034</v>
      </c>
      <c r="T2415" s="12">
        <f t="shared" si="151"/>
        <v>41790.645833333328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6">
        <f t="shared" si="148"/>
        <v>3.0666666666666664</v>
      </c>
      <c r="P2416" s="5">
        <f t="shared" si="149"/>
        <v>35.384615384615387</v>
      </c>
      <c r="Q2416" t="s">
        <v>8339</v>
      </c>
      <c r="R2416" t="s">
        <v>8340</v>
      </c>
      <c r="S2416" s="12">
        <f t="shared" si="150"/>
        <v>42198.361805555549</v>
      </c>
      <c r="T2416" s="12">
        <f t="shared" si="151"/>
        <v>42237.832638888889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6">
        <f t="shared" si="148"/>
        <v>0.55833333333333335</v>
      </c>
      <c r="P2417" s="5">
        <f t="shared" si="149"/>
        <v>55.833333333333336</v>
      </c>
      <c r="Q2417" t="s">
        <v>8339</v>
      </c>
      <c r="R2417" t="s">
        <v>8340</v>
      </c>
      <c r="S2417" s="12">
        <f t="shared" si="150"/>
        <v>42536.529467592591</v>
      </c>
      <c r="T2417" s="12">
        <f t="shared" si="151"/>
        <v>42566.529467592591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6">
        <f t="shared" si="148"/>
        <v>2.5000000000000001E-2</v>
      </c>
      <c r="P2418" s="5">
        <f t="shared" si="149"/>
        <v>5</v>
      </c>
      <c r="Q2418" t="s">
        <v>8339</v>
      </c>
      <c r="R2418" t="s">
        <v>8340</v>
      </c>
      <c r="S2418" s="12">
        <f t="shared" si="150"/>
        <v>42019.404432870368</v>
      </c>
      <c r="T2418" s="12">
        <f t="shared" si="151"/>
        <v>42077.291666666664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6">
        <f t="shared" si="148"/>
        <v>0</v>
      </c>
      <c r="P2419" s="5" t="e">
        <f t="shared" si="149"/>
        <v>#DIV/0!</v>
      </c>
      <c r="Q2419" t="s">
        <v>8339</v>
      </c>
      <c r="R2419" t="s">
        <v>8340</v>
      </c>
      <c r="S2419" s="12">
        <f t="shared" si="150"/>
        <v>41831.550775462958</v>
      </c>
      <c r="T2419" s="12">
        <f t="shared" si="151"/>
        <v>41861.550775462958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6">
        <f t="shared" si="148"/>
        <v>0.02</v>
      </c>
      <c r="P2420" s="5">
        <f t="shared" si="149"/>
        <v>1</v>
      </c>
      <c r="Q2420" t="s">
        <v>8339</v>
      </c>
      <c r="R2420" t="s">
        <v>8340</v>
      </c>
      <c r="S2420" s="12">
        <f t="shared" si="150"/>
        <v>42027.523657407401</v>
      </c>
      <c r="T2420" s="12">
        <f t="shared" si="151"/>
        <v>42087.481990740744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6">
        <f t="shared" si="148"/>
        <v>0</v>
      </c>
      <c r="P2421" s="5" t="e">
        <f t="shared" si="149"/>
        <v>#DIV/0!</v>
      </c>
      <c r="Q2421" t="s">
        <v>8339</v>
      </c>
      <c r="R2421" t="s">
        <v>8340</v>
      </c>
      <c r="S2421" s="12">
        <f t="shared" si="150"/>
        <v>41993.404965277768</v>
      </c>
      <c r="T2421" s="12">
        <f t="shared" si="151"/>
        <v>42053.404965277768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6">
        <f t="shared" si="148"/>
        <v>14.825133372851216</v>
      </c>
      <c r="P2422" s="5">
        <f t="shared" si="149"/>
        <v>69.472222222222229</v>
      </c>
      <c r="Q2422" t="s">
        <v>8339</v>
      </c>
      <c r="R2422" t="s">
        <v>8340</v>
      </c>
      <c r="S2422" s="12">
        <f t="shared" si="150"/>
        <v>41892.695543981477</v>
      </c>
      <c r="T2422" s="12">
        <f t="shared" si="151"/>
        <v>41952.737210648142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6">
        <f t="shared" si="148"/>
        <v>1.6666666666666666E-2</v>
      </c>
      <c r="P2423" s="5">
        <f t="shared" si="149"/>
        <v>1</v>
      </c>
      <c r="Q2423" t="s">
        <v>8339</v>
      </c>
      <c r="R2423" t="s">
        <v>8340</v>
      </c>
      <c r="S2423" s="12">
        <f t="shared" si="150"/>
        <v>42026.354120370372</v>
      </c>
      <c r="T2423" s="12">
        <f t="shared" si="151"/>
        <v>42056.354120370372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6">
        <f t="shared" si="148"/>
        <v>0.2</v>
      </c>
      <c r="P2424" s="5">
        <f t="shared" si="149"/>
        <v>1</v>
      </c>
      <c r="Q2424" t="s">
        <v>8339</v>
      </c>
      <c r="R2424" t="s">
        <v>8340</v>
      </c>
      <c r="S2424" s="12">
        <f t="shared" si="150"/>
        <v>42044.391620370363</v>
      </c>
      <c r="T2424" s="12">
        <f t="shared" si="151"/>
        <v>42074.349953703706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6">
        <f t="shared" si="148"/>
        <v>1.3333333333333334E-2</v>
      </c>
      <c r="P2425" s="5">
        <f t="shared" si="149"/>
        <v>8</v>
      </c>
      <c r="Q2425" t="s">
        <v>8339</v>
      </c>
      <c r="R2425" t="s">
        <v>8340</v>
      </c>
      <c r="S2425" s="12">
        <f t="shared" si="150"/>
        <v>41974.371412037035</v>
      </c>
      <c r="T2425" s="12">
        <f t="shared" si="151"/>
        <v>42004.371412037035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6">
        <f t="shared" si="148"/>
        <v>1.24</v>
      </c>
      <c r="P2426" s="5">
        <f t="shared" si="149"/>
        <v>34.444444444444443</v>
      </c>
      <c r="Q2426" t="s">
        <v>8339</v>
      </c>
      <c r="R2426" t="s">
        <v>8340</v>
      </c>
      <c r="S2426" s="12">
        <f t="shared" si="150"/>
        <v>41909.559120370366</v>
      </c>
      <c r="T2426" s="12">
        <f t="shared" si="151"/>
        <v>41939.559120370366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6">
        <f t="shared" si="148"/>
        <v>2.8571428571428574E-2</v>
      </c>
      <c r="P2427" s="5">
        <f t="shared" si="149"/>
        <v>1</v>
      </c>
      <c r="Q2427" t="s">
        <v>8339</v>
      </c>
      <c r="R2427" t="s">
        <v>8340</v>
      </c>
      <c r="S2427" s="12">
        <f t="shared" si="150"/>
        <v>42502.580428240741</v>
      </c>
      <c r="T2427" s="12">
        <f t="shared" si="151"/>
        <v>42517.586111111108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6">
        <f t="shared" si="148"/>
        <v>0</v>
      </c>
      <c r="P2428" s="5" t="e">
        <f t="shared" si="149"/>
        <v>#DIV/0!</v>
      </c>
      <c r="Q2428" t="s">
        <v>8339</v>
      </c>
      <c r="R2428" t="s">
        <v>8340</v>
      </c>
      <c r="S2428" s="12">
        <f t="shared" si="150"/>
        <v>42163.836712962955</v>
      </c>
      <c r="T2428" s="12">
        <f t="shared" si="151"/>
        <v>42223.836712962955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6">
        <f t="shared" si="148"/>
        <v>2E-3</v>
      </c>
      <c r="P2429" s="5">
        <f t="shared" si="149"/>
        <v>1</v>
      </c>
      <c r="Q2429" t="s">
        <v>8339</v>
      </c>
      <c r="R2429" t="s">
        <v>8340</v>
      </c>
      <c r="S2429" s="12">
        <f t="shared" si="150"/>
        <v>42411.98533564814</v>
      </c>
      <c r="T2429" s="12">
        <f t="shared" si="151"/>
        <v>42451.943668981483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6">
        <f t="shared" si="148"/>
        <v>2.8571428571428571E-3</v>
      </c>
      <c r="P2430" s="5">
        <f t="shared" si="149"/>
        <v>1</v>
      </c>
      <c r="Q2430" t="s">
        <v>8339</v>
      </c>
      <c r="R2430" t="s">
        <v>8340</v>
      </c>
      <c r="S2430" s="12">
        <f t="shared" si="150"/>
        <v>42045.450821759259</v>
      </c>
      <c r="T2430" s="12">
        <f t="shared" si="151"/>
        <v>42075.409155092588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6">
        <f t="shared" si="148"/>
        <v>1.4321428571428572</v>
      </c>
      <c r="P2431" s="5">
        <f t="shared" si="149"/>
        <v>501.25</v>
      </c>
      <c r="Q2431" t="s">
        <v>8339</v>
      </c>
      <c r="R2431" t="s">
        <v>8340</v>
      </c>
      <c r="S2431" s="12">
        <f t="shared" si="150"/>
        <v>42734.545902777776</v>
      </c>
      <c r="T2431" s="12">
        <f t="shared" si="151"/>
        <v>42771.363888888889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6">
        <f t="shared" si="148"/>
        <v>0.70000000000000007</v>
      </c>
      <c r="P2432" s="5">
        <f t="shared" si="149"/>
        <v>10.5</v>
      </c>
      <c r="Q2432" t="s">
        <v>8339</v>
      </c>
      <c r="R2432" t="s">
        <v>8340</v>
      </c>
      <c r="S2432" s="12">
        <f t="shared" si="150"/>
        <v>42381.797499999993</v>
      </c>
      <c r="T2432" s="12">
        <f t="shared" si="151"/>
        <v>42411.797499999993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6">
        <f t="shared" si="148"/>
        <v>2E-3</v>
      </c>
      <c r="P2433" s="5">
        <f t="shared" si="149"/>
        <v>1</v>
      </c>
      <c r="Q2433" t="s">
        <v>8339</v>
      </c>
      <c r="R2433" t="s">
        <v>8340</v>
      </c>
      <c r="S2433" s="12">
        <f t="shared" si="150"/>
        <v>42488.766354166662</v>
      </c>
      <c r="T2433" s="12">
        <f t="shared" si="151"/>
        <v>42548.766354166662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6">
        <f t="shared" si="148"/>
        <v>1.4285714285714287E-2</v>
      </c>
      <c r="P2434" s="5">
        <f t="shared" si="149"/>
        <v>1</v>
      </c>
      <c r="Q2434" t="s">
        <v>8339</v>
      </c>
      <c r="R2434" t="s">
        <v>8340</v>
      </c>
      <c r="S2434" s="12">
        <f t="shared" si="150"/>
        <v>42040.885381944441</v>
      </c>
      <c r="T2434" s="12">
        <f t="shared" si="151"/>
        <v>42070.885381944441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6">
        <f t="shared" ref="O2435:O2498" si="152">(E2435/D2435)*100</f>
        <v>0</v>
      </c>
      <c r="P2435" s="5" t="e">
        <f t="shared" ref="P2435:P2498" si="153">E2435/L2435</f>
        <v>#DIV/0!</v>
      </c>
      <c r="Q2435" t="s">
        <v>8339</v>
      </c>
      <c r="R2435" t="s">
        <v>8340</v>
      </c>
      <c r="S2435" s="12">
        <f t="shared" ref="S2435:S2498" si="154">(((J2435/60)/60)/24)+DATE(1970,1,1)+(-8/24)</f>
        <v>42397.566469907404</v>
      </c>
      <c r="T2435" s="12">
        <f t="shared" ref="T2435:T2498" si="155">(((I2435/60)/60)/24)+DATE(1970,1,1)+(-8/24)</f>
        <v>42427.566469907404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6">
        <f t="shared" si="152"/>
        <v>0.13</v>
      </c>
      <c r="P2436" s="5">
        <f t="shared" si="153"/>
        <v>13</v>
      </c>
      <c r="Q2436" t="s">
        <v>8339</v>
      </c>
      <c r="R2436" t="s">
        <v>8340</v>
      </c>
      <c r="S2436" s="12">
        <f t="shared" si="154"/>
        <v>42179.852708333325</v>
      </c>
      <c r="T2436" s="12">
        <f t="shared" si="155"/>
        <v>42219.852708333325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6">
        <f t="shared" si="152"/>
        <v>0.48960000000000004</v>
      </c>
      <c r="P2437" s="5">
        <f t="shared" si="153"/>
        <v>306</v>
      </c>
      <c r="Q2437" t="s">
        <v>8339</v>
      </c>
      <c r="R2437" t="s">
        <v>8340</v>
      </c>
      <c r="S2437" s="12">
        <f t="shared" si="154"/>
        <v>42251.944282407399</v>
      </c>
      <c r="T2437" s="12">
        <f t="shared" si="155"/>
        <v>42281.944282407399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6">
        <f t="shared" si="152"/>
        <v>3.8461538461538464E-2</v>
      </c>
      <c r="P2438" s="5">
        <f t="shared" si="153"/>
        <v>22.5</v>
      </c>
      <c r="Q2438" t="s">
        <v>8339</v>
      </c>
      <c r="R2438" t="s">
        <v>8340</v>
      </c>
      <c r="S2438" s="12">
        <f t="shared" si="154"/>
        <v>42338.282060185178</v>
      </c>
      <c r="T2438" s="12">
        <f t="shared" si="155"/>
        <v>42398.282060185178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6">
        <f t="shared" si="152"/>
        <v>0</v>
      </c>
      <c r="P2439" s="5" t="e">
        <f t="shared" si="153"/>
        <v>#DIV/0!</v>
      </c>
      <c r="Q2439" t="s">
        <v>8339</v>
      </c>
      <c r="R2439" t="s">
        <v>8340</v>
      </c>
      <c r="S2439" s="12">
        <f t="shared" si="154"/>
        <v>42031.631805555553</v>
      </c>
      <c r="T2439" s="12">
        <f t="shared" si="155"/>
        <v>42080.416666666664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6">
        <f t="shared" si="152"/>
        <v>0.33333333333333337</v>
      </c>
      <c r="P2440" s="5">
        <f t="shared" si="153"/>
        <v>50</v>
      </c>
      <c r="Q2440" t="s">
        <v>8339</v>
      </c>
      <c r="R2440" t="s">
        <v>8340</v>
      </c>
      <c r="S2440" s="12">
        <f t="shared" si="154"/>
        <v>42285.581736111104</v>
      </c>
      <c r="T2440" s="12">
        <f t="shared" si="155"/>
        <v>42345.623402777775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6">
        <f t="shared" si="152"/>
        <v>0</v>
      </c>
      <c r="P2441" s="5" t="e">
        <f t="shared" si="153"/>
        <v>#DIV/0!</v>
      </c>
      <c r="Q2441" t="s">
        <v>8339</v>
      </c>
      <c r="R2441" t="s">
        <v>8340</v>
      </c>
      <c r="S2441" s="12">
        <f t="shared" si="154"/>
        <v>42265.485289351847</v>
      </c>
      <c r="T2441" s="12">
        <f t="shared" si="155"/>
        <v>42295.485289351847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6">
        <f t="shared" si="152"/>
        <v>0.2</v>
      </c>
      <c r="P2442" s="5">
        <f t="shared" si="153"/>
        <v>5</v>
      </c>
      <c r="Q2442" t="s">
        <v>8339</v>
      </c>
      <c r="R2442" t="s">
        <v>8340</v>
      </c>
      <c r="S2442" s="12">
        <f t="shared" si="154"/>
        <v>42383.566122685181</v>
      </c>
      <c r="T2442" s="12">
        <f t="shared" si="155"/>
        <v>42413.566122685181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6">
        <f t="shared" si="152"/>
        <v>107.88</v>
      </c>
      <c r="P2443" s="5">
        <f t="shared" si="153"/>
        <v>74.22935779816514</v>
      </c>
      <c r="Q2443" t="s">
        <v>8339</v>
      </c>
      <c r="R2443" t="s">
        <v>8355</v>
      </c>
      <c r="S2443" s="12">
        <f t="shared" si="154"/>
        <v>42186.792291666665</v>
      </c>
      <c r="T2443" s="12">
        <f t="shared" si="155"/>
        <v>42207.874305555553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6">
        <f t="shared" si="152"/>
        <v>125.94166666666666</v>
      </c>
      <c r="P2444" s="5">
        <f t="shared" si="153"/>
        <v>81.252688172043008</v>
      </c>
      <c r="Q2444" t="s">
        <v>8339</v>
      </c>
      <c r="R2444" t="s">
        <v>8355</v>
      </c>
      <c r="S2444" s="12">
        <f t="shared" si="154"/>
        <v>42052.333657407398</v>
      </c>
      <c r="T2444" s="12">
        <f t="shared" si="155"/>
        <v>42082.291990740741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6">
        <f t="shared" si="152"/>
        <v>202.51495</v>
      </c>
      <c r="P2445" s="5">
        <f t="shared" si="153"/>
        <v>130.23469453376205</v>
      </c>
      <c r="Q2445" t="s">
        <v>8339</v>
      </c>
      <c r="R2445" t="s">
        <v>8355</v>
      </c>
      <c r="S2445" s="12">
        <f t="shared" si="154"/>
        <v>41836.291921296295</v>
      </c>
      <c r="T2445" s="12">
        <f t="shared" si="155"/>
        <v>41866.291921296295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6">
        <f t="shared" si="152"/>
        <v>108.60000000000001</v>
      </c>
      <c r="P2446" s="5">
        <f t="shared" si="153"/>
        <v>53.409836065573771</v>
      </c>
      <c r="Q2446" t="s">
        <v>8339</v>
      </c>
      <c r="R2446" t="s">
        <v>8355</v>
      </c>
      <c r="S2446" s="12">
        <f t="shared" si="154"/>
        <v>42485.42119212963</v>
      </c>
      <c r="T2446" s="12">
        <f t="shared" si="155"/>
        <v>42515.42119212963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6">
        <f t="shared" si="152"/>
        <v>172.8</v>
      </c>
      <c r="P2447" s="5">
        <f t="shared" si="153"/>
        <v>75.130434782608702</v>
      </c>
      <c r="Q2447" t="s">
        <v>8339</v>
      </c>
      <c r="R2447" t="s">
        <v>8355</v>
      </c>
      <c r="S2447" s="12">
        <f t="shared" si="154"/>
        <v>42242.856724537036</v>
      </c>
      <c r="T2447" s="12">
        <f t="shared" si="155"/>
        <v>42272.856724537036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6">
        <f t="shared" si="152"/>
        <v>167.98</v>
      </c>
      <c r="P2448" s="5">
        <f t="shared" si="153"/>
        <v>75.666666666666671</v>
      </c>
      <c r="Q2448" t="s">
        <v>8339</v>
      </c>
      <c r="R2448" t="s">
        <v>8355</v>
      </c>
      <c r="S2448" s="12">
        <f t="shared" si="154"/>
        <v>42670.269340277773</v>
      </c>
      <c r="T2448" s="12">
        <f t="shared" si="155"/>
        <v>42700.311006944445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6">
        <f t="shared" si="152"/>
        <v>427.20000000000005</v>
      </c>
      <c r="P2449" s="5">
        <f t="shared" si="153"/>
        <v>31.691394658753708</v>
      </c>
      <c r="Q2449" t="s">
        <v>8339</v>
      </c>
      <c r="R2449" t="s">
        <v>8355</v>
      </c>
      <c r="S2449" s="12">
        <f t="shared" si="154"/>
        <v>42654.13649305555</v>
      </c>
      <c r="T2449" s="12">
        <f t="shared" si="155"/>
        <v>42685.833333333336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6">
        <f t="shared" si="152"/>
        <v>107.5</v>
      </c>
      <c r="P2450" s="5">
        <f t="shared" si="153"/>
        <v>47.777777777777779</v>
      </c>
      <c r="Q2450" t="s">
        <v>8339</v>
      </c>
      <c r="R2450" t="s">
        <v>8355</v>
      </c>
      <c r="S2450" s="12">
        <f t="shared" si="154"/>
        <v>42606.982789351845</v>
      </c>
      <c r="T2450" s="12">
        <f t="shared" si="155"/>
        <v>42612.9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6">
        <f t="shared" si="152"/>
        <v>108</v>
      </c>
      <c r="P2451" s="5">
        <f t="shared" si="153"/>
        <v>90</v>
      </c>
      <c r="Q2451" t="s">
        <v>8339</v>
      </c>
      <c r="R2451" t="s">
        <v>8355</v>
      </c>
      <c r="S2451" s="12">
        <f t="shared" si="154"/>
        <v>41942.809201388889</v>
      </c>
      <c r="T2451" s="12">
        <f t="shared" si="155"/>
        <v>41972.850868055553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6">
        <f t="shared" si="152"/>
        <v>101.53353333333335</v>
      </c>
      <c r="P2452" s="5">
        <f t="shared" si="153"/>
        <v>149.31401960784314</v>
      </c>
      <c r="Q2452" t="s">
        <v>8339</v>
      </c>
      <c r="R2452" t="s">
        <v>8355</v>
      </c>
      <c r="S2452" s="12">
        <f t="shared" si="154"/>
        <v>41901.739074074074</v>
      </c>
      <c r="T2452" s="12">
        <f t="shared" si="155"/>
        <v>41939.799305555556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6">
        <f t="shared" si="152"/>
        <v>115.45</v>
      </c>
      <c r="P2453" s="5">
        <f t="shared" si="153"/>
        <v>62.06989247311828</v>
      </c>
      <c r="Q2453" t="s">
        <v>8339</v>
      </c>
      <c r="R2453" t="s">
        <v>8355</v>
      </c>
      <c r="S2453" s="12">
        <f t="shared" si="154"/>
        <v>42779.575115740743</v>
      </c>
      <c r="T2453" s="12">
        <f t="shared" si="155"/>
        <v>42799.575115740743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6">
        <f t="shared" si="152"/>
        <v>133.5</v>
      </c>
      <c r="P2454" s="5">
        <f t="shared" si="153"/>
        <v>53.4</v>
      </c>
      <c r="Q2454" t="s">
        <v>8339</v>
      </c>
      <c r="R2454" t="s">
        <v>8355</v>
      </c>
      <c r="S2454" s="12">
        <f t="shared" si="154"/>
        <v>42338.510416666664</v>
      </c>
      <c r="T2454" s="12">
        <f t="shared" si="155"/>
        <v>42367.624999999993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6">
        <f t="shared" si="152"/>
        <v>154.69999999999999</v>
      </c>
      <c r="P2455" s="5">
        <f t="shared" si="153"/>
        <v>69.268656716417908</v>
      </c>
      <c r="Q2455" t="s">
        <v>8339</v>
      </c>
      <c r="R2455" t="s">
        <v>8355</v>
      </c>
      <c r="S2455" s="12">
        <f t="shared" si="154"/>
        <v>42738.358900462961</v>
      </c>
      <c r="T2455" s="12">
        <f t="shared" si="155"/>
        <v>42768.358900462961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6">
        <f t="shared" si="152"/>
        <v>100.84571428571429</v>
      </c>
      <c r="P2456" s="5">
        <f t="shared" si="153"/>
        <v>271.50769230769231</v>
      </c>
      <c r="Q2456" t="s">
        <v>8339</v>
      </c>
      <c r="R2456" t="s">
        <v>8355</v>
      </c>
      <c r="S2456" s="12">
        <f t="shared" si="154"/>
        <v>42769.86814814814</v>
      </c>
      <c r="T2456" s="12">
        <f t="shared" si="155"/>
        <v>42804.86814814814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6">
        <f t="shared" si="152"/>
        <v>182</v>
      </c>
      <c r="P2457" s="5">
        <f t="shared" si="153"/>
        <v>34.125</v>
      </c>
      <c r="Q2457" t="s">
        <v>8339</v>
      </c>
      <c r="R2457" t="s">
        <v>8355</v>
      </c>
      <c r="S2457" s="12">
        <f t="shared" si="154"/>
        <v>42452.448495370372</v>
      </c>
      <c r="T2457" s="12">
        <f t="shared" si="155"/>
        <v>42480.448495370372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6">
        <f t="shared" si="152"/>
        <v>180.86666666666667</v>
      </c>
      <c r="P2458" s="5">
        <f t="shared" si="153"/>
        <v>40.492537313432834</v>
      </c>
      <c r="Q2458" t="s">
        <v>8339</v>
      </c>
      <c r="R2458" t="s">
        <v>8355</v>
      </c>
      <c r="S2458" s="12">
        <f t="shared" si="154"/>
        <v>42761.627766203703</v>
      </c>
      <c r="T2458" s="12">
        <f t="shared" si="155"/>
        <v>42791.627766203703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6">
        <f t="shared" si="152"/>
        <v>102.30434782608695</v>
      </c>
      <c r="P2459" s="5">
        <f t="shared" si="153"/>
        <v>189.75806451612902</v>
      </c>
      <c r="Q2459" t="s">
        <v>8339</v>
      </c>
      <c r="R2459" t="s">
        <v>8355</v>
      </c>
      <c r="S2459" s="12">
        <f t="shared" si="154"/>
        <v>42423.269166666665</v>
      </c>
      <c r="T2459" s="12">
        <f t="shared" si="155"/>
        <v>42453.227500000001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6">
        <f t="shared" si="152"/>
        <v>110.17999999999999</v>
      </c>
      <c r="P2460" s="5">
        <f t="shared" si="153"/>
        <v>68.862499999999997</v>
      </c>
      <c r="Q2460" t="s">
        <v>8339</v>
      </c>
      <c r="R2460" t="s">
        <v>8355</v>
      </c>
      <c r="S2460" s="12">
        <f t="shared" si="154"/>
        <v>42495.538402777776</v>
      </c>
      <c r="T2460" s="12">
        <f t="shared" si="155"/>
        <v>42530.458333333336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6">
        <f t="shared" si="152"/>
        <v>102.25</v>
      </c>
      <c r="P2461" s="5">
        <f t="shared" si="153"/>
        <v>108.77659574468085</v>
      </c>
      <c r="Q2461" t="s">
        <v>8339</v>
      </c>
      <c r="R2461" t="s">
        <v>8355</v>
      </c>
      <c r="S2461" s="12">
        <f t="shared" si="154"/>
        <v>42407.304224537038</v>
      </c>
      <c r="T2461" s="12">
        <f t="shared" si="155"/>
        <v>42452.262557870366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6">
        <f t="shared" si="152"/>
        <v>100.78823529411764</v>
      </c>
      <c r="P2462" s="5">
        <f t="shared" si="153"/>
        <v>125.98529411764706</v>
      </c>
      <c r="Q2462" t="s">
        <v>8339</v>
      </c>
      <c r="R2462" t="s">
        <v>8355</v>
      </c>
      <c r="S2462" s="12">
        <f t="shared" si="154"/>
        <v>42703.853784722225</v>
      </c>
      <c r="T2462" s="12">
        <f t="shared" si="155"/>
        <v>42737.845138888886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6">
        <f t="shared" si="152"/>
        <v>103.8</v>
      </c>
      <c r="P2463" s="5">
        <f t="shared" si="153"/>
        <v>90.523255813953483</v>
      </c>
      <c r="Q2463" t="s">
        <v>8328</v>
      </c>
      <c r="R2463" t="s">
        <v>8332</v>
      </c>
      <c r="S2463" s="12">
        <f t="shared" si="154"/>
        <v>40783.679363425923</v>
      </c>
      <c r="T2463" s="12">
        <f t="shared" si="155"/>
        <v>40816.791666666664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6">
        <f t="shared" si="152"/>
        <v>110.70833333333334</v>
      </c>
      <c r="P2464" s="5">
        <f t="shared" si="153"/>
        <v>28.880434782608695</v>
      </c>
      <c r="Q2464" t="s">
        <v>8328</v>
      </c>
      <c r="R2464" t="s">
        <v>8332</v>
      </c>
      <c r="S2464" s="12">
        <f t="shared" si="154"/>
        <v>41088.852962962963</v>
      </c>
      <c r="T2464" s="12">
        <f t="shared" si="155"/>
        <v>41108.852962962963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6">
        <f t="shared" si="152"/>
        <v>116.25000000000001</v>
      </c>
      <c r="P2465" s="5">
        <f t="shared" si="153"/>
        <v>31</v>
      </c>
      <c r="Q2465" t="s">
        <v>8328</v>
      </c>
      <c r="R2465" t="s">
        <v>8332</v>
      </c>
      <c r="S2465" s="12">
        <f t="shared" si="154"/>
        <v>41340.778067129628</v>
      </c>
      <c r="T2465" s="12">
        <f t="shared" si="155"/>
        <v>41380.458333333328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6">
        <f t="shared" si="152"/>
        <v>111.1</v>
      </c>
      <c r="P2466" s="5">
        <f t="shared" si="153"/>
        <v>51.674418604651166</v>
      </c>
      <c r="Q2466" t="s">
        <v>8328</v>
      </c>
      <c r="R2466" t="s">
        <v>8332</v>
      </c>
      <c r="S2466" s="12">
        <f t="shared" si="154"/>
        <v>42248.567094907405</v>
      </c>
      <c r="T2466" s="12">
        <f t="shared" si="155"/>
        <v>42277.478472222218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6">
        <f t="shared" si="152"/>
        <v>180.14285714285714</v>
      </c>
      <c r="P2467" s="5">
        <f t="shared" si="153"/>
        <v>26.270833333333332</v>
      </c>
      <c r="Q2467" t="s">
        <v>8328</v>
      </c>
      <c r="R2467" t="s">
        <v>8332</v>
      </c>
      <c r="S2467" s="12">
        <f t="shared" si="154"/>
        <v>41145.385972222219</v>
      </c>
      <c r="T2467" s="12">
        <f t="shared" si="155"/>
        <v>41175.385972222219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6">
        <f t="shared" si="152"/>
        <v>100</v>
      </c>
      <c r="P2468" s="5">
        <f t="shared" si="153"/>
        <v>48.07692307692308</v>
      </c>
      <c r="Q2468" t="s">
        <v>8328</v>
      </c>
      <c r="R2468" t="s">
        <v>8332</v>
      </c>
      <c r="S2468" s="12">
        <f t="shared" si="154"/>
        <v>41372.769131944442</v>
      </c>
      <c r="T2468" s="12">
        <f t="shared" si="155"/>
        <v>41402.769131944442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6">
        <f t="shared" si="152"/>
        <v>118.5</v>
      </c>
      <c r="P2469" s="5">
        <f t="shared" si="153"/>
        <v>27.558139534883722</v>
      </c>
      <c r="Q2469" t="s">
        <v>8328</v>
      </c>
      <c r="R2469" t="s">
        <v>8332</v>
      </c>
      <c r="S2469" s="12">
        <f t="shared" si="154"/>
        <v>41025.540868055556</v>
      </c>
      <c r="T2469" s="12">
        <f t="shared" si="155"/>
        <v>41039.375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6">
        <f t="shared" si="152"/>
        <v>107.21700000000001</v>
      </c>
      <c r="P2470" s="5">
        <f t="shared" si="153"/>
        <v>36.97137931034483</v>
      </c>
      <c r="Q2470" t="s">
        <v>8328</v>
      </c>
      <c r="R2470" t="s">
        <v>8332</v>
      </c>
      <c r="S2470" s="12">
        <f t="shared" si="154"/>
        <v>41173.820844907401</v>
      </c>
      <c r="T2470" s="12">
        <f t="shared" si="155"/>
        <v>41209.875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6">
        <f t="shared" si="152"/>
        <v>113.66666666666667</v>
      </c>
      <c r="P2471" s="5">
        <f t="shared" si="153"/>
        <v>29.021276595744681</v>
      </c>
      <c r="Q2471" t="s">
        <v>8328</v>
      </c>
      <c r="R2471" t="s">
        <v>8332</v>
      </c>
      <c r="S2471" s="12">
        <f t="shared" si="154"/>
        <v>40557.096400462957</v>
      </c>
      <c r="T2471" s="12">
        <f t="shared" si="155"/>
        <v>40582.096400462957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6">
        <f t="shared" si="152"/>
        <v>103.16400000000002</v>
      </c>
      <c r="P2472" s="5">
        <f t="shared" si="153"/>
        <v>28.65666666666667</v>
      </c>
      <c r="Q2472" t="s">
        <v>8328</v>
      </c>
      <c r="R2472" t="s">
        <v>8332</v>
      </c>
      <c r="S2472" s="12">
        <f t="shared" si="154"/>
        <v>41022.741377314815</v>
      </c>
      <c r="T2472" s="12">
        <f t="shared" si="155"/>
        <v>41052.741377314815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6">
        <f t="shared" si="152"/>
        <v>128</v>
      </c>
      <c r="P2473" s="5">
        <f t="shared" si="153"/>
        <v>37.647058823529413</v>
      </c>
      <c r="Q2473" t="s">
        <v>8328</v>
      </c>
      <c r="R2473" t="s">
        <v>8332</v>
      </c>
      <c r="S2473" s="12">
        <f t="shared" si="154"/>
        <v>40893.659629629627</v>
      </c>
      <c r="T2473" s="12">
        <f t="shared" si="155"/>
        <v>40933.659629629627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6">
        <f t="shared" si="152"/>
        <v>135.76026666666667</v>
      </c>
      <c r="P2474" s="5">
        <f t="shared" si="153"/>
        <v>97.904038461538462</v>
      </c>
      <c r="Q2474" t="s">
        <v>8328</v>
      </c>
      <c r="R2474" t="s">
        <v>8332</v>
      </c>
      <c r="S2474" s="12">
        <f t="shared" si="154"/>
        <v>40353.782175925924</v>
      </c>
      <c r="T2474" s="12">
        <f t="shared" si="155"/>
        <v>40424.710416666661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6">
        <f t="shared" si="152"/>
        <v>100</v>
      </c>
      <c r="P2475" s="5">
        <f t="shared" si="153"/>
        <v>42.553191489361701</v>
      </c>
      <c r="Q2475" t="s">
        <v>8328</v>
      </c>
      <c r="R2475" t="s">
        <v>8332</v>
      </c>
      <c r="S2475" s="12">
        <f t="shared" si="154"/>
        <v>41193.415150462963</v>
      </c>
      <c r="T2475" s="12">
        <f t="shared" si="155"/>
        <v>41223.456817129627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6">
        <f t="shared" si="152"/>
        <v>100.00360000000002</v>
      </c>
      <c r="P2476" s="5">
        <f t="shared" si="153"/>
        <v>131.58368421052631</v>
      </c>
      <c r="Q2476" t="s">
        <v>8328</v>
      </c>
      <c r="R2476" t="s">
        <v>8332</v>
      </c>
      <c r="S2476" s="12">
        <f t="shared" si="154"/>
        <v>40416.67796296296</v>
      </c>
      <c r="T2476" s="12">
        <f t="shared" si="155"/>
        <v>40461.67796296296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6">
        <f t="shared" si="152"/>
        <v>104.71999999999998</v>
      </c>
      <c r="P2477" s="5">
        <f t="shared" si="153"/>
        <v>32.320987654320987</v>
      </c>
      <c r="Q2477" t="s">
        <v>8328</v>
      </c>
      <c r="R2477" t="s">
        <v>8332</v>
      </c>
      <c r="S2477" s="12">
        <f t="shared" si="154"/>
        <v>40309.954340277778</v>
      </c>
      <c r="T2477" s="12">
        <f t="shared" si="155"/>
        <v>40369.583333333328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6">
        <f t="shared" si="152"/>
        <v>105.02249999999999</v>
      </c>
      <c r="P2478" s="5">
        <f t="shared" si="153"/>
        <v>61.103999999999999</v>
      </c>
      <c r="Q2478" t="s">
        <v>8328</v>
      </c>
      <c r="R2478" t="s">
        <v>8332</v>
      </c>
      <c r="S2478" s="12">
        <f t="shared" si="154"/>
        <v>41912.995023148142</v>
      </c>
      <c r="T2478" s="12">
        <f t="shared" si="155"/>
        <v>41946.036689814813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6">
        <f t="shared" si="152"/>
        <v>171.33333333333334</v>
      </c>
      <c r="P2479" s="5">
        <f t="shared" si="153"/>
        <v>31.341463414634145</v>
      </c>
      <c r="Q2479" t="s">
        <v>8328</v>
      </c>
      <c r="R2479" t="s">
        <v>8332</v>
      </c>
      <c r="S2479" s="12">
        <f t="shared" si="154"/>
        <v>41088.358159722222</v>
      </c>
      <c r="T2479" s="12">
        <f t="shared" si="155"/>
        <v>41133.358159722222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6">
        <f t="shared" si="152"/>
        <v>127.49999999999999</v>
      </c>
      <c r="P2480" s="5">
        <f t="shared" si="153"/>
        <v>129.1139240506329</v>
      </c>
      <c r="Q2480" t="s">
        <v>8328</v>
      </c>
      <c r="R2480" t="s">
        <v>8332</v>
      </c>
      <c r="S2480" s="12">
        <f t="shared" si="154"/>
        <v>41257.617048611108</v>
      </c>
      <c r="T2480" s="12">
        <f t="shared" si="155"/>
        <v>41287.617048611108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6">
        <f t="shared" si="152"/>
        <v>133.44333333333333</v>
      </c>
      <c r="P2481" s="5">
        <f t="shared" si="153"/>
        <v>25.020624999999999</v>
      </c>
      <c r="Q2481" t="s">
        <v>8328</v>
      </c>
      <c r="R2481" t="s">
        <v>8332</v>
      </c>
      <c r="S2481" s="12">
        <f t="shared" si="154"/>
        <v>41107.393449074072</v>
      </c>
      <c r="T2481" s="12">
        <f t="shared" si="155"/>
        <v>41117.75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6">
        <f t="shared" si="152"/>
        <v>100</v>
      </c>
      <c r="P2482" s="5">
        <f t="shared" si="153"/>
        <v>250</v>
      </c>
      <c r="Q2482" t="s">
        <v>8328</v>
      </c>
      <c r="R2482" t="s">
        <v>8332</v>
      </c>
      <c r="S2482" s="12">
        <f t="shared" si="154"/>
        <v>42227.602824074071</v>
      </c>
      <c r="T2482" s="12">
        <f t="shared" si="155"/>
        <v>42287.602824074071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6">
        <f t="shared" si="152"/>
        <v>112.91099999999999</v>
      </c>
      <c r="P2483" s="5">
        <f t="shared" si="153"/>
        <v>47.541473684210523</v>
      </c>
      <c r="Q2483" t="s">
        <v>8328</v>
      </c>
      <c r="R2483" t="s">
        <v>8332</v>
      </c>
      <c r="S2483" s="12">
        <f t="shared" si="154"/>
        <v>40999.312592592592</v>
      </c>
      <c r="T2483" s="12">
        <f t="shared" si="155"/>
        <v>41029.312592592592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6">
        <f t="shared" si="152"/>
        <v>100.1</v>
      </c>
      <c r="P2484" s="5">
        <f t="shared" si="153"/>
        <v>40.04</v>
      </c>
      <c r="Q2484" t="s">
        <v>8328</v>
      </c>
      <c r="R2484" t="s">
        <v>8332</v>
      </c>
      <c r="S2484" s="12">
        <f t="shared" si="154"/>
        <v>40711.448877314811</v>
      </c>
      <c r="T2484" s="12">
        <f t="shared" si="155"/>
        <v>40756.448877314811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6">
        <f t="shared" si="152"/>
        <v>113.72727272727272</v>
      </c>
      <c r="P2485" s="5">
        <f t="shared" si="153"/>
        <v>65.84210526315789</v>
      </c>
      <c r="Q2485" t="s">
        <v>8328</v>
      </c>
      <c r="R2485" t="s">
        <v>8332</v>
      </c>
      <c r="S2485" s="12">
        <f t="shared" si="154"/>
        <v>40970.416701388887</v>
      </c>
      <c r="T2485" s="12">
        <f t="shared" si="155"/>
        <v>41030.375034722223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6">
        <f t="shared" si="152"/>
        <v>119.31742857142855</v>
      </c>
      <c r="P2486" s="5">
        <f t="shared" si="153"/>
        <v>46.401222222222216</v>
      </c>
      <c r="Q2486" t="s">
        <v>8328</v>
      </c>
      <c r="R2486" t="s">
        <v>8332</v>
      </c>
      <c r="S2486" s="12">
        <f t="shared" si="154"/>
        <v>40771.583368055552</v>
      </c>
      <c r="T2486" s="12">
        <f t="shared" si="155"/>
        <v>40801.583368055552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6">
        <f t="shared" si="152"/>
        <v>103.25</v>
      </c>
      <c r="P2487" s="5">
        <f t="shared" si="153"/>
        <v>50.365853658536587</v>
      </c>
      <c r="Q2487" t="s">
        <v>8328</v>
      </c>
      <c r="R2487" t="s">
        <v>8332</v>
      </c>
      <c r="S2487" s="12">
        <f t="shared" si="154"/>
        <v>40793.665266203701</v>
      </c>
      <c r="T2487" s="12">
        <f t="shared" si="155"/>
        <v>40828.665266203701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6">
        <f t="shared" si="152"/>
        <v>265.66666666666669</v>
      </c>
      <c r="P2488" s="5">
        <f t="shared" si="153"/>
        <v>26.566666666666666</v>
      </c>
      <c r="Q2488" t="s">
        <v>8328</v>
      </c>
      <c r="R2488" t="s">
        <v>8332</v>
      </c>
      <c r="S2488" s="12">
        <f t="shared" si="154"/>
        <v>40991.374722222223</v>
      </c>
      <c r="T2488" s="12">
        <f t="shared" si="155"/>
        <v>41021.374722222223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6">
        <f t="shared" si="152"/>
        <v>100.05066666666667</v>
      </c>
      <c r="P2489" s="5">
        <f t="shared" si="153"/>
        <v>39.493684210526318</v>
      </c>
      <c r="Q2489" t="s">
        <v>8328</v>
      </c>
      <c r="R2489" t="s">
        <v>8332</v>
      </c>
      <c r="S2489" s="12">
        <f t="shared" si="154"/>
        <v>41025.749965277777</v>
      </c>
      <c r="T2489" s="12">
        <f t="shared" si="155"/>
        <v>41055.749965277777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6">
        <f t="shared" si="152"/>
        <v>106.69999999999999</v>
      </c>
      <c r="P2490" s="5">
        <f t="shared" si="153"/>
        <v>49.246153846153845</v>
      </c>
      <c r="Q2490" t="s">
        <v>8328</v>
      </c>
      <c r="R2490" t="s">
        <v>8332</v>
      </c>
      <c r="S2490" s="12">
        <f t="shared" si="154"/>
        <v>40833.299861111111</v>
      </c>
      <c r="T2490" s="12">
        <f t="shared" si="155"/>
        <v>40863.341527777775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6">
        <f t="shared" si="152"/>
        <v>133.67142857142858</v>
      </c>
      <c r="P2491" s="5">
        <f t="shared" si="153"/>
        <v>62.38</v>
      </c>
      <c r="Q2491" t="s">
        <v>8328</v>
      </c>
      <c r="R2491" t="s">
        <v>8332</v>
      </c>
      <c r="S2491" s="12">
        <f t="shared" si="154"/>
        <v>41373.356932870367</v>
      </c>
      <c r="T2491" s="12">
        <f t="shared" si="155"/>
        <v>41403.356932870367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6">
        <f t="shared" si="152"/>
        <v>121.39999999999999</v>
      </c>
      <c r="P2492" s="5">
        <f t="shared" si="153"/>
        <v>37.9375</v>
      </c>
      <c r="Q2492" t="s">
        <v>8328</v>
      </c>
      <c r="R2492" t="s">
        <v>8332</v>
      </c>
      <c r="S2492" s="12">
        <f t="shared" si="154"/>
        <v>41022.894398148142</v>
      </c>
      <c r="T2492" s="12">
        <f t="shared" si="155"/>
        <v>41082.894398148142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6">
        <f t="shared" si="152"/>
        <v>103.2</v>
      </c>
      <c r="P2493" s="5">
        <f t="shared" si="153"/>
        <v>51.6</v>
      </c>
      <c r="Q2493" t="s">
        <v>8328</v>
      </c>
      <c r="R2493" t="s">
        <v>8332</v>
      </c>
      <c r="S2493" s="12">
        <f t="shared" si="154"/>
        <v>40542.505949074075</v>
      </c>
      <c r="T2493" s="12">
        <f t="shared" si="155"/>
        <v>40558.743749999994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6">
        <f t="shared" si="152"/>
        <v>125</v>
      </c>
      <c r="P2494" s="5">
        <f t="shared" si="153"/>
        <v>27.777777777777779</v>
      </c>
      <c r="Q2494" t="s">
        <v>8328</v>
      </c>
      <c r="R2494" t="s">
        <v>8332</v>
      </c>
      <c r="S2494" s="12">
        <f t="shared" si="154"/>
        <v>41024.652638888889</v>
      </c>
      <c r="T2494" s="12">
        <f t="shared" si="155"/>
        <v>41076.082638888889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6">
        <f t="shared" si="152"/>
        <v>128.69999999999999</v>
      </c>
      <c r="P2495" s="5">
        <f t="shared" si="153"/>
        <v>99.382239382239376</v>
      </c>
      <c r="Q2495" t="s">
        <v>8328</v>
      </c>
      <c r="R2495" t="s">
        <v>8332</v>
      </c>
      <c r="S2495" s="12">
        <f t="shared" si="154"/>
        <v>41347.834953703699</v>
      </c>
      <c r="T2495" s="12">
        <f t="shared" si="155"/>
        <v>41392.834953703699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6">
        <f t="shared" si="152"/>
        <v>101.00533333333333</v>
      </c>
      <c r="P2496" s="5">
        <f t="shared" si="153"/>
        <v>38.848205128205123</v>
      </c>
      <c r="Q2496" t="s">
        <v>8328</v>
      </c>
      <c r="R2496" t="s">
        <v>8332</v>
      </c>
      <c r="S2496" s="12">
        <f t="shared" si="154"/>
        <v>41022.311851851846</v>
      </c>
      <c r="T2496" s="12">
        <f t="shared" si="155"/>
        <v>41052.311851851846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6">
        <f t="shared" si="152"/>
        <v>127.53666666666665</v>
      </c>
      <c r="P2497" s="5">
        <f t="shared" si="153"/>
        <v>45.548809523809524</v>
      </c>
      <c r="Q2497" t="s">
        <v>8328</v>
      </c>
      <c r="R2497" t="s">
        <v>8332</v>
      </c>
      <c r="S2497" s="12">
        <f t="shared" si="154"/>
        <v>41036.613136574073</v>
      </c>
      <c r="T2497" s="12">
        <f t="shared" si="155"/>
        <v>41066.613136574073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6">
        <f t="shared" si="152"/>
        <v>100</v>
      </c>
      <c r="P2498" s="5">
        <f t="shared" si="153"/>
        <v>600</v>
      </c>
      <c r="Q2498" t="s">
        <v>8328</v>
      </c>
      <c r="R2498" t="s">
        <v>8332</v>
      </c>
      <c r="S2498" s="12">
        <f t="shared" si="154"/>
        <v>41327.663101851853</v>
      </c>
      <c r="T2498" s="12">
        <f t="shared" si="155"/>
        <v>41362.621435185181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6">
        <f t="shared" ref="O2499:O2562" si="156">(E2499/D2499)*100</f>
        <v>112.7715</v>
      </c>
      <c r="P2499" s="5">
        <f t="shared" ref="P2499:P2562" si="157">E2499/L2499</f>
        <v>80.551071428571419</v>
      </c>
      <c r="Q2499" t="s">
        <v>8328</v>
      </c>
      <c r="R2499" t="s">
        <v>8332</v>
      </c>
      <c r="S2499" s="12">
        <f t="shared" ref="S2499:S2562" si="158">(((J2499/60)/60)/24)+DATE(1970,1,1)+(-8/24)</f>
        <v>40730.545578703699</v>
      </c>
      <c r="T2499" s="12">
        <f t="shared" ref="T2499:T2562" si="159">(((I2499/60)/60)/24)+DATE(1970,1,1)+(-8/24)</f>
        <v>40760.545578703699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6">
        <f t="shared" si="156"/>
        <v>105.60000000000001</v>
      </c>
      <c r="P2500" s="5">
        <f t="shared" si="157"/>
        <v>52.8</v>
      </c>
      <c r="Q2500" t="s">
        <v>8328</v>
      </c>
      <c r="R2500" t="s">
        <v>8332</v>
      </c>
      <c r="S2500" s="12">
        <f t="shared" si="158"/>
        <v>42017.634108796294</v>
      </c>
      <c r="T2500" s="12">
        <f t="shared" si="159"/>
        <v>42031.634108796294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6">
        <f t="shared" si="156"/>
        <v>202.625</v>
      </c>
      <c r="P2501" s="5">
        <f t="shared" si="157"/>
        <v>47.676470588235297</v>
      </c>
      <c r="Q2501" t="s">
        <v>8328</v>
      </c>
      <c r="R2501" t="s">
        <v>8332</v>
      </c>
      <c r="S2501" s="12">
        <f t="shared" si="158"/>
        <v>41226.315243055549</v>
      </c>
      <c r="T2501" s="12">
        <f t="shared" si="159"/>
        <v>41274.416666666664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6">
        <f t="shared" si="156"/>
        <v>113.33333333333333</v>
      </c>
      <c r="P2502" s="5">
        <f t="shared" si="157"/>
        <v>23.448275862068964</v>
      </c>
      <c r="Q2502" t="s">
        <v>8328</v>
      </c>
      <c r="R2502" t="s">
        <v>8332</v>
      </c>
      <c r="S2502" s="12">
        <f t="shared" si="158"/>
        <v>41053.439525462964</v>
      </c>
      <c r="T2502" s="12">
        <f t="shared" si="159"/>
        <v>41083.439525462964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6">
        <f t="shared" si="156"/>
        <v>2.5545454545454547</v>
      </c>
      <c r="P2503" s="5">
        <f t="shared" si="157"/>
        <v>40.142857142857146</v>
      </c>
      <c r="Q2503" t="s">
        <v>8339</v>
      </c>
      <c r="R2503" t="s">
        <v>8356</v>
      </c>
      <c r="S2503" s="12">
        <f t="shared" si="158"/>
        <v>42244.443333333329</v>
      </c>
      <c r="T2503" s="12">
        <f t="shared" si="159"/>
        <v>42274.443333333329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6">
        <f t="shared" si="156"/>
        <v>7.8181818181818186E-2</v>
      </c>
      <c r="P2504" s="5">
        <f t="shared" si="157"/>
        <v>17.2</v>
      </c>
      <c r="Q2504" t="s">
        <v>8339</v>
      </c>
      <c r="R2504" t="s">
        <v>8356</v>
      </c>
      <c r="S2504" s="12">
        <f t="shared" si="158"/>
        <v>41858.492106481477</v>
      </c>
      <c r="T2504" s="12">
        <f t="shared" si="159"/>
        <v>41903.492106481477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6">
        <f t="shared" si="156"/>
        <v>0</v>
      </c>
      <c r="P2505" s="5" t="e">
        <f t="shared" si="157"/>
        <v>#DIV/0!</v>
      </c>
      <c r="Q2505" t="s">
        <v>8339</v>
      </c>
      <c r="R2505" t="s">
        <v>8356</v>
      </c>
      <c r="S2505" s="12">
        <f t="shared" si="158"/>
        <v>42498.566064814811</v>
      </c>
      <c r="T2505" s="12">
        <f t="shared" si="159"/>
        <v>42528.54583333333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6">
        <f t="shared" si="156"/>
        <v>0</v>
      </c>
      <c r="P2506" s="5" t="e">
        <f t="shared" si="157"/>
        <v>#DIV/0!</v>
      </c>
      <c r="Q2506" t="s">
        <v>8339</v>
      </c>
      <c r="R2506" t="s">
        <v>8356</v>
      </c>
      <c r="S2506" s="12">
        <f t="shared" si="158"/>
        <v>41927.682106481479</v>
      </c>
      <c r="T2506" s="12">
        <f t="shared" si="159"/>
        <v>41957.723773148151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6">
        <f t="shared" si="156"/>
        <v>0</v>
      </c>
      <c r="P2507" s="5" t="e">
        <f t="shared" si="157"/>
        <v>#DIV/0!</v>
      </c>
      <c r="Q2507" t="s">
        <v>8339</v>
      </c>
      <c r="R2507" t="s">
        <v>8356</v>
      </c>
      <c r="S2507" s="12">
        <f t="shared" si="158"/>
        <v>42046.722407407404</v>
      </c>
      <c r="T2507" s="12">
        <f t="shared" si="159"/>
        <v>42076.68074074074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6">
        <f t="shared" si="156"/>
        <v>0.6</v>
      </c>
      <c r="P2508" s="5">
        <f t="shared" si="157"/>
        <v>15</v>
      </c>
      <c r="Q2508" t="s">
        <v>8339</v>
      </c>
      <c r="R2508" t="s">
        <v>8356</v>
      </c>
      <c r="S2508" s="12">
        <f t="shared" si="158"/>
        <v>42257.963761574072</v>
      </c>
      <c r="T2508" s="12">
        <f t="shared" si="159"/>
        <v>42280.541666666664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6">
        <f t="shared" si="156"/>
        <v>0</v>
      </c>
      <c r="P2509" s="5" t="e">
        <f t="shared" si="157"/>
        <v>#DIV/0!</v>
      </c>
      <c r="Q2509" t="s">
        <v>8339</v>
      </c>
      <c r="R2509" t="s">
        <v>8356</v>
      </c>
      <c r="S2509" s="12">
        <f t="shared" si="158"/>
        <v>42104.739629629628</v>
      </c>
      <c r="T2509" s="12">
        <f t="shared" si="159"/>
        <v>42134.739629629628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6">
        <f t="shared" si="156"/>
        <v>0</v>
      </c>
      <c r="P2510" s="5" t="e">
        <f t="shared" si="157"/>
        <v>#DIV/0!</v>
      </c>
      <c r="Q2510" t="s">
        <v>8339</v>
      </c>
      <c r="R2510" t="s">
        <v>8356</v>
      </c>
      <c r="S2510" s="12">
        <f t="shared" si="158"/>
        <v>41835.618449074071</v>
      </c>
      <c r="T2510" s="12">
        <f t="shared" si="159"/>
        <v>41865.618449074071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6">
        <f t="shared" si="156"/>
        <v>1.0526315789473684</v>
      </c>
      <c r="P2511" s="5">
        <f t="shared" si="157"/>
        <v>35.714285714285715</v>
      </c>
      <c r="Q2511" t="s">
        <v>8339</v>
      </c>
      <c r="R2511" t="s">
        <v>8356</v>
      </c>
      <c r="S2511" s="12">
        <f t="shared" si="158"/>
        <v>42058.476261574069</v>
      </c>
      <c r="T2511" s="12">
        <f t="shared" si="159"/>
        <v>42114.434594907405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6">
        <f t="shared" si="156"/>
        <v>0.15</v>
      </c>
      <c r="P2512" s="5">
        <f t="shared" si="157"/>
        <v>37.5</v>
      </c>
      <c r="Q2512" t="s">
        <v>8339</v>
      </c>
      <c r="R2512" t="s">
        <v>8356</v>
      </c>
      <c r="S2512" s="12">
        <f t="shared" si="158"/>
        <v>42078.66402777777</v>
      </c>
      <c r="T2512" s="12">
        <f t="shared" si="159"/>
        <v>42138.66402777777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6">
        <f t="shared" si="156"/>
        <v>0</v>
      </c>
      <c r="P2513" s="5" t="e">
        <f t="shared" si="157"/>
        <v>#DIV/0!</v>
      </c>
      <c r="Q2513" t="s">
        <v>8339</v>
      </c>
      <c r="R2513" t="s">
        <v>8356</v>
      </c>
      <c r="S2513" s="12">
        <f t="shared" si="158"/>
        <v>42371.113576388881</v>
      </c>
      <c r="T2513" s="12">
        <f t="shared" si="159"/>
        <v>42401.113576388881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6">
        <f t="shared" si="156"/>
        <v>0</v>
      </c>
      <c r="P2514" s="5" t="e">
        <f t="shared" si="157"/>
        <v>#DIV/0!</v>
      </c>
      <c r="Q2514" t="s">
        <v>8339</v>
      </c>
      <c r="R2514" t="s">
        <v>8356</v>
      </c>
      <c r="S2514" s="12">
        <f t="shared" si="158"/>
        <v>41971.543530092589</v>
      </c>
      <c r="T2514" s="12">
        <f t="shared" si="159"/>
        <v>41986.543530092589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6">
        <f t="shared" si="156"/>
        <v>0</v>
      </c>
      <c r="P2515" s="5" t="e">
        <f t="shared" si="157"/>
        <v>#DIV/0!</v>
      </c>
      <c r="Q2515" t="s">
        <v>8339</v>
      </c>
      <c r="R2515" t="s">
        <v>8356</v>
      </c>
      <c r="S2515" s="12">
        <f t="shared" si="158"/>
        <v>42731.673483796294</v>
      </c>
      <c r="T2515" s="12">
        <f t="shared" si="159"/>
        <v>42791.673483796294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6">
        <f t="shared" si="156"/>
        <v>1.7500000000000002</v>
      </c>
      <c r="P2516" s="5">
        <f t="shared" si="157"/>
        <v>52.5</v>
      </c>
      <c r="Q2516" t="s">
        <v>8339</v>
      </c>
      <c r="R2516" t="s">
        <v>8356</v>
      </c>
      <c r="S2516" s="12">
        <f t="shared" si="158"/>
        <v>41854.056446759256</v>
      </c>
      <c r="T2516" s="12">
        <f t="shared" si="159"/>
        <v>41871.056446759256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6">
        <f t="shared" si="156"/>
        <v>18.600000000000001</v>
      </c>
      <c r="P2517" s="5">
        <f t="shared" si="157"/>
        <v>77.5</v>
      </c>
      <c r="Q2517" t="s">
        <v>8339</v>
      </c>
      <c r="R2517" t="s">
        <v>8356</v>
      </c>
      <c r="S2517" s="12">
        <f t="shared" si="158"/>
        <v>42027.50640046296</v>
      </c>
      <c r="T2517" s="12">
        <f t="shared" si="159"/>
        <v>42057.50640046296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6">
        <f t="shared" si="156"/>
        <v>0</v>
      </c>
      <c r="P2518" s="5" t="e">
        <f t="shared" si="157"/>
        <v>#DIV/0!</v>
      </c>
      <c r="Q2518" t="s">
        <v>8339</v>
      </c>
      <c r="R2518" t="s">
        <v>8356</v>
      </c>
      <c r="S2518" s="12">
        <f t="shared" si="158"/>
        <v>41942.320046296292</v>
      </c>
      <c r="T2518" s="12">
        <f t="shared" si="159"/>
        <v>41972.361712962964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6">
        <f t="shared" si="156"/>
        <v>9.8166666666666664</v>
      </c>
      <c r="P2519" s="5">
        <f t="shared" si="157"/>
        <v>53.545454545454547</v>
      </c>
      <c r="Q2519" t="s">
        <v>8339</v>
      </c>
      <c r="R2519" t="s">
        <v>8356</v>
      </c>
      <c r="S2519" s="12">
        <f t="shared" si="158"/>
        <v>42052.469097222223</v>
      </c>
      <c r="T2519" s="12">
        <f t="shared" si="159"/>
        <v>42082.427430555552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6">
        <f t="shared" si="156"/>
        <v>0</v>
      </c>
      <c r="P2520" s="5" t="e">
        <f t="shared" si="157"/>
        <v>#DIV/0!</v>
      </c>
      <c r="Q2520" t="s">
        <v>8339</v>
      </c>
      <c r="R2520" t="s">
        <v>8356</v>
      </c>
      <c r="S2520" s="12">
        <f t="shared" si="158"/>
        <v>41926.347546296296</v>
      </c>
      <c r="T2520" s="12">
        <f t="shared" si="159"/>
        <v>41956.38921296296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6">
        <f t="shared" si="156"/>
        <v>4.3333333333333335E-2</v>
      </c>
      <c r="P2521" s="5">
        <f t="shared" si="157"/>
        <v>16.25</v>
      </c>
      <c r="Q2521" t="s">
        <v>8339</v>
      </c>
      <c r="R2521" t="s">
        <v>8356</v>
      </c>
      <c r="S2521" s="12">
        <f t="shared" si="158"/>
        <v>41808.821805555555</v>
      </c>
      <c r="T2521" s="12">
        <f t="shared" si="159"/>
        <v>41838.821805555555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6">
        <f t="shared" si="156"/>
        <v>0</v>
      </c>
      <c r="P2522" s="5" t="e">
        <f t="shared" si="157"/>
        <v>#DIV/0!</v>
      </c>
      <c r="Q2522" t="s">
        <v>8339</v>
      </c>
      <c r="R2522" t="s">
        <v>8356</v>
      </c>
      <c r="S2522" s="12">
        <f t="shared" si="158"/>
        <v>42612.267187500001</v>
      </c>
      <c r="T2522" s="12">
        <f t="shared" si="159"/>
        <v>42658.472916666658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6">
        <f t="shared" si="156"/>
        <v>109.48792</v>
      </c>
      <c r="P2523" s="5">
        <f t="shared" si="157"/>
        <v>103.68174242424243</v>
      </c>
      <c r="Q2523" t="s">
        <v>8328</v>
      </c>
      <c r="R2523" t="s">
        <v>8357</v>
      </c>
      <c r="S2523" s="12">
        <f t="shared" si="158"/>
        <v>42269.63450231481</v>
      </c>
      <c r="T2523" s="12">
        <f t="shared" si="159"/>
        <v>42290.63450231481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6">
        <f t="shared" si="156"/>
        <v>100</v>
      </c>
      <c r="P2524" s="5">
        <f t="shared" si="157"/>
        <v>185.18518518518519</v>
      </c>
      <c r="Q2524" t="s">
        <v>8328</v>
      </c>
      <c r="R2524" t="s">
        <v>8357</v>
      </c>
      <c r="S2524" s="12">
        <f t="shared" si="158"/>
        <v>42460.240277777775</v>
      </c>
      <c r="T2524" s="12">
        <f t="shared" si="159"/>
        <v>42482.286111111105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6">
        <f t="shared" si="156"/>
        <v>156.44444444444446</v>
      </c>
      <c r="P2525" s="5">
        <f t="shared" si="157"/>
        <v>54.153846153846153</v>
      </c>
      <c r="Q2525" t="s">
        <v>8328</v>
      </c>
      <c r="R2525" t="s">
        <v>8357</v>
      </c>
      <c r="S2525" s="12">
        <f t="shared" si="158"/>
        <v>41930.642268518517</v>
      </c>
      <c r="T2525" s="12">
        <f t="shared" si="159"/>
        <v>41960.683935185189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6">
        <f t="shared" si="156"/>
        <v>101.6</v>
      </c>
      <c r="P2526" s="5">
        <f t="shared" si="157"/>
        <v>177.2093023255814</v>
      </c>
      <c r="Q2526" t="s">
        <v>8328</v>
      </c>
      <c r="R2526" t="s">
        <v>8357</v>
      </c>
      <c r="S2526" s="12">
        <f t="shared" si="158"/>
        <v>41961.474039351851</v>
      </c>
      <c r="T2526" s="12">
        <f t="shared" si="159"/>
        <v>41993.854166666664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6">
        <f t="shared" si="156"/>
        <v>100.325</v>
      </c>
      <c r="P2527" s="5">
        <f t="shared" si="157"/>
        <v>100.325</v>
      </c>
      <c r="Q2527" t="s">
        <v>8328</v>
      </c>
      <c r="R2527" t="s">
        <v>8357</v>
      </c>
      <c r="S2527" s="12">
        <f t="shared" si="158"/>
        <v>41058.511238425926</v>
      </c>
      <c r="T2527" s="12">
        <f t="shared" si="159"/>
        <v>41088.511238425926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6">
        <f t="shared" si="156"/>
        <v>112.94999999999999</v>
      </c>
      <c r="P2528" s="5">
        <f t="shared" si="157"/>
        <v>136.90909090909091</v>
      </c>
      <c r="Q2528" t="s">
        <v>8328</v>
      </c>
      <c r="R2528" t="s">
        <v>8357</v>
      </c>
      <c r="S2528" s="12">
        <f t="shared" si="158"/>
        <v>41952.757800925923</v>
      </c>
      <c r="T2528" s="12">
        <f t="shared" si="159"/>
        <v>41980.874305555553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6">
        <f t="shared" si="156"/>
        <v>102.125</v>
      </c>
      <c r="P2529" s="5">
        <f t="shared" si="157"/>
        <v>57.535211267605632</v>
      </c>
      <c r="Q2529" t="s">
        <v>8328</v>
      </c>
      <c r="R2529" t="s">
        <v>8357</v>
      </c>
      <c r="S2529" s="12">
        <f t="shared" si="158"/>
        <v>41546.417719907404</v>
      </c>
      <c r="T2529" s="12">
        <f t="shared" si="159"/>
        <v>41564.832638888889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6">
        <f t="shared" si="156"/>
        <v>107.24974999999999</v>
      </c>
      <c r="P2530" s="5">
        <f t="shared" si="157"/>
        <v>52.962839506172834</v>
      </c>
      <c r="Q2530" t="s">
        <v>8328</v>
      </c>
      <c r="R2530" t="s">
        <v>8357</v>
      </c>
      <c r="S2530" s="12">
        <f t="shared" si="158"/>
        <v>42217.501192129632</v>
      </c>
      <c r="T2530" s="12">
        <f t="shared" si="159"/>
        <v>42236.124999999993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6">
        <f t="shared" si="156"/>
        <v>104.28333333333333</v>
      </c>
      <c r="P2531" s="5">
        <f t="shared" si="157"/>
        <v>82.328947368421055</v>
      </c>
      <c r="Q2531" t="s">
        <v>8328</v>
      </c>
      <c r="R2531" t="s">
        <v>8357</v>
      </c>
      <c r="S2531" s="12">
        <f t="shared" si="158"/>
        <v>40947.747395833328</v>
      </c>
      <c r="T2531" s="12">
        <f t="shared" si="159"/>
        <v>40992.705729166664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6">
        <f t="shared" si="156"/>
        <v>100</v>
      </c>
      <c r="P2532" s="5">
        <f t="shared" si="157"/>
        <v>135.41666666666666</v>
      </c>
      <c r="Q2532" t="s">
        <v>8328</v>
      </c>
      <c r="R2532" t="s">
        <v>8357</v>
      </c>
      <c r="S2532" s="12">
        <f t="shared" si="158"/>
        <v>42081.531307870369</v>
      </c>
      <c r="T2532" s="12">
        <f t="shared" si="159"/>
        <v>42113.868055555555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6">
        <f t="shared" si="156"/>
        <v>100.4</v>
      </c>
      <c r="P2533" s="5">
        <f t="shared" si="157"/>
        <v>74.06557377049181</v>
      </c>
      <c r="Q2533" t="s">
        <v>8328</v>
      </c>
      <c r="R2533" t="s">
        <v>8357</v>
      </c>
      <c r="S2533" s="12">
        <f t="shared" si="158"/>
        <v>42208.346689814811</v>
      </c>
      <c r="T2533" s="12">
        <f t="shared" si="159"/>
        <v>42230.832638888889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6">
        <f t="shared" si="156"/>
        <v>126.125</v>
      </c>
      <c r="P2534" s="5">
        <f t="shared" si="157"/>
        <v>84.083333333333329</v>
      </c>
      <c r="Q2534" t="s">
        <v>8328</v>
      </c>
      <c r="R2534" t="s">
        <v>8357</v>
      </c>
      <c r="S2534" s="12">
        <f t="shared" si="158"/>
        <v>41107.515810185185</v>
      </c>
      <c r="T2534" s="12">
        <f t="shared" si="159"/>
        <v>41137.515810185185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6">
        <f t="shared" si="156"/>
        <v>110.66666666666667</v>
      </c>
      <c r="P2535" s="5">
        <f t="shared" si="157"/>
        <v>61.029411764705884</v>
      </c>
      <c r="Q2535" t="s">
        <v>8328</v>
      </c>
      <c r="R2535" t="s">
        <v>8357</v>
      </c>
      <c r="S2535" s="12">
        <f t="shared" si="158"/>
        <v>41304.417951388888</v>
      </c>
      <c r="T2535" s="12">
        <f t="shared" si="159"/>
        <v>41334.417453703703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6">
        <f t="shared" si="156"/>
        <v>105</v>
      </c>
      <c r="P2536" s="5">
        <f t="shared" si="157"/>
        <v>150</v>
      </c>
      <c r="Q2536" t="s">
        <v>8328</v>
      </c>
      <c r="R2536" t="s">
        <v>8357</v>
      </c>
      <c r="S2536" s="12">
        <f t="shared" si="158"/>
        <v>40127.367037037038</v>
      </c>
      <c r="T2536" s="12">
        <f t="shared" si="159"/>
        <v>40178.916666666664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6">
        <f t="shared" si="156"/>
        <v>103.77499999999999</v>
      </c>
      <c r="P2537" s="5">
        <f t="shared" si="157"/>
        <v>266.08974358974359</v>
      </c>
      <c r="Q2537" t="s">
        <v>8328</v>
      </c>
      <c r="R2537" t="s">
        <v>8357</v>
      </c>
      <c r="S2537" s="12">
        <f t="shared" si="158"/>
        <v>41943.457696759258</v>
      </c>
      <c r="T2537" s="12">
        <f t="shared" si="159"/>
        <v>41974.499363425923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6">
        <f t="shared" si="156"/>
        <v>115.99999999999999</v>
      </c>
      <c r="P2538" s="5">
        <f t="shared" si="157"/>
        <v>7.25</v>
      </c>
      <c r="Q2538" t="s">
        <v>8328</v>
      </c>
      <c r="R2538" t="s">
        <v>8357</v>
      </c>
      <c r="S2538" s="12">
        <f t="shared" si="158"/>
        <v>41463.77275462963</v>
      </c>
      <c r="T2538" s="12">
        <f t="shared" si="159"/>
        <v>41484.77275462963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6">
        <f t="shared" si="156"/>
        <v>110.00000000000001</v>
      </c>
      <c r="P2539" s="5">
        <f t="shared" si="157"/>
        <v>100</v>
      </c>
      <c r="Q2539" t="s">
        <v>8328</v>
      </c>
      <c r="R2539" t="s">
        <v>8357</v>
      </c>
      <c r="S2539" s="12">
        <f t="shared" si="158"/>
        <v>40696.315451388888</v>
      </c>
      <c r="T2539" s="12">
        <f t="shared" si="159"/>
        <v>40756.315451388888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6">
        <f t="shared" si="156"/>
        <v>113.01761111111111</v>
      </c>
      <c r="P2540" s="5">
        <f t="shared" si="157"/>
        <v>109.96308108108107</v>
      </c>
      <c r="Q2540" t="s">
        <v>8328</v>
      </c>
      <c r="R2540" t="s">
        <v>8357</v>
      </c>
      <c r="S2540" s="12">
        <f t="shared" si="158"/>
        <v>41298.176631944443</v>
      </c>
      <c r="T2540" s="12">
        <f t="shared" si="159"/>
        <v>41328.874305555553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6">
        <f t="shared" si="156"/>
        <v>100.25</v>
      </c>
      <c r="P2541" s="5">
        <f t="shared" si="157"/>
        <v>169.91525423728814</v>
      </c>
      <c r="Q2541" t="s">
        <v>8328</v>
      </c>
      <c r="R2541" t="s">
        <v>8357</v>
      </c>
      <c r="S2541" s="12">
        <f t="shared" si="158"/>
        <v>41977.568888888891</v>
      </c>
      <c r="T2541" s="12">
        <f t="shared" si="159"/>
        <v>42037.568888888891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6">
        <f t="shared" si="156"/>
        <v>103.4</v>
      </c>
      <c r="P2542" s="5">
        <f t="shared" si="157"/>
        <v>95.740740740740748</v>
      </c>
      <c r="Q2542" t="s">
        <v>8328</v>
      </c>
      <c r="R2542" t="s">
        <v>8357</v>
      </c>
      <c r="S2542" s="12">
        <f t="shared" si="158"/>
        <v>40785.341678240737</v>
      </c>
      <c r="T2542" s="12">
        <f t="shared" si="159"/>
        <v>40845.341678240737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6">
        <f t="shared" si="156"/>
        <v>107.02857142857142</v>
      </c>
      <c r="P2543" s="5">
        <f t="shared" si="157"/>
        <v>59.460317460317462</v>
      </c>
      <c r="Q2543" t="s">
        <v>8328</v>
      </c>
      <c r="R2543" t="s">
        <v>8357</v>
      </c>
      <c r="S2543" s="12">
        <f t="shared" si="158"/>
        <v>41483.115949074068</v>
      </c>
      <c r="T2543" s="12">
        <f t="shared" si="159"/>
        <v>41543.115949074068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6">
        <f t="shared" si="156"/>
        <v>103.57142857142858</v>
      </c>
      <c r="P2544" s="5">
        <f t="shared" si="157"/>
        <v>55.769230769230766</v>
      </c>
      <c r="Q2544" t="s">
        <v>8328</v>
      </c>
      <c r="R2544" t="s">
        <v>8357</v>
      </c>
      <c r="S2544" s="12">
        <f t="shared" si="158"/>
        <v>41509.093252314815</v>
      </c>
      <c r="T2544" s="12">
        <f t="shared" si="159"/>
        <v>41547.832638888889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6">
        <f t="shared" si="156"/>
        <v>156.4</v>
      </c>
      <c r="P2545" s="5">
        <f t="shared" si="157"/>
        <v>30.076923076923077</v>
      </c>
      <c r="Q2545" t="s">
        <v>8328</v>
      </c>
      <c r="R2545" t="s">
        <v>8357</v>
      </c>
      <c r="S2545" s="12">
        <f t="shared" si="158"/>
        <v>40513.774282407401</v>
      </c>
      <c r="T2545" s="12">
        <f t="shared" si="159"/>
        <v>40544.791666666664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6">
        <f t="shared" si="156"/>
        <v>100.82</v>
      </c>
      <c r="P2546" s="5">
        <f t="shared" si="157"/>
        <v>88.438596491228068</v>
      </c>
      <c r="Q2546" t="s">
        <v>8328</v>
      </c>
      <c r="R2546" t="s">
        <v>8357</v>
      </c>
      <c r="S2546" s="12">
        <f t="shared" si="158"/>
        <v>41068.1871412037</v>
      </c>
      <c r="T2546" s="12">
        <f t="shared" si="159"/>
        <v>41098.1871412037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6">
        <f t="shared" si="156"/>
        <v>195.3</v>
      </c>
      <c r="P2547" s="5">
        <f t="shared" si="157"/>
        <v>64.032786885245898</v>
      </c>
      <c r="Q2547" t="s">
        <v>8328</v>
      </c>
      <c r="R2547" t="s">
        <v>8357</v>
      </c>
      <c r="S2547" s="12">
        <f t="shared" si="158"/>
        <v>42026.804837962954</v>
      </c>
      <c r="T2547" s="12">
        <f t="shared" si="159"/>
        <v>42061.687499999993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6">
        <f t="shared" si="156"/>
        <v>111.71428571428572</v>
      </c>
      <c r="P2548" s="5">
        <f t="shared" si="157"/>
        <v>60.153846153846153</v>
      </c>
      <c r="Q2548" t="s">
        <v>8328</v>
      </c>
      <c r="R2548" t="s">
        <v>8357</v>
      </c>
      <c r="S2548" s="12">
        <f t="shared" si="158"/>
        <v>41524.525219907402</v>
      </c>
      <c r="T2548" s="12">
        <f t="shared" si="159"/>
        <v>41551.875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6">
        <f t="shared" si="156"/>
        <v>119.85454545454546</v>
      </c>
      <c r="P2549" s="5">
        <f t="shared" si="157"/>
        <v>49.194029850746269</v>
      </c>
      <c r="Q2549" t="s">
        <v>8328</v>
      </c>
      <c r="R2549" t="s">
        <v>8357</v>
      </c>
      <c r="S2549" s="12">
        <f t="shared" si="158"/>
        <v>40973.439849537033</v>
      </c>
      <c r="T2549" s="12">
        <f t="shared" si="159"/>
        <v>41003.398182870369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6">
        <f t="shared" si="156"/>
        <v>101.85</v>
      </c>
      <c r="P2550" s="5">
        <f t="shared" si="157"/>
        <v>165.16216216216216</v>
      </c>
      <c r="Q2550" t="s">
        <v>8328</v>
      </c>
      <c r="R2550" t="s">
        <v>8357</v>
      </c>
      <c r="S2550" s="12">
        <f t="shared" si="158"/>
        <v>42618.292094907411</v>
      </c>
      <c r="T2550" s="12">
        <f t="shared" si="159"/>
        <v>42642.852083333331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6">
        <f t="shared" si="156"/>
        <v>102.80254777070064</v>
      </c>
      <c r="P2551" s="5">
        <f t="shared" si="157"/>
        <v>43.621621621621621</v>
      </c>
      <c r="Q2551" t="s">
        <v>8328</v>
      </c>
      <c r="R2551" t="s">
        <v>8357</v>
      </c>
      <c r="S2551" s="12">
        <f t="shared" si="158"/>
        <v>41390.424421296295</v>
      </c>
      <c r="T2551" s="12">
        <f t="shared" si="159"/>
        <v>41425.375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6">
        <f t="shared" si="156"/>
        <v>100.84615384615385</v>
      </c>
      <c r="P2552" s="5">
        <f t="shared" si="157"/>
        <v>43.7</v>
      </c>
      <c r="Q2552" t="s">
        <v>8328</v>
      </c>
      <c r="R2552" t="s">
        <v>8357</v>
      </c>
      <c r="S2552" s="12">
        <f t="shared" si="158"/>
        <v>42228.300995370366</v>
      </c>
      <c r="T2552" s="12">
        <f t="shared" si="159"/>
        <v>42284.832638888889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6">
        <f t="shared" si="156"/>
        <v>102.73469387755102</v>
      </c>
      <c r="P2553" s="5">
        <f t="shared" si="157"/>
        <v>67.419642857142861</v>
      </c>
      <c r="Q2553" t="s">
        <v>8328</v>
      </c>
      <c r="R2553" t="s">
        <v>8357</v>
      </c>
      <c r="S2553" s="12">
        <f t="shared" si="158"/>
        <v>40960.918807870366</v>
      </c>
      <c r="T2553" s="12">
        <f t="shared" si="159"/>
        <v>40989.533333333333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6">
        <f t="shared" si="156"/>
        <v>106.5</v>
      </c>
      <c r="P2554" s="5">
        <f t="shared" si="157"/>
        <v>177.5</v>
      </c>
      <c r="Q2554" t="s">
        <v>8328</v>
      </c>
      <c r="R2554" t="s">
        <v>8357</v>
      </c>
      <c r="S2554" s="12">
        <f t="shared" si="158"/>
        <v>42769.476631944439</v>
      </c>
      <c r="T2554" s="12">
        <f t="shared" si="159"/>
        <v>42799.476631944439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6">
        <f t="shared" si="156"/>
        <v>155.53333333333333</v>
      </c>
      <c r="P2555" s="5">
        <f t="shared" si="157"/>
        <v>38.883333333333333</v>
      </c>
      <c r="Q2555" t="s">
        <v>8328</v>
      </c>
      <c r="R2555" t="s">
        <v>8357</v>
      </c>
      <c r="S2555" s="12">
        <f t="shared" si="158"/>
        <v>41112.86582175926</v>
      </c>
      <c r="T2555" s="12">
        <f t="shared" si="159"/>
        <v>41172.86582175926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6">
        <f t="shared" si="156"/>
        <v>122.8</v>
      </c>
      <c r="P2556" s="5">
        <f t="shared" si="157"/>
        <v>54.985074626865675</v>
      </c>
      <c r="Q2556" t="s">
        <v>8328</v>
      </c>
      <c r="R2556" t="s">
        <v>8357</v>
      </c>
      <c r="S2556" s="12">
        <f t="shared" si="158"/>
        <v>42124.744942129626</v>
      </c>
      <c r="T2556" s="12">
        <f t="shared" si="159"/>
        <v>42155.832638888889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6">
        <f t="shared" si="156"/>
        <v>107.35</v>
      </c>
      <c r="P2557" s="5">
        <f t="shared" si="157"/>
        <v>61.342857142857142</v>
      </c>
      <c r="Q2557" t="s">
        <v>8328</v>
      </c>
      <c r="R2557" t="s">
        <v>8357</v>
      </c>
      <c r="S2557" s="12">
        <f t="shared" si="158"/>
        <v>41026.32167824074</v>
      </c>
      <c r="T2557" s="12">
        <f t="shared" si="159"/>
        <v>41057.32167824074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6">
        <f t="shared" si="156"/>
        <v>105.50335570469798</v>
      </c>
      <c r="P2558" s="5">
        <f t="shared" si="157"/>
        <v>23.117647058823529</v>
      </c>
      <c r="Q2558" t="s">
        <v>8328</v>
      </c>
      <c r="R2558" t="s">
        <v>8357</v>
      </c>
      <c r="S2558" s="12">
        <f t="shared" si="158"/>
        <v>41222.658067129625</v>
      </c>
      <c r="T2558" s="12">
        <f t="shared" si="159"/>
        <v>41267.658067129625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6">
        <f t="shared" si="156"/>
        <v>118.44444444444444</v>
      </c>
      <c r="P2559" s="5">
        <f t="shared" si="157"/>
        <v>29.611111111111111</v>
      </c>
      <c r="Q2559" t="s">
        <v>8328</v>
      </c>
      <c r="R2559" t="s">
        <v>8357</v>
      </c>
      <c r="S2559" s="12">
        <f t="shared" si="158"/>
        <v>41744.411874999998</v>
      </c>
      <c r="T2559" s="12">
        <f t="shared" si="159"/>
        <v>41774.411874999998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6">
        <f t="shared" si="156"/>
        <v>108.88</v>
      </c>
      <c r="P2560" s="5">
        <f t="shared" si="157"/>
        <v>75.611111111111114</v>
      </c>
      <c r="Q2560" t="s">
        <v>8328</v>
      </c>
      <c r="R2560" t="s">
        <v>8357</v>
      </c>
      <c r="S2560" s="12">
        <f t="shared" si="158"/>
        <v>42093.526689814818</v>
      </c>
      <c r="T2560" s="12">
        <f t="shared" si="159"/>
        <v>42125.249305555553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6">
        <f t="shared" si="156"/>
        <v>111.25</v>
      </c>
      <c r="P2561" s="5">
        <f t="shared" si="157"/>
        <v>35.6</v>
      </c>
      <c r="Q2561" t="s">
        <v>8328</v>
      </c>
      <c r="R2561" t="s">
        <v>8357</v>
      </c>
      <c r="S2561" s="12">
        <f t="shared" si="158"/>
        <v>40829.540324074071</v>
      </c>
      <c r="T2561" s="12">
        <f t="shared" si="159"/>
        <v>40862.484027777777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6">
        <f t="shared" si="156"/>
        <v>100.1</v>
      </c>
      <c r="P2562" s="5">
        <f t="shared" si="157"/>
        <v>143</v>
      </c>
      <c r="Q2562" t="s">
        <v>8328</v>
      </c>
      <c r="R2562" t="s">
        <v>8357</v>
      </c>
      <c r="S2562" s="12">
        <f t="shared" si="158"/>
        <v>42039.617754629631</v>
      </c>
      <c r="T2562" s="12">
        <f t="shared" si="159"/>
        <v>42069.617754629631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6">
        <f t="shared" ref="O2563:O2626" si="160">(E2563/D2563)*100</f>
        <v>0</v>
      </c>
      <c r="P2563" s="5" t="e">
        <f t="shared" ref="P2563:P2626" si="161">E2563/L2563</f>
        <v>#DIV/0!</v>
      </c>
      <c r="Q2563" t="s">
        <v>8339</v>
      </c>
      <c r="R2563" t="s">
        <v>8340</v>
      </c>
      <c r="S2563" s="12">
        <f t="shared" ref="S2563:S2626" si="162">(((J2563/60)/60)/24)+DATE(1970,1,1)+(-8/24)</f>
        <v>42260.195474537039</v>
      </c>
      <c r="T2563" s="12">
        <f t="shared" ref="T2563:T2626" si="163">(((I2563/60)/60)/24)+DATE(1970,1,1)+(-8/24)</f>
        <v>42290.195474537039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6">
        <f t="shared" si="160"/>
        <v>0.75</v>
      </c>
      <c r="P2564" s="5">
        <f t="shared" si="161"/>
        <v>25</v>
      </c>
      <c r="Q2564" t="s">
        <v>8339</v>
      </c>
      <c r="R2564" t="s">
        <v>8340</v>
      </c>
      <c r="S2564" s="12">
        <f t="shared" si="162"/>
        <v>42594.191423611112</v>
      </c>
      <c r="T2564" s="12">
        <f t="shared" si="163"/>
        <v>42654.191423611112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6">
        <f t="shared" si="160"/>
        <v>0</v>
      </c>
      <c r="P2565" s="5" t="e">
        <f t="shared" si="161"/>
        <v>#DIV/0!</v>
      </c>
      <c r="Q2565" t="s">
        <v>8339</v>
      </c>
      <c r="R2565" t="s">
        <v>8340</v>
      </c>
      <c r="S2565" s="12">
        <f t="shared" si="162"/>
        <v>42154.806145833332</v>
      </c>
      <c r="T2565" s="12">
        <f t="shared" si="163"/>
        <v>42214.806145833332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6">
        <f t="shared" si="160"/>
        <v>0</v>
      </c>
      <c r="P2566" s="5" t="e">
        <f t="shared" si="161"/>
        <v>#DIV/0!</v>
      </c>
      <c r="Q2566" t="s">
        <v>8339</v>
      </c>
      <c r="R2566" t="s">
        <v>8340</v>
      </c>
      <c r="S2566" s="12">
        <f t="shared" si="162"/>
        <v>41821.70716435185</v>
      </c>
      <c r="T2566" s="12">
        <f t="shared" si="163"/>
        <v>41851.70716435185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6">
        <f t="shared" si="160"/>
        <v>1</v>
      </c>
      <c r="P2567" s="5">
        <f t="shared" si="161"/>
        <v>100</v>
      </c>
      <c r="Q2567" t="s">
        <v>8339</v>
      </c>
      <c r="R2567" t="s">
        <v>8340</v>
      </c>
      <c r="S2567" s="12">
        <f t="shared" si="162"/>
        <v>42440.317002314812</v>
      </c>
      <c r="T2567" s="12">
        <f t="shared" si="163"/>
        <v>42499.534722222219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6">
        <f t="shared" si="160"/>
        <v>0</v>
      </c>
      <c r="P2568" s="5" t="e">
        <f t="shared" si="161"/>
        <v>#DIV/0!</v>
      </c>
      <c r="Q2568" t="s">
        <v>8339</v>
      </c>
      <c r="R2568" t="s">
        <v>8340</v>
      </c>
      <c r="S2568" s="12">
        <f t="shared" si="162"/>
        <v>41842.647546296292</v>
      </c>
      <c r="T2568" s="12">
        <f t="shared" si="163"/>
        <v>41872.647546296292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6">
        <f t="shared" si="160"/>
        <v>0.26666666666666666</v>
      </c>
      <c r="P2569" s="5">
        <f t="shared" si="161"/>
        <v>60</v>
      </c>
      <c r="Q2569" t="s">
        <v>8339</v>
      </c>
      <c r="R2569" t="s">
        <v>8340</v>
      </c>
      <c r="S2569" s="12">
        <f t="shared" si="162"/>
        <v>42087.545578703699</v>
      </c>
      <c r="T2569" s="12">
        <f t="shared" si="163"/>
        <v>42117.545578703699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6">
        <f t="shared" si="160"/>
        <v>0.5</v>
      </c>
      <c r="P2570" s="5">
        <f t="shared" si="161"/>
        <v>50</v>
      </c>
      <c r="Q2570" t="s">
        <v>8339</v>
      </c>
      <c r="R2570" t="s">
        <v>8340</v>
      </c>
      <c r="S2570" s="12">
        <f t="shared" si="162"/>
        <v>42584.33326388889</v>
      </c>
      <c r="T2570" s="12">
        <f t="shared" si="163"/>
        <v>42614.33326388889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6">
        <f t="shared" si="160"/>
        <v>2.2307692307692308</v>
      </c>
      <c r="P2571" s="5">
        <f t="shared" si="161"/>
        <v>72.5</v>
      </c>
      <c r="Q2571" t="s">
        <v>8339</v>
      </c>
      <c r="R2571" t="s">
        <v>8340</v>
      </c>
      <c r="S2571" s="12">
        <f t="shared" si="162"/>
        <v>42233.772129629629</v>
      </c>
      <c r="T2571" s="12">
        <f t="shared" si="163"/>
        <v>42263.772129629629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6">
        <f t="shared" si="160"/>
        <v>0.84285714285714297</v>
      </c>
      <c r="P2572" s="5">
        <f t="shared" si="161"/>
        <v>29.5</v>
      </c>
      <c r="Q2572" t="s">
        <v>8339</v>
      </c>
      <c r="R2572" t="s">
        <v>8340</v>
      </c>
      <c r="S2572" s="12">
        <f t="shared" si="162"/>
        <v>42744.569849537038</v>
      </c>
      <c r="T2572" s="12">
        <f t="shared" si="163"/>
        <v>42774.569849537038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6">
        <f t="shared" si="160"/>
        <v>0.25</v>
      </c>
      <c r="P2573" s="5">
        <f t="shared" si="161"/>
        <v>62.5</v>
      </c>
      <c r="Q2573" t="s">
        <v>8339</v>
      </c>
      <c r="R2573" t="s">
        <v>8340</v>
      </c>
      <c r="S2573" s="12">
        <f t="shared" si="162"/>
        <v>42449.008344907408</v>
      </c>
      <c r="T2573" s="12">
        <f t="shared" si="163"/>
        <v>42509.008344907408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6">
        <f t="shared" si="160"/>
        <v>0</v>
      </c>
      <c r="P2574" s="5" t="e">
        <f t="shared" si="161"/>
        <v>#DIV/0!</v>
      </c>
      <c r="Q2574" t="s">
        <v>8339</v>
      </c>
      <c r="R2574" t="s">
        <v>8340</v>
      </c>
      <c r="S2574" s="12">
        <f t="shared" si="162"/>
        <v>42076.786076388882</v>
      </c>
      <c r="T2574" s="12">
        <f t="shared" si="163"/>
        <v>42106.786076388882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6">
        <f t="shared" si="160"/>
        <v>0</v>
      </c>
      <c r="P2575" s="5" t="e">
        <f t="shared" si="161"/>
        <v>#DIV/0!</v>
      </c>
      <c r="Q2575" t="s">
        <v>8339</v>
      </c>
      <c r="R2575" t="s">
        <v>8340</v>
      </c>
      <c r="S2575" s="12">
        <f t="shared" si="162"/>
        <v>41829.258668981478</v>
      </c>
      <c r="T2575" s="12">
        <f t="shared" si="163"/>
        <v>41874.258668981478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6">
        <f t="shared" si="160"/>
        <v>0</v>
      </c>
      <c r="P2576" s="5" t="e">
        <f t="shared" si="161"/>
        <v>#DIV/0!</v>
      </c>
      <c r="Q2576" t="s">
        <v>8339</v>
      </c>
      <c r="R2576" t="s">
        <v>8340</v>
      </c>
      <c r="S2576" s="12">
        <f t="shared" si="162"/>
        <v>42487.492418981477</v>
      </c>
      <c r="T2576" s="12">
        <f t="shared" si="163"/>
        <v>42508.492418981477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6">
        <f t="shared" si="160"/>
        <v>0</v>
      </c>
      <c r="P2577" s="5" t="e">
        <f t="shared" si="161"/>
        <v>#DIV/0!</v>
      </c>
      <c r="Q2577" t="s">
        <v>8339</v>
      </c>
      <c r="R2577" t="s">
        <v>8340</v>
      </c>
      <c r="S2577" s="12">
        <f t="shared" si="162"/>
        <v>41985.77539351851</v>
      </c>
      <c r="T2577" s="12">
        <f t="shared" si="163"/>
        <v>42015.77539351851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6">
        <f t="shared" si="160"/>
        <v>0</v>
      </c>
      <c r="P2578" s="5" t="e">
        <f t="shared" si="161"/>
        <v>#DIV/0!</v>
      </c>
      <c r="Q2578" t="s">
        <v>8339</v>
      </c>
      <c r="R2578" t="s">
        <v>8340</v>
      </c>
      <c r="S2578" s="12">
        <f t="shared" si="162"/>
        <v>42059.676469907405</v>
      </c>
      <c r="T2578" s="12">
        <f t="shared" si="163"/>
        <v>42104.634803240733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6">
        <f t="shared" si="160"/>
        <v>0</v>
      </c>
      <c r="P2579" s="5" t="e">
        <f t="shared" si="161"/>
        <v>#DIV/0!</v>
      </c>
      <c r="Q2579" t="s">
        <v>8339</v>
      </c>
      <c r="R2579" t="s">
        <v>8340</v>
      </c>
      <c r="S2579" s="12">
        <f t="shared" si="162"/>
        <v>41830.487233796295</v>
      </c>
      <c r="T2579" s="12">
        <f t="shared" si="163"/>
        <v>41855.487233796295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6">
        <f t="shared" si="160"/>
        <v>0</v>
      </c>
      <c r="P2580" s="5" t="e">
        <f t="shared" si="161"/>
        <v>#DIV/0!</v>
      </c>
      <c r="Q2580" t="s">
        <v>8339</v>
      </c>
      <c r="R2580" t="s">
        <v>8340</v>
      </c>
      <c r="S2580" s="12">
        <f t="shared" si="162"/>
        <v>42237.689571759263</v>
      </c>
      <c r="T2580" s="12">
        <f t="shared" si="163"/>
        <v>42286.374999999993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6">
        <f t="shared" si="160"/>
        <v>0.13849999999999998</v>
      </c>
      <c r="P2581" s="5">
        <f t="shared" si="161"/>
        <v>23.083333333333332</v>
      </c>
      <c r="Q2581" t="s">
        <v>8339</v>
      </c>
      <c r="R2581" t="s">
        <v>8340</v>
      </c>
      <c r="S2581" s="12">
        <f t="shared" si="162"/>
        <v>41837.496562499997</v>
      </c>
      <c r="T2581" s="12">
        <f t="shared" si="163"/>
        <v>41897.496562499997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6">
        <f t="shared" si="160"/>
        <v>0.6</v>
      </c>
      <c r="P2582" s="5">
        <f t="shared" si="161"/>
        <v>25.5</v>
      </c>
      <c r="Q2582" t="s">
        <v>8339</v>
      </c>
      <c r="R2582" t="s">
        <v>8340</v>
      </c>
      <c r="S2582" s="12">
        <f t="shared" si="162"/>
        <v>42109.993090277778</v>
      </c>
      <c r="T2582" s="12">
        <f t="shared" si="163"/>
        <v>42139.791666666664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6">
        <f t="shared" si="160"/>
        <v>10.6</v>
      </c>
      <c r="P2583" s="5">
        <f t="shared" si="161"/>
        <v>48.18181818181818</v>
      </c>
      <c r="Q2583" t="s">
        <v>8339</v>
      </c>
      <c r="R2583" t="s">
        <v>8340</v>
      </c>
      <c r="S2583" s="12">
        <f t="shared" si="162"/>
        <v>42294.295115740737</v>
      </c>
      <c r="T2583" s="12">
        <f t="shared" si="163"/>
        <v>42324.336782407401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6">
        <f t="shared" si="160"/>
        <v>1.1111111111111111E-3</v>
      </c>
      <c r="P2584" s="5">
        <f t="shared" si="161"/>
        <v>1</v>
      </c>
      <c r="Q2584" t="s">
        <v>8339</v>
      </c>
      <c r="R2584" t="s">
        <v>8340</v>
      </c>
      <c r="S2584" s="12">
        <f t="shared" si="162"/>
        <v>42642.655486111107</v>
      </c>
      <c r="T2584" s="12">
        <f t="shared" si="163"/>
        <v>42672.655486111107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6">
        <f t="shared" si="160"/>
        <v>0.5</v>
      </c>
      <c r="P2585" s="5">
        <f t="shared" si="161"/>
        <v>1</v>
      </c>
      <c r="Q2585" t="s">
        <v>8339</v>
      </c>
      <c r="R2585" t="s">
        <v>8340</v>
      </c>
      <c r="S2585" s="12">
        <f t="shared" si="162"/>
        <v>42019.436111111114</v>
      </c>
      <c r="T2585" s="12">
        <f t="shared" si="163"/>
        <v>42079.394444444442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6">
        <f t="shared" si="160"/>
        <v>0</v>
      </c>
      <c r="P2586" s="5" t="e">
        <f t="shared" si="161"/>
        <v>#DIV/0!</v>
      </c>
      <c r="Q2586" t="s">
        <v>8339</v>
      </c>
      <c r="R2586" t="s">
        <v>8340</v>
      </c>
      <c r="S2586" s="12">
        <f t="shared" si="162"/>
        <v>42139.839918981481</v>
      </c>
      <c r="T2586" s="12">
        <f t="shared" si="163"/>
        <v>42169.839918981481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6">
        <f t="shared" si="160"/>
        <v>0.16666666666666669</v>
      </c>
      <c r="P2587" s="5">
        <f t="shared" si="161"/>
        <v>50</v>
      </c>
      <c r="Q2587" t="s">
        <v>8339</v>
      </c>
      <c r="R2587" t="s">
        <v>8340</v>
      </c>
      <c r="S2587" s="12">
        <f t="shared" si="162"/>
        <v>41795.629999999997</v>
      </c>
      <c r="T2587" s="12">
        <f t="shared" si="163"/>
        <v>41825.629999999997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6">
        <f t="shared" si="160"/>
        <v>0.16666666666666669</v>
      </c>
      <c r="P2588" s="5">
        <f t="shared" si="161"/>
        <v>5</v>
      </c>
      <c r="Q2588" t="s">
        <v>8339</v>
      </c>
      <c r="R2588" t="s">
        <v>8340</v>
      </c>
      <c r="S2588" s="12">
        <f t="shared" si="162"/>
        <v>42332.996944444443</v>
      </c>
      <c r="T2588" s="12">
        <f t="shared" si="163"/>
        <v>42362.996944444443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6">
        <f t="shared" si="160"/>
        <v>2.4340000000000002</v>
      </c>
      <c r="P2589" s="5">
        <f t="shared" si="161"/>
        <v>202.83333333333334</v>
      </c>
      <c r="Q2589" t="s">
        <v>8339</v>
      </c>
      <c r="R2589" t="s">
        <v>8340</v>
      </c>
      <c r="S2589" s="12">
        <f t="shared" si="162"/>
        <v>42338.342048611106</v>
      </c>
      <c r="T2589" s="12">
        <f t="shared" si="163"/>
        <v>42368.342048611106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6">
        <f t="shared" si="160"/>
        <v>3.8833333333333329</v>
      </c>
      <c r="P2590" s="5">
        <f t="shared" si="161"/>
        <v>29.125</v>
      </c>
      <c r="Q2590" t="s">
        <v>8339</v>
      </c>
      <c r="R2590" t="s">
        <v>8340</v>
      </c>
      <c r="S2590" s="12">
        <f t="shared" si="162"/>
        <v>42042.342893518515</v>
      </c>
      <c r="T2590" s="12">
        <f t="shared" si="163"/>
        <v>42094.218055555553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6">
        <f t="shared" si="160"/>
        <v>0.01</v>
      </c>
      <c r="P2591" s="5">
        <f t="shared" si="161"/>
        <v>5</v>
      </c>
      <c r="Q2591" t="s">
        <v>8339</v>
      </c>
      <c r="R2591" t="s">
        <v>8340</v>
      </c>
      <c r="S2591" s="12">
        <f t="shared" si="162"/>
        <v>42422.202858796292</v>
      </c>
      <c r="T2591" s="12">
        <f t="shared" si="163"/>
        <v>42452.161192129628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6">
        <f t="shared" si="160"/>
        <v>0</v>
      </c>
      <c r="P2592" s="5" t="e">
        <f t="shared" si="161"/>
        <v>#DIV/0!</v>
      </c>
      <c r="Q2592" t="s">
        <v>8339</v>
      </c>
      <c r="R2592" t="s">
        <v>8340</v>
      </c>
      <c r="S2592" s="12">
        <f t="shared" si="162"/>
        <v>42388.255752314813</v>
      </c>
      <c r="T2592" s="12">
        <f t="shared" si="163"/>
        <v>42395.255752314813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6">
        <f t="shared" si="160"/>
        <v>1.7333333333333332</v>
      </c>
      <c r="P2593" s="5">
        <f t="shared" si="161"/>
        <v>13</v>
      </c>
      <c r="Q2593" t="s">
        <v>8339</v>
      </c>
      <c r="R2593" t="s">
        <v>8340</v>
      </c>
      <c r="S2593" s="12">
        <f t="shared" si="162"/>
        <v>42382.573194444441</v>
      </c>
      <c r="T2593" s="12">
        <f t="shared" si="163"/>
        <v>42442.531527777777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6">
        <f t="shared" si="160"/>
        <v>0.16666666666666669</v>
      </c>
      <c r="P2594" s="5">
        <f t="shared" si="161"/>
        <v>50</v>
      </c>
      <c r="Q2594" t="s">
        <v>8339</v>
      </c>
      <c r="R2594" t="s">
        <v>8340</v>
      </c>
      <c r="S2594" s="12">
        <f t="shared" si="162"/>
        <v>41887.467835648145</v>
      </c>
      <c r="T2594" s="12">
        <f t="shared" si="163"/>
        <v>41917.467835648145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6">
        <f t="shared" si="160"/>
        <v>0</v>
      </c>
      <c r="P2595" s="5" t="e">
        <f t="shared" si="161"/>
        <v>#DIV/0!</v>
      </c>
      <c r="Q2595" t="s">
        <v>8339</v>
      </c>
      <c r="R2595" t="s">
        <v>8340</v>
      </c>
      <c r="S2595" s="12">
        <f t="shared" si="162"/>
        <v>42089.511875000004</v>
      </c>
      <c r="T2595" s="12">
        <f t="shared" si="163"/>
        <v>42119.511875000004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6">
        <f t="shared" si="160"/>
        <v>1.25E-3</v>
      </c>
      <c r="P2596" s="5">
        <f t="shared" si="161"/>
        <v>1</v>
      </c>
      <c r="Q2596" t="s">
        <v>8339</v>
      </c>
      <c r="R2596" t="s">
        <v>8340</v>
      </c>
      <c r="S2596" s="12">
        <f t="shared" si="162"/>
        <v>41828.634583333333</v>
      </c>
      <c r="T2596" s="12">
        <f t="shared" si="163"/>
        <v>41858.634583333333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6">
        <f t="shared" si="160"/>
        <v>12.166666666666668</v>
      </c>
      <c r="P2597" s="5">
        <f t="shared" si="161"/>
        <v>96.05263157894737</v>
      </c>
      <c r="Q2597" t="s">
        <v>8339</v>
      </c>
      <c r="R2597" t="s">
        <v>8340</v>
      </c>
      <c r="S2597" s="12">
        <f t="shared" si="162"/>
        <v>42759.910879629628</v>
      </c>
      <c r="T2597" s="12">
        <f t="shared" si="163"/>
        <v>42789.910879629628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6">
        <f t="shared" si="160"/>
        <v>23.588571428571427</v>
      </c>
      <c r="P2598" s="5">
        <f t="shared" si="161"/>
        <v>305.77777777777777</v>
      </c>
      <c r="Q2598" t="s">
        <v>8339</v>
      </c>
      <c r="R2598" t="s">
        <v>8340</v>
      </c>
      <c r="S2598" s="12">
        <f t="shared" si="162"/>
        <v>41828.33112268518</v>
      </c>
      <c r="T2598" s="12">
        <f t="shared" si="163"/>
        <v>41858.33112268518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6">
        <f t="shared" si="160"/>
        <v>5.6666666666666661</v>
      </c>
      <c r="P2599" s="5">
        <f t="shared" si="161"/>
        <v>12.142857142857142</v>
      </c>
      <c r="Q2599" t="s">
        <v>8339</v>
      </c>
      <c r="R2599" t="s">
        <v>8340</v>
      </c>
      <c r="S2599" s="12">
        <f t="shared" si="162"/>
        <v>42510.008298611108</v>
      </c>
      <c r="T2599" s="12">
        <f t="shared" si="163"/>
        <v>42540.008298611108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6">
        <f t="shared" si="160"/>
        <v>39</v>
      </c>
      <c r="P2600" s="5">
        <f t="shared" si="161"/>
        <v>83.571428571428569</v>
      </c>
      <c r="Q2600" t="s">
        <v>8339</v>
      </c>
      <c r="R2600" t="s">
        <v>8340</v>
      </c>
      <c r="S2600" s="12">
        <f t="shared" si="162"/>
        <v>42240.506956018515</v>
      </c>
      <c r="T2600" s="12">
        <f t="shared" si="163"/>
        <v>42270.506956018515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6">
        <f t="shared" si="160"/>
        <v>0.99546510341776351</v>
      </c>
      <c r="P2601" s="5">
        <f t="shared" si="161"/>
        <v>18</v>
      </c>
      <c r="Q2601" t="s">
        <v>8339</v>
      </c>
      <c r="R2601" t="s">
        <v>8340</v>
      </c>
      <c r="S2601" s="12">
        <f t="shared" si="162"/>
        <v>41809.420682870368</v>
      </c>
      <c r="T2601" s="12">
        <f t="shared" si="163"/>
        <v>41854.420682870368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6">
        <f t="shared" si="160"/>
        <v>6.9320000000000004</v>
      </c>
      <c r="P2602" s="5">
        <f t="shared" si="161"/>
        <v>115.53333333333333</v>
      </c>
      <c r="Q2602" t="s">
        <v>8339</v>
      </c>
      <c r="R2602" t="s">
        <v>8340</v>
      </c>
      <c r="S2602" s="12">
        <f t="shared" si="162"/>
        <v>42394.567129629628</v>
      </c>
      <c r="T2602" s="12">
        <f t="shared" si="163"/>
        <v>42454.525462962956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6">
        <f t="shared" si="160"/>
        <v>661.4</v>
      </c>
      <c r="P2603" s="5">
        <f t="shared" si="161"/>
        <v>21.900662251655628</v>
      </c>
      <c r="Q2603" t="s">
        <v>8322</v>
      </c>
      <c r="R2603" t="s">
        <v>8358</v>
      </c>
      <c r="S2603" s="12">
        <f t="shared" si="162"/>
        <v>41150.56885416666</v>
      </c>
      <c r="T2603" s="12">
        <f t="shared" si="163"/>
        <v>41164.832638888889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6">
        <f t="shared" si="160"/>
        <v>326.0916666666667</v>
      </c>
      <c r="P2604" s="5">
        <f t="shared" si="161"/>
        <v>80.022494887525568</v>
      </c>
      <c r="Q2604" t="s">
        <v>8322</v>
      </c>
      <c r="R2604" t="s">
        <v>8358</v>
      </c>
      <c r="S2604" s="12">
        <f t="shared" si="162"/>
        <v>41915.413981481477</v>
      </c>
      <c r="T2604" s="12">
        <f t="shared" si="163"/>
        <v>41955.555555555555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6">
        <f t="shared" si="160"/>
        <v>101.48571428571429</v>
      </c>
      <c r="P2605" s="5">
        <f t="shared" si="161"/>
        <v>35.520000000000003</v>
      </c>
      <c r="Q2605" t="s">
        <v>8322</v>
      </c>
      <c r="R2605" t="s">
        <v>8358</v>
      </c>
      <c r="S2605" s="12">
        <f t="shared" si="162"/>
        <v>41617.579328703701</v>
      </c>
      <c r="T2605" s="12">
        <f t="shared" si="163"/>
        <v>41631.579328703701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6">
        <f t="shared" si="160"/>
        <v>104.21799999999999</v>
      </c>
      <c r="P2606" s="5">
        <f t="shared" si="161"/>
        <v>64.933333333333323</v>
      </c>
      <c r="Q2606" t="s">
        <v>8322</v>
      </c>
      <c r="R2606" t="s">
        <v>8358</v>
      </c>
      <c r="S2606" s="12">
        <f t="shared" si="162"/>
        <v>40997.717858796292</v>
      </c>
      <c r="T2606" s="12">
        <f t="shared" si="163"/>
        <v>41027.717858796292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6">
        <f t="shared" si="160"/>
        <v>107.42157000000002</v>
      </c>
      <c r="P2607" s="5">
        <f t="shared" si="161"/>
        <v>60.965703745743475</v>
      </c>
      <c r="Q2607" t="s">
        <v>8322</v>
      </c>
      <c r="R2607" t="s">
        <v>8358</v>
      </c>
      <c r="S2607" s="12">
        <f t="shared" si="162"/>
        <v>42508.20821759259</v>
      </c>
      <c r="T2607" s="12">
        <f t="shared" si="163"/>
        <v>42538.20821759259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6">
        <f t="shared" si="160"/>
        <v>110.05454545454545</v>
      </c>
      <c r="P2608" s="5">
        <f t="shared" si="161"/>
        <v>31.444155844155844</v>
      </c>
      <c r="Q2608" t="s">
        <v>8322</v>
      </c>
      <c r="R2608" t="s">
        <v>8358</v>
      </c>
      <c r="S2608" s="12">
        <f t="shared" si="162"/>
        <v>41726.379421296297</v>
      </c>
      <c r="T2608" s="12">
        <f t="shared" si="163"/>
        <v>41758.379421296297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6">
        <f t="shared" si="160"/>
        <v>407.7</v>
      </c>
      <c r="P2609" s="5">
        <f t="shared" si="161"/>
        <v>81.949748743718587</v>
      </c>
      <c r="Q2609" t="s">
        <v>8322</v>
      </c>
      <c r="R2609" t="s">
        <v>8358</v>
      </c>
      <c r="S2609" s="12">
        <f t="shared" si="162"/>
        <v>42184.541342592587</v>
      </c>
      <c r="T2609" s="12">
        <f t="shared" si="163"/>
        <v>42227.749999999993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6">
        <f t="shared" si="160"/>
        <v>223.92500000000001</v>
      </c>
      <c r="P2610" s="5">
        <f t="shared" si="161"/>
        <v>58.92763157894737</v>
      </c>
      <c r="Q2610" t="s">
        <v>8322</v>
      </c>
      <c r="R2610" t="s">
        <v>8358</v>
      </c>
      <c r="S2610" s="12">
        <f t="shared" si="162"/>
        <v>42767.468379629623</v>
      </c>
      <c r="T2610" s="12">
        <f t="shared" si="163"/>
        <v>42808.666666666664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6">
        <f t="shared" si="160"/>
        <v>303.80111428571428</v>
      </c>
      <c r="P2611" s="5">
        <f t="shared" si="161"/>
        <v>157.29347633136095</v>
      </c>
      <c r="Q2611" t="s">
        <v>8322</v>
      </c>
      <c r="R2611" t="s">
        <v>8358</v>
      </c>
      <c r="S2611" s="12">
        <f t="shared" si="162"/>
        <v>41074.90452546296</v>
      </c>
      <c r="T2611" s="12">
        <f t="shared" si="163"/>
        <v>41104.90452546296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6">
        <f t="shared" si="160"/>
        <v>141.3251043268175</v>
      </c>
      <c r="P2612" s="5">
        <f t="shared" si="161"/>
        <v>55.758509532062391</v>
      </c>
      <c r="Q2612" t="s">
        <v>8322</v>
      </c>
      <c r="R2612" t="s">
        <v>8358</v>
      </c>
      <c r="S2612" s="12">
        <f t="shared" si="162"/>
        <v>42564.547743055555</v>
      </c>
      <c r="T2612" s="12">
        <f t="shared" si="163"/>
        <v>42603.957638888889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6">
        <f t="shared" si="160"/>
        <v>2790.6363636363635</v>
      </c>
      <c r="P2613" s="5">
        <f t="shared" si="161"/>
        <v>83.802893802893806</v>
      </c>
      <c r="Q2613" t="s">
        <v>8322</v>
      </c>
      <c r="R2613" t="s">
        <v>8358</v>
      </c>
      <c r="S2613" s="12">
        <f t="shared" si="162"/>
        <v>42704.002476851849</v>
      </c>
      <c r="T2613" s="12">
        <f t="shared" si="163"/>
        <v>42737.624305555553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6">
        <f t="shared" si="160"/>
        <v>171.76130000000001</v>
      </c>
      <c r="P2614" s="5">
        <f t="shared" si="161"/>
        <v>58.422210884353746</v>
      </c>
      <c r="Q2614" t="s">
        <v>8322</v>
      </c>
      <c r="R2614" t="s">
        <v>8358</v>
      </c>
      <c r="S2614" s="12">
        <f t="shared" si="162"/>
        <v>41981.809837962959</v>
      </c>
      <c r="T2614" s="12">
        <f t="shared" si="163"/>
        <v>42012.809837962959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6">
        <f t="shared" si="160"/>
        <v>101.01333333333334</v>
      </c>
      <c r="P2615" s="5">
        <f t="shared" si="161"/>
        <v>270.57142857142856</v>
      </c>
      <c r="Q2615" t="s">
        <v>8322</v>
      </c>
      <c r="R2615" t="s">
        <v>8358</v>
      </c>
      <c r="S2615" s="12">
        <f t="shared" si="162"/>
        <v>41143.484884259255</v>
      </c>
      <c r="T2615" s="12">
        <f t="shared" si="163"/>
        <v>41173.484884259255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6">
        <f t="shared" si="160"/>
        <v>102</v>
      </c>
      <c r="P2616" s="5">
        <f t="shared" si="161"/>
        <v>107.1</v>
      </c>
      <c r="Q2616" t="s">
        <v>8322</v>
      </c>
      <c r="R2616" t="s">
        <v>8358</v>
      </c>
      <c r="S2616" s="12">
        <f t="shared" si="162"/>
        <v>41730.375138888885</v>
      </c>
      <c r="T2616" s="12">
        <f t="shared" si="163"/>
        <v>41758.875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6">
        <f t="shared" si="160"/>
        <v>169.76511744127936</v>
      </c>
      <c r="P2617" s="5">
        <f t="shared" si="161"/>
        <v>47.180555555555557</v>
      </c>
      <c r="Q2617" t="s">
        <v>8322</v>
      </c>
      <c r="R2617" t="s">
        <v>8358</v>
      </c>
      <c r="S2617" s="12">
        <f t="shared" si="162"/>
        <v>42453.163935185185</v>
      </c>
      <c r="T2617" s="12">
        <f t="shared" si="163"/>
        <v>42490.166666666664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6">
        <f t="shared" si="160"/>
        <v>114.53400000000001</v>
      </c>
      <c r="P2618" s="5">
        <f t="shared" si="161"/>
        <v>120.30882352941177</v>
      </c>
      <c r="Q2618" t="s">
        <v>8322</v>
      </c>
      <c r="R2618" t="s">
        <v>8358</v>
      </c>
      <c r="S2618" s="12">
        <f t="shared" si="162"/>
        <v>42211.661215277774</v>
      </c>
      <c r="T2618" s="12">
        <f t="shared" si="163"/>
        <v>42241.661215277774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6">
        <f t="shared" si="160"/>
        <v>877.6</v>
      </c>
      <c r="P2619" s="5">
        <f t="shared" si="161"/>
        <v>27.59748427672956</v>
      </c>
      <c r="Q2619" t="s">
        <v>8322</v>
      </c>
      <c r="R2619" t="s">
        <v>8358</v>
      </c>
      <c r="S2619" s="12">
        <f t="shared" si="162"/>
        <v>41902.541099537033</v>
      </c>
      <c r="T2619" s="12">
        <f t="shared" si="163"/>
        <v>41932.541099537033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6">
        <f t="shared" si="160"/>
        <v>105.38666666666667</v>
      </c>
      <c r="P2620" s="5">
        <f t="shared" si="161"/>
        <v>205.2987012987013</v>
      </c>
      <c r="Q2620" t="s">
        <v>8322</v>
      </c>
      <c r="R2620" t="s">
        <v>8358</v>
      </c>
      <c r="S2620" s="12">
        <f t="shared" si="162"/>
        <v>42279.459039351852</v>
      </c>
      <c r="T2620" s="12">
        <f t="shared" si="163"/>
        <v>42339.500706018516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6">
        <f t="shared" si="160"/>
        <v>188.39999999999998</v>
      </c>
      <c r="P2621" s="5">
        <f t="shared" si="161"/>
        <v>35.547169811320757</v>
      </c>
      <c r="Q2621" t="s">
        <v>8322</v>
      </c>
      <c r="R2621" t="s">
        <v>8358</v>
      </c>
      <c r="S2621" s="12">
        <f t="shared" si="162"/>
        <v>42273.55097222222</v>
      </c>
      <c r="T2621" s="12">
        <f t="shared" si="163"/>
        <v>42300.124999999993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6">
        <f t="shared" si="160"/>
        <v>143.65230769230772</v>
      </c>
      <c r="P2622" s="5">
        <f t="shared" si="161"/>
        <v>74.639488409272587</v>
      </c>
      <c r="Q2622" t="s">
        <v>8322</v>
      </c>
      <c r="R2622" t="s">
        <v>8358</v>
      </c>
      <c r="S2622" s="12">
        <f t="shared" si="162"/>
        <v>42250.833819444444</v>
      </c>
      <c r="T2622" s="12">
        <f t="shared" si="163"/>
        <v>42287.708333333336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6">
        <f t="shared" si="160"/>
        <v>145.88</v>
      </c>
      <c r="P2623" s="5">
        <f t="shared" si="161"/>
        <v>47.058064516129029</v>
      </c>
      <c r="Q2623" t="s">
        <v>8322</v>
      </c>
      <c r="R2623" t="s">
        <v>8358</v>
      </c>
      <c r="S2623" s="12">
        <f t="shared" si="162"/>
        <v>42115.414212962954</v>
      </c>
      <c r="T2623" s="12">
        <f t="shared" si="163"/>
        <v>42145.414212962954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6">
        <f t="shared" si="160"/>
        <v>131.184</v>
      </c>
      <c r="P2624" s="5">
        <f t="shared" si="161"/>
        <v>26.591351351351353</v>
      </c>
      <c r="Q2624" t="s">
        <v>8322</v>
      </c>
      <c r="R2624" t="s">
        <v>8358</v>
      </c>
      <c r="S2624" s="12">
        <f t="shared" si="162"/>
        <v>42689.409907407404</v>
      </c>
      <c r="T2624" s="12">
        <f t="shared" si="163"/>
        <v>42734.409907407404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6">
        <f t="shared" si="160"/>
        <v>113.99999999999999</v>
      </c>
      <c r="P2625" s="5">
        <f t="shared" si="161"/>
        <v>36.774193548387096</v>
      </c>
      <c r="Q2625" t="s">
        <v>8322</v>
      </c>
      <c r="R2625" t="s">
        <v>8358</v>
      </c>
      <c r="S2625" s="12">
        <f t="shared" si="162"/>
        <v>42691.923217592594</v>
      </c>
      <c r="T2625" s="12">
        <f t="shared" si="163"/>
        <v>42705.923217592594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6">
        <f t="shared" si="160"/>
        <v>1379.4206249999997</v>
      </c>
      <c r="P2626" s="5">
        <f t="shared" si="161"/>
        <v>31.820544982698959</v>
      </c>
      <c r="Q2626" t="s">
        <v>8322</v>
      </c>
      <c r="R2626" t="s">
        <v>8358</v>
      </c>
      <c r="S2626" s="12">
        <f t="shared" si="162"/>
        <v>41144.088217592594</v>
      </c>
      <c r="T2626" s="12">
        <f t="shared" si="163"/>
        <v>41165.088217592594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6">
        <f t="shared" ref="O2627:O2690" si="164">(E2627/D2627)*100</f>
        <v>956</v>
      </c>
      <c r="P2627" s="5">
        <f t="shared" ref="P2627:P2690" si="165">E2627/L2627</f>
        <v>27.576923076923077</v>
      </c>
      <c r="Q2627" t="s">
        <v>8322</v>
      </c>
      <c r="R2627" t="s">
        <v>8358</v>
      </c>
      <c r="S2627" s="12">
        <f t="shared" ref="S2627:S2690" si="166">(((J2627/60)/60)/24)+DATE(1970,1,1)+(-8/24)</f>
        <v>42658.476944444446</v>
      </c>
      <c r="T2627" s="12">
        <f t="shared" ref="T2627:T2690" si="167">(((I2627/60)/60)/24)+DATE(1970,1,1)+(-8/24)</f>
        <v>42683.518611111103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6">
        <f t="shared" si="164"/>
        <v>112.00000000000001</v>
      </c>
      <c r="P2628" s="5">
        <f t="shared" si="165"/>
        <v>56</v>
      </c>
      <c r="Q2628" t="s">
        <v>8322</v>
      </c>
      <c r="R2628" t="s">
        <v>8358</v>
      </c>
      <c r="S2628" s="12">
        <f t="shared" si="166"/>
        <v>42128.29478009259</v>
      </c>
      <c r="T2628" s="12">
        <f t="shared" si="167"/>
        <v>42158.29478009259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6">
        <f t="shared" si="164"/>
        <v>646.66666666666663</v>
      </c>
      <c r="P2629" s="5">
        <f t="shared" si="165"/>
        <v>21.555555555555557</v>
      </c>
      <c r="Q2629" t="s">
        <v>8322</v>
      </c>
      <c r="R2629" t="s">
        <v>8358</v>
      </c>
      <c r="S2629" s="12">
        <f t="shared" si="166"/>
        <v>42304.496076388888</v>
      </c>
      <c r="T2629" s="12">
        <f t="shared" si="167"/>
        <v>42334.53774305556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6">
        <f t="shared" si="164"/>
        <v>110.36948748510132</v>
      </c>
      <c r="P2630" s="5">
        <f t="shared" si="165"/>
        <v>44.095238095238095</v>
      </c>
      <c r="Q2630" t="s">
        <v>8322</v>
      </c>
      <c r="R2630" t="s">
        <v>8358</v>
      </c>
      <c r="S2630" s="12">
        <f t="shared" si="166"/>
        <v>41953.632719907408</v>
      </c>
      <c r="T2630" s="12">
        <f t="shared" si="167"/>
        <v>41973.632719907408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6">
        <f t="shared" si="164"/>
        <v>127.74000000000001</v>
      </c>
      <c r="P2631" s="5">
        <f t="shared" si="165"/>
        <v>63.87</v>
      </c>
      <c r="Q2631" t="s">
        <v>8322</v>
      </c>
      <c r="R2631" t="s">
        <v>8358</v>
      </c>
      <c r="S2631" s="12">
        <f t="shared" si="166"/>
        <v>42108.205115740733</v>
      </c>
      <c r="T2631" s="12">
        <f t="shared" si="167"/>
        <v>42138.205115740733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6">
        <f t="shared" si="164"/>
        <v>157.9</v>
      </c>
      <c r="P2632" s="5">
        <f t="shared" si="165"/>
        <v>38.987654320987652</v>
      </c>
      <c r="Q2632" t="s">
        <v>8322</v>
      </c>
      <c r="R2632" t="s">
        <v>8358</v>
      </c>
      <c r="S2632" s="12">
        <f t="shared" si="166"/>
        <v>42523.772129629629</v>
      </c>
      <c r="T2632" s="12">
        <f t="shared" si="167"/>
        <v>42551.083333333336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6">
        <f t="shared" si="164"/>
        <v>114.66525000000001</v>
      </c>
      <c r="P2633" s="5">
        <f t="shared" si="165"/>
        <v>80.185489510489504</v>
      </c>
      <c r="Q2633" t="s">
        <v>8322</v>
      </c>
      <c r="R2633" t="s">
        <v>8358</v>
      </c>
      <c r="S2633" s="12">
        <f t="shared" si="166"/>
        <v>42217.835960648146</v>
      </c>
      <c r="T2633" s="12">
        <f t="shared" si="167"/>
        <v>42245.835960648146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6">
        <f t="shared" si="164"/>
        <v>137.00934579439252</v>
      </c>
      <c r="P2634" s="5">
        <f t="shared" si="165"/>
        <v>34.904761904761905</v>
      </c>
      <c r="Q2634" t="s">
        <v>8322</v>
      </c>
      <c r="R2634" t="s">
        <v>8358</v>
      </c>
      <c r="S2634" s="12">
        <f t="shared" si="166"/>
        <v>42493.728460648148</v>
      </c>
      <c r="T2634" s="12">
        <f t="shared" si="167"/>
        <v>42518.728460648148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6">
        <f t="shared" si="164"/>
        <v>354.62</v>
      </c>
      <c r="P2635" s="5">
        <f t="shared" si="165"/>
        <v>89.100502512562812</v>
      </c>
      <c r="Q2635" t="s">
        <v>8322</v>
      </c>
      <c r="R2635" t="s">
        <v>8358</v>
      </c>
      <c r="S2635" s="12">
        <f t="shared" si="166"/>
        <v>41667.489953703705</v>
      </c>
      <c r="T2635" s="12">
        <f t="shared" si="167"/>
        <v>41697.625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6">
        <f t="shared" si="164"/>
        <v>106.02150537634409</v>
      </c>
      <c r="P2636" s="5">
        <f t="shared" si="165"/>
        <v>39.44</v>
      </c>
      <c r="Q2636" t="s">
        <v>8322</v>
      </c>
      <c r="R2636" t="s">
        <v>8358</v>
      </c>
      <c r="S2636" s="12">
        <f t="shared" si="166"/>
        <v>42612.323159722226</v>
      </c>
      <c r="T2636" s="12">
        <f t="shared" si="167"/>
        <v>42642.323159722226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6">
        <f t="shared" si="164"/>
        <v>100</v>
      </c>
      <c r="P2637" s="5">
        <f t="shared" si="165"/>
        <v>136.9047619047619</v>
      </c>
      <c r="Q2637" t="s">
        <v>8322</v>
      </c>
      <c r="R2637" t="s">
        <v>8358</v>
      </c>
      <c r="S2637" s="12">
        <f t="shared" si="166"/>
        <v>42037.617604166669</v>
      </c>
      <c r="T2637" s="12">
        <f t="shared" si="167"/>
        <v>42072.575937499998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6">
        <f t="shared" si="164"/>
        <v>187.3</v>
      </c>
      <c r="P2638" s="5">
        <f t="shared" si="165"/>
        <v>37.46</v>
      </c>
      <c r="Q2638" t="s">
        <v>8322</v>
      </c>
      <c r="R2638" t="s">
        <v>8358</v>
      </c>
      <c r="S2638" s="12">
        <f t="shared" si="166"/>
        <v>42636.281412037039</v>
      </c>
      <c r="T2638" s="12">
        <f t="shared" si="167"/>
        <v>42658.708333333336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6">
        <f t="shared" si="164"/>
        <v>166.2</v>
      </c>
      <c r="P2639" s="5">
        <f t="shared" si="165"/>
        <v>31.96153846153846</v>
      </c>
      <c r="Q2639" t="s">
        <v>8322</v>
      </c>
      <c r="R2639" t="s">
        <v>8358</v>
      </c>
      <c r="S2639" s="12">
        <f t="shared" si="166"/>
        <v>42639.216145833336</v>
      </c>
      <c r="T2639" s="12">
        <f t="shared" si="167"/>
        <v>42655.216145833336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6">
        <f t="shared" si="164"/>
        <v>101.72910662824208</v>
      </c>
      <c r="P2640" s="5">
        <f t="shared" si="165"/>
        <v>25.214285714285715</v>
      </c>
      <c r="Q2640" t="s">
        <v>8322</v>
      </c>
      <c r="R2640" t="s">
        <v>8358</v>
      </c>
      <c r="S2640" s="12">
        <f t="shared" si="166"/>
        <v>41989.57980324074</v>
      </c>
      <c r="T2640" s="12">
        <f t="shared" si="167"/>
        <v>42019.57980324074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6">
        <f t="shared" si="164"/>
        <v>164</v>
      </c>
      <c r="P2641" s="5">
        <f t="shared" si="165"/>
        <v>10.040816326530612</v>
      </c>
      <c r="Q2641" t="s">
        <v>8322</v>
      </c>
      <c r="R2641" t="s">
        <v>8358</v>
      </c>
      <c r="S2641" s="12">
        <f t="shared" si="166"/>
        <v>42024.531805555554</v>
      </c>
      <c r="T2641" s="12">
        <f t="shared" si="167"/>
        <v>42054.531805555554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6">
        <f t="shared" si="164"/>
        <v>105.66666666666666</v>
      </c>
      <c r="P2642" s="5">
        <f t="shared" si="165"/>
        <v>45.94202898550725</v>
      </c>
      <c r="Q2642" t="s">
        <v>8322</v>
      </c>
      <c r="R2642" t="s">
        <v>8358</v>
      </c>
      <c r="S2642" s="12">
        <f t="shared" si="166"/>
        <v>42102.827245370368</v>
      </c>
      <c r="T2642" s="12">
        <f t="shared" si="167"/>
        <v>42162.827245370368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6">
        <f t="shared" si="164"/>
        <v>1</v>
      </c>
      <c r="P2643" s="5">
        <f t="shared" si="165"/>
        <v>15</v>
      </c>
      <c r="Q2643" t="s">
        <v>8322</v>
      </c>
      <c r="R2643" t="s">
        <v>8358</v>
      </c>
      <c r="S2643" s="12">
        <f t="shared" si="166"/>
        <v>41880.493784722217</v>
      </c>
      <c r="T2643" s="12">
        <f t="shared" si="167"/>
        <v>41897.506249999999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6">
        <f t="shared" si="164"/>
        <v>0</v>
      </c>
      <c r="P2644" s="5" t="e">
        <f t="shared" si="165"/>
        <v>#DIV/0!</v>
      </c>
      <c r="Q2644" t="s">
        <v>8322</v>
      </c>
      <c r="R2644" t="s">
        <v>8358</v>
      </c>
      <c r="S2644" s="12">
        <f t="shared" si="166"/>
        <v>42535.91328703703</v>
      </c>
      <c r="T2644" s="12">
        <f t="shared" si="167"/>
        <v>42565.956249999996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6">
        <f t="shared" si="164"/>
        <v>33.559730999999999</v>
      </c>
      <c r="P2645" s="5">
        <f t="shared" si="165"/>
        <v>223.58248500999335</v>
      </c>
      <c r="Q2645" t="s">
        <v>8322</v>
      </c>
      <c r="R2645" t="s">
        <v>8358</v>
      </c>
      <c r="S2645" s="12">
        <f t="shared" si="166"/>
        <v>42689.249016203699</v>
      </c>
      <c r="T2645" s="12">
        <f t="shared" si="167"/>
        <v>42724.999305555553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6">
        <f t="shared" si="164"/>
        <v>2.0529999999999999</v>
      </c>
      <c r="P2646" s="5">
        <f t="shared" si="165"/>
        <v>39.480769230769234</v>
      </c>
      <c r="Q2646" t="s">
        <v>8322</v>
      </c>
      <c r="R2646" t="s">
        <v>8358</v>
      </c>
      <c r="S2646" s="12">
        <f t="shared" si="166"/>
        <v>42774.458738425928</v>
      </c>
      <c r="T2646" s="12">
        <f t="shared" si="167"/>
        <v>42804.458738425928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6">
        <f t="shared" si="164"/>
        <v>10.5</v>
      </c>
      <c r="P2647" s="5">
        <f t="shared" si="165"/>
        <v>91.304347826086953</v>
      </c>
      <c r="Q2647" t="s">
        <v>8322</v>
      </c>
      <c r="R2647" t="s">
        <v>8358</v>
      </c>
      <c r="S2647" s="12">
        <f t="shared" si="166"/>
        <v>41921.509293981479</v>
      </c>
      <c r="T2647" s="12">
        <f t="shared" si="167"/>
        <v>41951.550960648143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6">
        <f t="shared" si="164"/>
        <v>8.4172840000000004</v>
      </c>
      <c r="P2648" s="5">
        <f t="shared" si="165"/>
        <v>78.666205607476627</v>
      </c>
      <c r="Q2648" t="s">
        <v>8322</v>
      </c>
      <c r="R2648" t="s">
        <v>8358</v>
      </c>
      <c r="S2648" s="12">
        <f t="shared" si="166"/>
        <v>42225.97996527778</v>
      </c>
      <c r="T2648" s="12">
        <f t="shared" si="167"/>
        <v>42255.97996527778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6">
        <f t="shared" si="164"/>
        <v>1.44</v>
      </c>
      <c r="P2649" s="5">
        <f t="shared" si="165"/>
        <v>12</v>
      </c>
      <c r="Q2649" t="s">
        <v>8322</v>
      </c>
      <c r="R2649" t="s">
        <v>8358</v>
      </c>
      <c r="S2649" s="12">
        <f t="shared" si="166"/>
        <v>42199.928460648145</v>
      </c>
      <c r="T2649" s="12">
        <f t="shared" si="167"/>
        <v>42229.928460648145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6">
        <f t="shared" si="164"/>
        <v>0.88333333333333341</v>
      </c>
      <c r="P2650" s="5">
        <f t="shared" si="165"/>
        <v>17.666666666666668</v>
      </c>
      <c r="Q2650" t="s">
        <v>8322</v>
      </c>
      <c r="R2650" t="s">
        <v>8358</v>
      </c>
      <c r="S2650" s="12">
        <f t="shared" si="166"/>
        <v>42408.381481481476</v>
      </c>
      <c r="T2650" s="12">
        <f t="shared" si="167"/>
        <v>42438.381481481476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6">
        <f t="shared" si="164"/>
        <v>9.920000000000001E-2</v>
      </c>
      <c r="P2651" s="5">
        <f t="shared" si="165"/>
        <v>41.333333333333336</v>
      </c>
      <c r="Q2651" t="s">
        <v>8322</v>
      </c>
      <c r="R2651" t="s">
        <v>8358</v>
      </c>
      <c r="S2651" s="12">
        <f t="shared" si="166"/>
        <v>42341.663668981484</v>
      </c>
      <c r="T2651" s="12">
        <f t="shared" si="167"/>
        <v>42401.663668981484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6">
        <f t="shared" si="164"/>
        <v>0.59666666666666668</v>
      </c>
      <c r="P2652" s="5">
        <f t="shared" si="165"/>
        <v>71.599999999999994</v>
      </c>
      <c r="Q2652" t="s">
        <v>8322</v>
      </c>
      <c r="R2652" t="s">
        <v>8358</v>
      </c>
      <c r="S2652" s="12">
        <f t="shared" si="166"/>
        <v>42695.291006944441</v>
      </c>
      <c r="T2652" s="12">
        <f t="shared" si="167"/>
        <v>42725.291006944441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6">
        <f t="shared" si="164"/>
        <v>1.8689285714285715</v>
      </c>
      <c r="P2653" s="5">
        <f t="shared" si="165"/>
        <v>307.8235294117647</v>
      </c>
      <c r="Q2653" t="s">
        <v>8322</v>
      </c>
      <c r="R2653" t="s">
        <v>8358</v>
      </c>
      <c r="S2653" s="12">
        <f t="shared" si="166"/>
        <v>42327.472326388881</v>
      </c>
      <c r="T2653" s="12">
        <f t="shared" si="167"/>
        <v>42355.472326388881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6">
        <f t="shared" si="164"/>
        <v>0.88500000000000001</v>
      </c>
      <c r="P2654" s="5">
        <f t="shared" si="165"/>
        <v>80.454545454545453</v>
      </c>
      <c r="Q2654" t="s">
        <v>8322</v>
      </c>
      <c r="R2654" t="s">
        <v>8358</v>
      </c>
      <c r="S2654" s="12">
        <f t="shared" si="166"/>
        <v>41952.825520833336</v>
      </c>
      <c r="T2654" s="12">
        <f t="shared" si="167"/>
        <v>41982.825520833336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6">
        <f t="shared" si="164"/>
        <v>11.52156862745098</v>
      </c>
      <c r="P2655" s="5">
        <f t="shared" si="165"/>
        <v>83.942857142857136</v>
      </c>
      <c r="Q2655" t="s">
        <v>8322</v>
      </c>
      <c r="R2655" t="s">
        <v>8358</v>
      </c>
      <c r="S2655" s="12">
        <f t="shared" si="166"/>
        <v>41771.318599537037</v>
      </c>
      <c r="T2655" s="12">
        <f t="shared" si="167"/>
        <v>41802.833333333328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6">
        <f t="shared" si="164"/>
        <v>5.1000000000000004E-2</v>
      </c>
      <c r="P2656" s="5">
        <f t="shared" si="165"/>
        <v>8.5</v>
      </c>
      <c r="Q2656" t="s">
        <v>8322</v>
      </c>
      <c r="R2656" t="s">
        <v>8358</v>
      </c>
      <c r="S2656" s="12">
        <f t="shared" si="166"/>
        <v>42055.26766203704</v>
      </c>
      <c r="T2656" s="12">
        <f t="shared" si="167"/>
        <v>42115.225995370369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6">
        <f t="shared" si="164"/>
        <v>21.033333333333335</v>
      </c>
      <c r="P2657" s="5">
        <f t="shared" si="165"/>
        <v>73.372093023255815</v>
      </c>
      <c r="Q2657" t="s">
        <v>8322</v>
      </c>
      <c r="R2657" t="s">
        <v>8358</v>
      </c>
      <c r="S2657" s="12">
        <f t="shared" si="166"/>
        <v>42381.532951388886</v>
      </c>
      <c r="T2657" s="12">
        <f t="shared" si="167"/>
        <v>42409.499999999993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6">
        <f t="shared" si="164"/>
        <v>11.436666666666667</v>
      </c>
      <c r="P2658" s="5">
        <f t="shared" si="165"/>
        <v>112.86184210526316</v>
      </c>
      <c r="Q2658" t="s">
        <v>8322</v>
      </c>
      <c r="R2658" t="s">
        <v>8358</v>
      </c>
      <c r="S2658" s="12">
        <f t="shared" si="166"/>
        <v>42767.355185185181</v>
      </c>
      <c r="T2658" s="12">
        <f t="shared" si="167"/>
        <v>42806.458333333336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6">
        <f t="shared" si="164"/>
        <v>18.737933333333334</v>
      </c>
      <c r="P2659" s="5">
        <f t="shared" si="165"/>
        <v>95.277627118644077</v>
      </c>
      <c r="Q2659" t="s">
        <v>8322</v>
      </c>
      <c r="R2659" t="s">
        <v>8358</v>
      </c>
      <c r="S2659" s="12">
        <f t="shared" si="166"/>
        <v>42551.595520833333</v>
      </c>
      <c r="T2659" s="12">
        <f t="shared" si="167"/>
        <v>42584.729166666664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6">
        <f t="shared" si="164"/>
        <v>9.285714285714286E-2</v>
      </c>
      <c r="P2660" s="5">
        <f t="shared" si="165"/>
        <v>22.75</v>
      </c>
      <c r="Q2660" t="s">
        <v>8322</v>
      </c>
      <c r="R2660" t="s">
        <v>8358</v>
      </c>
      <c r="S2660" s="12">
        <f t="shared" si="166"/>
        <v>42551.550856481481</v>
      </c>
      <c r="T2660" s="12">
        <f t="shared" si="167"/>
        <v>42581.550856481481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6">
        <f t="shared" si="164"/>
        <v>2.7204081632653061</v>
      </c>
      <c r="P2661" s="5">
        <f t="shared" si="165"/>
        <v>133.30000000000001</v>
      </c>
      <c r="Q2661" t="s">
        <v>8322</v>
      </c>
      <c r="R2661" t="s">
        <v>8358</v>
      </c>
      <c r="S2661" s="12">
        <f t="shared" si="166"/>
        <v>42081.736226851855</v>
      </c>
      <c r="T2661" s="12">
        <f t="shared" si="167"/>
        <v>42111.736226851855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6">
        <f t="shared" si="164"/>
        <v>9.5000000000000001E-2</v>
      </c>
      <c r="P2662" s="5">
        <f t="shared" si="165"/>
        <v>3.8</v>
      </c>
      <c r="Q2662" t="s">
        <v>8322</v>
      </c>
      <c r="R2662" t="s">
        <v>8358</v>
      </c>
      <c r="S2662" s="12">
        <f t="shared" si="166"/>
        <v>42272.379837962959</v>
      </c>
      <c r="T2662" s="12">
        <f t="shared" si="167"/>
        <v>42332.421504629623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6">
        <f t="shared" si="164"/>
        <v>102.89999999999999</v>
      </c>
      <c r="P2663" s="5">
        <f t="shared" si="165"/>
        <v>85.75</v>
      </c>
      <c r="Q2663" t="s">
        <v>8322</v>
      </c>
      <c r="R2663" t="s">
        <v>8359</v>
      </c>
      <c r="S2663" s="12">
        <f t="shared" si="166"/>
        <v>41542.625115740739</v>
      </c>
      <c r="T2663" s="12">
        <f t="shared" si="167"/>
        <v>41572.625115740739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6">
        <f t="shared" si="164"/>
        <v>106.80000000000001</v>
      </c>
      <c r="P2664" s="5">
        <f t="shared" si="165"/>
        <v>267</v>
      </c>
      <c r="Q2664" t="s">
        <v>8322</v>
      </c>
      <c r="R2664" t="s">
        <v>8359</v>
      </c>
      <c r="S2664" s="12">
        <f t="shared" si="166"/>
        <v>42207.413344907407</v>
      </c>
      <c r="T2664" s="12">
        <f t="shared" si="167"/>
        <v>42237.413344907407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6">
        <f t="shared" si="164"/>
        <v>104.59625</v>
      </c>
      <c r="P2665" s="5">
        <f t="shared" si="165"/>
        <v>373.55803571428572</v>
      </c>
      <c r="Q2665" t="s">
        <v>8322</v>
      </c>
      <c r="R2665" t="s">
        <v>8359</v>
      </c>
      <c r="S2665" s="12">
        <f t="shared" si="166"/>
        <v>42222.28943287037</v>
      </c>
      <c r="T2665" s="12">
        <f t="shared" si="167"/>
        <v>42251.291666666664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6">
        <f t="shared" si="164"/>
        <v>103.42857142857143</v>
      </c>
      <c r="P2666" s="5">
        <f t="shared" si="165"/>
        <v>174.03846153846155</v>
      </c>
      <c r="Q2666" t="s">
        <v>8322</v>
      </c>
      <c r="R2666" t="s">
        <v>8359</v>
      </c>
      <c r="S2666" s="12">
        <f t="shared" si="166"/>
        <v>42312.692094907405</v>
      </c>
      <c r="T2666" s="12">
        <f t="shared" si="167"/>
        <v>42346.957638888889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6">
        <f t="shared" si="164"/>
        <v>123.14285714285715</v>
      </c>
      <c r="P2667" s="5">
        <f t="shared" si="165"/>
        <v>93.695652173913047</v>
      </c>
      <c r="Q2667" t="s">
        <v>8322</v>
      </c>
      <c r="R2667" t="s">
        <v>8359</v>
      </c>
      <c r="S2667" s="12">
        <f t="shared" si="166"/>
        <v>42083.562199074069</v>
      </c>
      <c r="T2667" s="12">
        <f t="shared" si="167"/>
        <v>42128.562199074069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6">
        <f t="shared" si="164"/>
        <v>159.29509999999999</v>
      </c>
      <c r="P2668" s="5">
        <f t="shared" si="165"/>
        <v>77.327718446601949</v>
      </c>
      <c r="Q2668" t="s">
        <v>8322</v>
      </c>
      <c r="R2668" t="s">
        <v>8359</v>
      </c>
      <c r="S2668" s="12">
        <f t="shared" si="166"/>
        <v>42235.43100694444</v>
      </c>
      <c r="T2668" s="12">
        <f t="shared" si="167"/>
        <v>42272.541666666664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6">
        <f t="shared" si="164"/>
        <v>110.66666666666667</v>
      </c>
      <c r="P2669" s="5">
        <f t="shared" si="165"/>
        <v>92.222222222222229</v>
      </c>
      <c r="Q2669" t="s">
        <v>8322</v>
      </c>
      <c r="R2669" t="s">
        <v>8359</v>
      </c>
      <c r="S2669" s="12">
        <f t="shared" si="166"/>
        <v>42380.592777777776</v>
      </c>
      <c r="T2669" s="12">
        <f t="shared" si="167"/>
        <v>42410.592777777776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6">
        <f t="shared" si="164"/>
        <v>170.70000000000002</v>
      </c>
      <c r="P2670" s="5">
        <f t="shared" si="165"/>
        <v>60.964285714285715</v>
      </c>
      <c r="Q2670" t="s">
        <v>8322</v>
      </c>
      <c r="R2670" t="s">
        <v>8359</v>
      </c>
      <c r="S2670" s="12">
        <f t="shared" si="166"/>
        <v>42275.255381944437</v>
      </c>
      <c r="T2670" s="12">
        <f t="shared" si="167"/>
        <v>42317.272222222215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6">
        <f t="shared" si="164"/>
        <v>125.125</v>
      </c>
      <c r="P2671" s="5">
        <f t="shared" si="165"/>
        <v>91</v>
      </c>
      <c r="Q2671" t="s">
        <v>8322</v>
      </c>
      <c r="R2671" t="s">
        <v>8359</v>
      </c>
      <c r="S2671" s="12">
        <f t="shared" si="166"/>
        <v>42318.702499999999</v>
      </c>
      <c r="T2671" s="12">
        <f t="shared" si="167"/>
        <v>42378.702499999999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6">
        <f t="shared" si="164"/>
        <v>6.4158609339642041</v>
      </c>
      <c r="P2672" s="5">
        <f t="shared" si="165"/>
        <v>41.583333333333336</v>
      </c>
      <c r="Q2672" t="s">
        <v>8322</v>
      </c>
      <c r="R2672" t="s">
        <v>8359</v>
      </c>
      <c r="S2672" s="12">
        <f t="shared" si="166"/>
        <v>41820.687268518515</v>
      </c>
      <c r="T2672" s="12">
        <f t="shared" si="167"/>
        <v>41848.687268518515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6">
        <f t="shared" si="164"/>
        <v>11.343999999999999</v>
      </c>
      <c r="P2673" s="5">
        <f t="shared" si="165"/>
        <v>33.761904761904759</v>
      </c>
      <c r="Q2673" t="s">
        <v>8322</v>
      </c>
      <c r="R2673" t="s">
        <v>8359</v>
      </c>
      <c r="S2673" s="12">
        <f t="shared" si="166"/>
        <v>41962.415694444448</v>
      </c>
      <c r="T2673" s="12">
        <f t="shared" si="167"/>
        <v>41992.484722222223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6">
        <f t="shared" si="164"/>
        <v>33.19</v>
      </c>
      <c r="P2674" s="5">
        <f t="shared" si="165"/>
        <v>70.61702127659575</v>
      </c>
      <c r="Q2674" t="s">
        <v>8322</v>
      </c>
      <c r="R2674" t="s">
        <v>8359</v>
      </c>
      <c r="S2674" s="12">
        <f t="shared" si="166"/>
        <v>42344.550810185181</v>
      </c>
      <c r="T2674" s="12">
        <f t="shared" si="167"/>
        <v>42365.916666666664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6">
        <f t="shared" si="164"/>
        <v>27.58</v>
      </c>
      <c r="P2675" s="5">
        <f t="shared" si="165"/>
        <v>167.15151515151516</v>
      </c>
      <c r="Q2675" t="s">
        <v>8322</v>
      </c>
      <c r="R2675" t="s">
        <v>8359</v>
      </c>
      <c r="S2675" s="12">
        <f t="shared" si="166"/>
        <v>41912.208321759259</v>
      </c>
      <c r="T2675" s="12">
        <f t="shared" si="167"/>
        <v>41941.614583333328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6">
        <f t="shared" si="164"/>
        <v>62.839999999999996</v>
      </c>
      <c r="P2676" s="5">
        <f t="shared" si="165"/>
        <v>128.61988304093566</v>
      </c>
      <c r="Q2676" t="s">
        <v>8322</v>
      </c>
      <c r="R2676" t="s">
        <v>8359</v>
      </c>
      <c r="S2676" s="12">
        <f t="shared" si="166"/>
        <v>42529.299421296295</v>
      </c>
      <c r="T2676" s="12">
        <f t="shared" si="167"/>
        <v>42555.874305555553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6">
        <f t="shared" si="164"/>
        <v>7.5880000000000001</v>
      </c>
      <c r="P2677" s="5">
        <f t="shared" si="165"/>
        <v>65.41379310344827</v>
      </c>
      <c r="Q2677" t="s">
        <v>8322</v>
      </c>
      <c r="R2677" t="s">
        <v>8359</v>
      </c>
      <c r="S2677" s="12">
        <f t="shared" si="166"/>
        <v>41923.524178240739</v>
      </c>
      <c r="T2677" s="12">
        <f t="shared" si="167"/>
        <v>41953.565844907404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6">
        <f t="shared" si="164"/>
        <v>50.38095238095238</v>
      </c>
      <c r="P2678" s="5">
        <f t="shared" si="165"/>
        <v>117.55555555555556</v>
      </c>
      <c r="Q2678" t="s">
        <v>8322</v>
      </c>
      <c r="R2678" t="s">
        <v>8359</v>
      </c>
      <c r="S2678" s="12">
        <f t="shared" si="166"/>
        <v>42482.291365740741</v>
      </c>
      <c r="T2678" s="12">
        <f t="shared" si="167"/>
        <v>42512.291365740741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6">
        <f t="shared" si="164"/>
        <v>17.512820512820511</v>
      </c>
      <c r="P2679" s="5">
        <f t="shared" si="165"/>
        <v>126.48148148148148</v>
      </c>
      <c r="Q2679" t="s">
        <v>8322</v>
      </c>
      <c r="R2679" t="s">
        <v>8359</v>
      </c>
      <c r="S2679" s="12">
        <f t="shared" si="166"/>
        <v>41792.696099537032</v>
      </c>
      <c r="T2679" s="12">
        <f t="shared" si="167"/>
        <v>41822.696099537032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6">
        <f t="shared" si="164"/>
        <v>1.375E-2</v>
      </c>
      <c r="P2680" s="5">
        <f t="shared" si="165"/>
        <v>550</v>
      </c>
      <c r="Q2680" t="s">
        <v>8322</v>
      </c>
      <c r="R2680" t="s">
        <v>8359</v>
      </c>
      <c r="S2680" s="12">
        <f t="shared" si="166"/>
        <v>42241.464872685181</v>
      </c>
      <c r="T2680" s="12">
        <f t="shared" si="167"/>
        <v>42271.464872685181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6">
        <f t="shared" si="164"/>
        <v>0.33</v>
      </c>
      <c r="P2681" s="5">
        <f t="shared" si="165"/>
        <v>44</v>
      </c>
      <c r="Q2681" t="s">
        <v>8322</v>
      </c>
      <c r="R2681" t="s">
        <v>8359</v>
      </c>
      <c r="S2681" s="12">
        <f t="shared" si="166"/>
        <v>42032.667754629627</v>
      </c>
      <c r="T2681" s="12">
        <f t="shared" si="167"/>
        <v>42062.667754629627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6">
        <f t="shared" si="164"/>
        <v>0.86250000000000004</v>
      </c>
      <c r="P2682" s="5">
        <f t="shared" si="165"/>
        <v>69</v>
      </c>
      <c r="Q2682" t="s">
        <v>8322</v>
      </c>
      <c r="R2682" t="s">
        <v>8359</v>
      </c>
      <c r="S2682" s="12">
        <f t="shared" si="166"/>
        <v>42435.878368055557</v>
      </c>
      <c r="T2682" s="12">
        <f t="shared" si="167"/>
        <v>42465.836701388886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6">
        <f t="shared" si="164"/>
        <v>0.6875</v>
      </c>
      <c r="P2683" s="5">
        <f t="shared" si="165"/>
        <v>27.5</v>
      </c>
      <c r="Q2683" t="s">
        <v>8339</v>
      </c>
      <c r="R2683" t="s">
        <v>8340</v>
      </c>
      <c r="S2683" s="12">
        <f t="shared" si="166"/>
        <v>41805.561921296292</v>
      </c>
      <c r="T2683" s="12">
        <f t="shared" si="167"/>
        <v>41830.561921296292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6">
        <f t="shared" si="164"/>
        <v>28.299999999999997</v>
      </c>
      <c r="P2684" s="5">
        <f t="shared" si="165"/>
        <v>84.9</v>
      </c>
      <c r="Q2684" t="s">
        <v>8339</v>
      </c>
      <c r="R2684" t="s">
        <v>8340</v>
      </c>
      <c r="S2684" s="12">
        <f t="shared" si="166"/>
        <v>41932.538657407407</v>
      </c>
      <c r="T2684" s="12">
        <f t="shared" si="167"/>
        <v>41964.915972222218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6">
        <f t="shared" si="164"/>
        <v>0.24</v>
      </c>
      <c r="P2685" s="5">
        <f t="shared" si="165"/>
        <v>12</v>
      </c>
      <c r="Q2685" t="s">
        <v>8339</v>
      </c>
      <c r="R2685" t="s">
        <v>8340</v>
      </c>
      <c r="S2685" s="12">
        <f t="shared" si="166"/>
        <v>42034.421759259254</v>
      </c>
      <c r="T2685" s="12">
        <f t="shared" si="167"/>
        <v>42064.421759259254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6">
        <f t="shared" si="164"/>
        <v>1.1428571428571428</v>
      </c>
      <c r="P2686" s="5">
        <f t="shared" si="165"/>
        <v>200</v>
      </c>
      <c r="Q2686" t="s">
        <v>8339</v>
      </c>
      <c r="R2686" t="s">
        <v>8340</v>
      </c>
      <c r="S2686" s="12">
        <f t="shared" si="166"/>
        <v>41820.581307870365</v>
      </c>
      <c r="T2686" s="12">
        <f t="shared" si="167"/>
        <v>41860.581307870365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6">
        <f t="shared" si="164"/>
        <v>0.02</v>
      </c>
      <c r="P2687" s="5">
        <f t="shared" si="165"/>
        <v>10</v>
      </c>
      <c r="Q2687" t="s">
        <v>8339</v>
      </c>
      <c r="R2687" t="s">
        <v>8340</v>
      </c>
      <c r="S2687" s="12">
        <f t="shared" si="166"/>
        <v>42061.362615740734</v>
      </c>
      <c r="T2687" s="12">
        <f t="shared" si="167"/>
        <v>42121.320949074077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6">
        <f t="shared" si="164"/>
        <v>0</v>
      </c>
      <c r="P2688" s="5" t="e">
        <f t="shared" si="165"/>
        <v>#DIV/0!</v>
      </c>
      <c r="Q2688" t="s">
        <v>8339</v>
      </c>
      <c r="R2688" t="s">
        <v>8340</v>
      </c>
      <c r="S2688" s="12">
        <f t="shared" si="166"/>
        <v>41892.641469907401</v>
      </c>
      <c r="T2688" s="12">
        <f t="shared" si="167"/>
        <v>41912.641469907401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6">
        <f t="shared" si="164"/>
        <v>0</v>
      </c>
      <c r="P2689" s="5" t="e">
        <f t="shared" si="165"/>
        <v>#DIV/0!</v>
      </c>
      <c r="Q2689" t="s">
        <v>8339</v>
      </c>
      <c r="R2689" t="s">
        <v>8340</v>
      </c>
      <c r="S2689" s="12">
        <f t="shared" si="166"/>
        <v>42154.306921296295</v>
      </c>
      <c r="T2689" s="12">
        <f t="shared" si="167"/>
        <v>42184.306921296295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6">
        <f t="shared" si="164"/>
        <v>0.14799999999999999</v>
      </c>
      <c r="P2690" s="5">
        <f t="shared" si="165"/>
        <v>5.2857142857142856</v>
      </c>
      <c r="Q2690" t="s">
        <v>8339</v>
      </c>
      <c r="R2690" t="s">
        <v>8340</v>
      </c>
      <c r="S2690" s="12">
        <f t="shared" si="166"/>
        <v>42027.785532407412</v>
      </c>
      <c r="T2690" s="12">
        <f t="shared" si="167"/>
        <v>42058.791666666664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6">
        <f t="shared" ref="O2691:O2754" si="168">(E2691/D2691)*100</f>
        <v>2.8571428571428571E-3</v>
      </c>
      <c r="P2691" s="5">
        <f t="shared" ref="P2691:P2754" si="169">E2691/L2691</f>
        <v>1</v>
      </c>
      <c r="Q2691" t="s">
        <v>8339</v>
      </c>
      <c r="R2691" t="s">
        <v>8340</v>
      </c>
      <c r="S2691" s="12">
        <f t="shared" ref="S2691:S2754" si="170">(((J2691/60)/60)/24)+DATE(1970,1,1)+(-8/24)</f>
        <v>42551.628356481473</v>
      </c>
      <c r="T2691" s="12">
        <f t="shared" ref="T2691:T2754" si="171">(((I2691/60)/60)/24)+DATE(1970,1,1)+(-8/24)</f>
        <v>42581.628356481473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6">
        <f t="shared" si="168"/>
        <v>10.7325</v>
      </c>
      <c r="P2692" s="5">
        <f t="shared" si="169"/>
        <v>72.762711864406782</v>
      </c>
      <c r="Q2692" t="s">
        <v>8339</v>
      </c>
      <c r="R2692" t="s">
        <v>8340</v>
      </c>
      <c r="S2692" s="12">
        <f t="shared" si="170"/>
        <v>42112.77171296296</v>
      </c>
      <c r="T2692" s="12">
        <f t="shared" si="171"/>
        <v>42157.77171296296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6">
        <f t="shared" si="168"/>
        <v>5.3846153846153842E-2</v>
      </c>
      <c r="P2693" s="5">
        <f t="shared" si="169"/>
        <v>17.5</v>
      </c>
      <c r="Q2693" t="s">
        <v>8339</v>
      </c>
      <c r="R2693" t="s">
        <v>8340</v>
      </c>
      <c r="S2693" s="12">
        <f t="shared" si="170"/>
        <v>42089.390706018516</v>
      </c>
      <c r="T2693" s="12">
        <f t="shared" si="171"/>
        <v>42134.390706018516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6">
        <f t="shared" si="168"/>
        <v>0.7142857142857143</v>
      </c>
      <c r="P2694" s="5">
        <f t="shared" si="169"/>
        <v>25</v>
      </c>
      <c r="Q2694" t="s">
        <v>8339</v>
      </c>
      <c r="R2694" t="s">
        <v>8340</v>
      </c>
      <c r="S2694" s="12">
        <f t="shared" si="170"/>
        <v>42058.000694444439</v>
      </c>
      <c r="T2694" s="12">
        <f t="shared" si="171"/>
        <v>42087.959027777775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6">
        <f t="shared" si="168"/>
        <v>0.8</v>
      </c>
      <c r="P2695" s="5">
        <f t="shared" si="169"/>
        <v>13.333333333333334</v>
      </c>
      <c r="Q2695" t="s">
        <v>8339</v>
      </c>
      <c r="R2695" t="s">
        <v>8340</v>
      </c>
      <c r="S2695" s="12">
        <f t="shared" si="170"/>
        <v>41833.805162037032</v>
      </c>
      <c r="T2695" s="12">
        <f t="shared" si="171"/>
        <v>41863.805162037032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6">
        <f t="shared" si="168"/>
        <v>3.3333333333333335E-3</v>
      </c>
      <c r="P2696" s="5">
        <f t="shared" si="169"/>
        <v>1</v>
      </c>
      <c r="Q2696" t="s">
        <v>8339</v>
      </c>
      <c r="R2696" t="s">
        <v>8340</v>
      </c>
      <c r="S2696" s="12">
        <f t="shared" si="170"/>
        <v>41877.807164351849</v>
      </c>
      <c r="T2696" s="12">
        <f t="shared" si="171"/>
        <v>41907.807164351849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6">
        <f t="shared" si="168"/>
        <v>0.47333333333333333</v>
      </c>
      <c r="P2697" s="5">
        <f t="shared" si="169"/>
        <v>23.666666666666668</v>
      </c>
      <c r="Q2697" t="s">
        <v>8339</v>
      </c>
      <c r="R2697" t="s">
        <v>8340</v>
      </c>
      <c r="S2697" s="12">
        <f t="shared" si="170"/>
        <v>42047.848587962959</v>
      </c>
      <c r="T2697" s="12">
        <f t="shared" si="171"/>
        <v>42107.806921296295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6">
        <f t="shared" si="168"/>
        <v>5.65</v>
      </c>
      <c r="P2698" s="5">
        <f t="shared" si="169"/>
        <v>89.21052631578948</v>
      </c>
      <c r="Q2698" t="s">
        <v>8339</v>
      </c>
      <c r="R2698" t="s">
        <v>8340</v>
      </c>
      <c r="S2698" s="12">
        <f t="shared" si="170"/>
        <v>41964.511111111111</v>
      </c>
      <c r="T2698" s="12">
        <f t="shared" si="171"/>
        <v>41998.511111111111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6">
        <f t="shared" si="168"/>
        <v>26.35217391304348</v>
      </c>
      <c r="P2699" s="5">
        <f t="shared" si="169"/>
        <v>116.55769230769231</v>
      </c>
      <c r="Q2699" t="s">
        <v>8339</v>
      </c>
      <c r="R2699" t="s">
        <v>8340</v>
      </c>
      <c r="S2699" s="12">
        <f t="shared" si="170"/>
        <v>42187.606747685182</v>
      </c>
      <c r="T2699" s="12">
        <f t="shared" si="171"/>
        <v>42218.583333333336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6">
        <f t="shared" si="168"/>
        <v>0.325125</v>
      </c>
      <c r="P2700" s="5">
        <f t="shared" si="169"/>
        <v>13.005000000000001</v>
      </c>
      <c r="Q2700" t="s">
        <v>8339</v>
      </c>
      <c r="R2700" t="s">
        <v>8340</v>
      </c>
      <c r="S2700" s="12">
        <f t="shared" si="170"/>
        <v>41787.564907407403</v>
      </c>
      <c r="T2700" s="12">
        <f t="shared" si="171"/>
        <v>41817.564907407403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6">
        <f t="shared" si="168"/>
        <v>0</v>
      </c>
      <c r="P2701" s="5" t="e">
        <f t="shared" si="169"/>
        <v>#DIV/0!</v>
      </c>
      <c r="Q2701" t="s">
        <v>8339</v>
      </c>
      <c r="R2701" t="s">
        <v>8340</v>
      </c>
      <c r="S2701" s="12">
        <f t="shared" si="170"/>
        <v>41829.563229166662</v>
      </c>
      <c r="T2701" s="12">
        <f t="shared" si="171"/>
        <v>41859.563229166662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6">
        <f t="shared" si="168"/>
        <v>0.7000700070007001</v>
      </c>
      <c r="P2702" s="5">
        <f t="shared" si="169"/>
        <v>17.5</v>
      </c>
      <c r="Q2702" t="s">
        <v>8339</v>
      </c>
      <c r="R2702" t="s">
        <v>8340</v>
      </c>
      <c r="S2702" s="12">
        <f t="shared" si="170"/>
        <v>41870.541342592594</v>
      </c>
      <c r="T2702" s="12">
        <f t="shared" si="171"/>
        <v>41900.541342592594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6">
        <f t="shared" si="168"/>
        <v>46.176470588235297</v>
      </c>
      <c r="P2703" s="5">
        <f t="shared" si="169"/>
        <v>34.130434782608695</v>
      </c>
      <c r="Q2703" t="s">
        <v>8320</v>
      </c>
      <c r="R2703" t="s">
        <v>8360</v>
      </c>
      <c r="S2703" s="12">
        <f t="shared" si="170"/>
        <v>42801.441365740735</v>
      </c>
      <c r="T2703" s="12">
        <f t="shared" si="171"/>
        <v>42832.399699074071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6">
        <f t="shared" si="168"/>
        <v>34.410000000000004</v>
      </c>
      <c r="P2704" s="5">
        <f t="shared" si="169"/>
        <v>132.34615384615384</v>
      </c>
      <c r="Q2704" t="s">
        <v>8320</v>
      </c>
      <c r="R2704" t="s">
        <v>8360</v>
      </c>
      <c r="S2704" s="12">
        <f t="shared" si="170"/>
        <v>42800.468483796292</v>
      </c>
      <c r="T2704" s="12">
        <f t="shared" si="171"/>
        <v>42830.426817129628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6">
        <f t="shared" si="168"/>
        <v>103.75000000000001</v>
      </c>
      <c r="P2705" s="5">
        <f t="shared" si="169"/>
        <v>922.22222222222217</v>
      </c>
      <c r="Q2705" t="s">
        <v>8320</v>
      </c>
      <c r="R2705" t="s">
        <v>8360</v>
      </c>
      <c r="S2705" s="12">
        <f t="shared" si="170"/>
        <v>42756.356828703698</v>
      </c>
      <c r="T2705" s="12">
        <f t="shared" si="171"/>
        <v>42816.315162037034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6">
        <f t="shared" si="168"/>
        <v>6.0263157894736841</v>
      </c>
      <c r="P2706" s="5">
        <f t="shared" si="169"/>
        <v>163.57142857142858</v>
      </c>
      <c r="Q2706" t="s">
        <v>8320</v>
      </c>
      <c r="R2706" t="s">
        <v>8360</v>
      </c>
      <c r="S2706" s="12">
        <f t="shared" si="170"/>
        <v>42787.529097222221</v>
      </c>
      <c r="T2706" s="12">
        <f t="shared" si="171"/>
        <v>42830.48743055555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6">
        <f t="shared" si="168"/>
        <v>10.539393939393939</v>
      </c>
      <c r="P2707" s="5">
        <f t="shared" si="169"/>
        <v>217.375</v>
      </c>
      <c r="Q2707" t="s">
        <v>8320</v>
      </c>
      <c r="R2707" t="s">
        <v>8360</v>
      </c>
      <c r="S2707" s="12">
        <f t="shared" si="170"/>
        <v>42773.58284722222</v>
      </c>
      <c r="T2707" s="12">
        <f t="shared" si="171"/>
        <v>42818.541180555556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6">
        <f t="shared" si="168"/>
        <v>112.29714285714284</v>
      </c>
      <c r="P2708" s="5">
        <f t="shared" si="169"/>
        <v>149.44486692015209</v>
      </c>
      <c r="Q2708" t="s">
        <v>8320</v>
      </c>
      <c r="R2708" t="s">
        <v>8360</v>
      </c>
      <c r="S2708" s="12">
        <f t="shared" si="170"/>
        <v>41898.961608796293</v>
      </c>
      <c r="T2708" s="12">
        <f t="shared" si="171"/>
        <v>41927.957638888889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6">
        <f t="shared" si="168"/>
        <v>350.84462500000001</v>
      </c>
      <c r="P2709" s="5">
        <f t="shared" si="169"/>
        <v>71.237487309644663</v>
      </c>
      <c r="Q2709" t="s">
        <v>8320</v>
      </c>
      <c r="R2709" t="s">
        <v>8360</v>
      </c>
      <c r="S2709" s="12">
        <f t="shared" si="170"/>
        <v>41391.449571759258</v>
      </c>
      <c r="T2709" s="12">
        <f t="shared" si="171"/>
        <v>41420.957638888889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6">
        <f t="shared" si="168"/>
        <v>233.21535</v>
      </c>
      <c r="P2710" s="5">
        <f t="shared" si="169"/>
        <v>44.464318398474738</v>
      </c>
      <c r="Q2710" t="s">
        <v>8320</v>
      </c>
      <c r="R2710" t="s">
        <v>8360</v>
      </c>
      <c r="S2710" s="12">
        <f t="shared" si="170"/>
        <v>42512.364884259259</v>
      </c>
      <c r="T2710" s="12">
        <f t="shared" si="171"/>
        <v>42572.364884259259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6">
        <f t="shared" si="168"/>
        <v>101.60599999999999</v>
      </c>
      <c r="P2711" s="5">
        <f t="shared" si="169"/>
        <v>164.94480519480518</v>
      </c>
      <c r="Q2711" t="s">
        <v>8320</v>
      </c>
      <c r="R2711" t="s">
        <v>8360</v>
      </c>
      <c r="S2711" s="12">
        <f t="shared" si="170"/>
        <v>42611.816446759258</v>
      </c>
      <c r="T2711" s="12">
        <f t="shared" si="171"/>
        <v>42646.832638888889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6">
        <f t="shared" si="168"/>
        <v>153.90035000000003</v>
      </c>
      <c r="P2712" s="5">
        <f t="shared" si="169"/>
        <v>84.871516544117654</v>
      </c>
      <c r="Q2712" t="s">
        <v>8320</v>
      </c>
      <c r="R2712" t="s">
        <v>8360</v>
      </c>
      <c r="S2712" s="12">
        <f t="shared" si="170"/>
        <v>41827.896157407406</v>
      </c>
      <c r="T2712" s="12">
        <f t="shared" si="171"/>
        <v>41859.75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6">
        <f t="shared" si="168"/>
        <v>100.7161125319693</v>
      </c>
      <c r="P2713" s="5">
        <f t="shared" si="169"/>
        <v>53.945205479452056</v>
      </c>
      <c r="Q2713" t="s">
        <v>8320</v>
      </c>
      <c r="R2713" t="s">
        <v>8360</v>
      </c>
      <c r="S2713" s="12">
        <f t="shared" si="170"/>
        <v>41780.411921296298</v>
      </c>
      <c r="T2713" s="12">
        <f t="shared" si="171"/>
        <v>41810.584027777775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6">
        <f t="shared" si="168"/>
        <v>131.38181818181818</v>
      </c>
      <c r="P2714" s="5">
        <f t="shared" si="169"/>
        <v>50.531468531468533</v>
      </c>
      <c r="Q2714" t="s">
        <v>8320</v>
      </c>
      <c r="R2714" t="s">
        <v>8360</v>
      </c>
      <c r="S2714" s="12">
        <f t="shared" si="170"/>
        <v>41431.728703703702</v>
      </c>
      <c r="T2714" s="12">
        <f t="shared" si="171"/>
        <v>41468.416666666664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6">
        <f t="shared" si="168"/>
        <v>102.24133333333334</v>
      </c>
      <c r="P2715" s="5">
        <f t="shared" si="169"/>
        <v>108.00140845070422</v>
      </c>
      <c r="Q2715" t="s">
        <v>8320</v>
      </c>
      <c r="R2715" t="s">
        <v>8360</v>
      </c>
      <c r="S2715" s="12">
        <f t="shared" si="170"/>
        <v>42322.320416666662</v>
      </c>
      <c r="T2715" s="12">
        <f t="shared" si="171"/>
        <v>42362.320416666662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6">
        <f t="shared" si="168"/>
        <v>116.35599999999999</v>
      </c>
      <c r="P2716" s="5">
        <f t="shared" si="169"/>
        <v>95.373770491803285</v>
      </c>
      <c r="Q2716" t="s">
        <v>8320</v>
      </c>
      <c r="R2716" t="s">
        <v>8360</v>
      </c>
      <c r="S2716" s="12">
        <f t="shared" si="170"/>
        <v>42629.321712962956</v>
      </c>
      <c r="T2716" s="12">
        <f t="shared" si="171"/>
        <v>42657.624999999993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6">
        <f t="shared" si="168"/>
        <v>264.62241666666665</v>
      </c>
      <c r="P2717" s="5">
        <f t="shared" si="169"/>
        <v>57.631016333938291</v>
      </c>
      <c r="Q2717" t="s">
        <v>8320</v>
      </c>
      <c r="R2717" t="s">
        <v>8360</v>
      </c>
      <c r="S2717" s="12">
        <f t="shared" si="170"/>
        <v>42387.065138888887</v>
      </c>
      <c r="T2717" s="12">
        <f t="shared" si="171"/>
        <v>42421.065138888887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6">
        <f t="shared" si="168"/>
        <v>119.98010000000001</v>
      </c>
      <c r="P2718" s="5">
        <f t="shared" si="169"/>
        <v>64.160481283422456</v>
      </c>
      <c r="Q2718" t="s">
        <v>8320</v>
      </c>
      <c r="R2718" t="s">
        <v>8360</v>
      </c>
      <c r="S2718" s="12">
        <f t="shared" si="170"/>
        <v>42254.999918981477</v>
      </c>
      <c r="T2718" s="12">
        <f t="shared" si="171"/>
        <v>42284.999918981477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6">
        <f t="shared" si="168"/>
        <v>120.10400000000001</v>
      </c>
      <c r="P2719" s="5">
        <f t="shared" si="169"/>
        <v>92.387692307692305</v>
      </c>
      <c r="Q2719" t="s">
        <v>8320</v>
      </c>
      <c r="R2719" t="s">
        <v>8360</v>
      </c>
      <c r="S2719" s="12">
        <f t="shared" si="170"/>
        <v>41934.581585648149</v>
      </c>
      <c r="T2719" s="12">
        <f t="shared" si="171"/>
        <v>41979.623252314814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6">
        <f t="shared" si="168"/>
        <v>103.58333333333334</v>
      </c>
      <c r="P2720" s="5">
        <f t="shared" si="169"/>
        <v>125.97972972972973</v>
      </c>
      <c r="Q2720" t="s">
        <v>8320</v>
      </c>
      <c r="R2720" t="s">
        <v>8360</v>
      </c>
      <c r="S2720" s="12">
        <f t="shared" si="170"/>
        <v>42465.263252314813</v>
      </c>
      <c r="T2720" s="12">
        <f t="shared" si="171"/>
        <v>42493.624999999993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6">
        <f t="shared" si="168"/>
        <v>108.83333333333334</v>
      </c>
      <c r="P2721" s="5">
        <f t="shared" si="169"/>
        <v>94.637681159420296</v>
      </c>
      <c r="Q2721" t="s">
        <v>8320</v>
      </c>
      <c r="R2721" t="s">
        <v>8360</v>
      </c>
      <c r="S2721" s="12">
        <f t="shared" si="170"/>
        <v>42417.697847222218</v>
      </c>
      <c r="T2721" s="12">
        <f t="shared" si="171"/>
        <v>42477.656180555547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6">
        <f t="shared" si="168"/>
        <v>118.12400000000001</v>
      </c>
      <c r="P2722" s="5">
        <f t="shared" si="169"/>
        <v>170.69942196531792</v>
      </c>
      <c r="Q2722" t="s">
        <v>8320</v>
      </c>
      <c r="R2722" t="s">
        <v>8360</v>
      </c>
      <c r="S2722" s="12">
        <f t="shared" si="170"/>
        <v>42655.132557870362</v>
      </c>
      <c r="T2722" s="12">
        <f t="shared" si="171"/>
        <v>42685.174224537033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6">
        <f t="shared" si="168"/>
        <v>1462</v>
      </c>
      <c r="P2723" s="5">
        <f t="shared" si="169"/>
        <v>40.762081784386616</v>
      </c>
      <c r="Q2723" t="s">
        <v>8322</v>
      </c>
      <c r="R2723" t="s">
        <v>8352</v>
      </c>
      <c r="S2723" s="12">
        <f t="shared" si="170"/>
        <v>41493.210625</v>
      </c>
      <c r="T2723" s="12">
        <f t="shared" si="171"/>
        <v>41523.458333333328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6">
        <f t="shared" si="168"/>
        <v>252.54</v>
      </c>
      <c r="P2724" s="5">
        <f t="shared" si="169"/>
        <v>68.254054054054052</v>
      </c>
      <c r="Q2724" t="s">
        <v>8322</v>
      </c>
      <c r="R2724" t="s">
        <v>8352</v>
      </c>
      <c r="S2724" s="12">
        <f t="shared" si="170"/>
        <v>42704.52376157407</v>
      </c>
      <c r="T2724" s="12">
        <f t="shared" si="171"/>
        <v>42764.52376157407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6">
        <f t="shared" si="168"/>
        <v>140.05000000000001</v>
      </c>
      <c r="P2725" s="5">
        <f t="shared" si="169"/>
        <v>95.48863636363636</v>
      </c>
      <c r="Q2725" t="s">
        <v>8322</v>
      </c>
      <c r="R2725" t="s">
        <v>8352</v>
      </c>
      <c r="S2725" s="12">
        <f t="shared" si="170"/>
        <v>41944.505648148144</v>
      </c>
      <c r="T2725" s="12">
        <f t="shared" si="171"/>
        <v>42004.547314814808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6">
        <f t="shared" si="168"/>
        <v>296.87520259319291</v>
      </c>
      <c r="P2726" s="5">
        <f t="shared" si="169"/>
        <v>7.1902649656526005</v>
      </c>
      <c r="Q2726" t="s">
        <v>8322</v>
      </c>
      <c r="R2726" t="s">
        <v>8352</v>
      </c>
      <c r="S2726" s="12">
        <f t="shared" si="170"/>
        <v>42198.993738425925</v>
      </c>
      <c r="T2726" s="12">
        <f t="shared" si="171"/>
        <v>42230.993738425925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6">
        <f t="shared" si="168"/>
        <v>144.54249999999999</v>
      </c>
      <c r="P2727" s="5">
        <f t="shared" si="169"/>
        <v>511.65486725663715</v>
      </c>
      <c r="Q2727" t="s">
        <v>8322</v>
      </c>
      <c r="R2727" t="s">
        <v>8352</v>
      </c>
      <c r="S2727" s="12">
        <f t="shared" si="170"/>
        <v>42745.41128472222</v>
      </c>
      <c r="T2727" s="12">
        <f t="shared" si="171"/>
        <v>42795.41128472222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6">
        <f t="shared" si="168"/>
        <v>105.745</v>
      </c>
      <c r="P2728" s="5">
        <f t="shared" si="169"/>
        <v>261.74504950495049</v>
      </c>
      <c r="Q2728" t="s">
        <v>8322</v>
      </c>
      <c r="R2728" t="s">
        <v>8352</v>
      </c>
      <c r="S2728" s="12">
        <f t="shared" si="170"/>
        <v>42452.246655092589</v>
      </c>
      <c r="T2728" s="12">
        <f t="shared" si="171"/>
        <v>42482.246655092589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6">
        <f t="shared" si="168"/>
        <v>493.21000000000004</v>
      </c>
      <c r="P2729" s="5">
        <f t="shared" si="169"/>
        <v>69.760961810466767</v>
      </c>
      <c r="Q2729" t="s">
        <v>8322</v>
      </c>
      <c r="R2729" t="s">
        <v>8352</v>
      </c>
      <c r="S2729" s="12">
        <f t="shared" si="170"/>
        <v>42198.343321759261</v>
      </c>
      <c r="T2729" s="12">
        <f t="shared" si="171"/>
        <v>42223.343321759261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6">
        <f t="shared" si="168"/>
        <v>201.82666666666668</v>
      </c>
      <c r="P2730" s="5">
        <f t="shared" si="169"/>
        <v>77.229591836734699</v>
      </c>
      <c r="Q2730" t="s">
        <v>8322</v>
      </c>
      <c r="R2730" t="s">
        <v>8352</v>
      </c>
      <c r="S2730" s="12">
        <f t="shared" si="170"/>
        <v>42333.266597222224</v>
      </c>
      <c r="T2730" s="12">
        <f t="shared" si="171"/>
        <v>42368.266597222224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6">
        <f t="shared" si="168"/>
        <v>104.44</v>
      </c>
      <c r="P2731" s="5">
        <f t="shared" si="169"/>
        <v>340.56521739130437</v>
      </c>
      <c r="Q2731" t="s">
        <v>8322</v>
      </c>
      <c r="R2731" t="s">
        <v>8352</v>
      </c>
      <c r="S2731" s="12">
        <f t="shared" si="170"/>
        <v>42094.907372685186</v>
      </c>
      <c r="T2731" s="12">
        <f t="shared" si="171"/>
        <v>42124.907372685186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6">
        <f t="shared" si="168"/>
        <v>170.29262962962963</v>
      </c>
      <c r="P2732" s="5">
        <f t="shared" si="169"/>
        <v>67.417903225806455</v>
      </c>
      <c r="Q2732" t="s">
        <v>8322</v>
      </c>
      <c r="R2732" t="s">
        <v>8352</v>
      </c>
      <c r="S2732" s="12">
        <f t="shared" si="170"/>
        <v>41351.208043981482</v>
      </c>
      <c r="T2732" s="12">
        <f t="shared" si="171"/>
        <v>41386.208043981482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6">
        <f t="shared" si="168"/>
        <v>104.30333333333333</v>
      </c>
      <c r="P2733" s="5">
        <f t="shared" si="169"/>
        <v>845.70270270270271</v>
      </c>
      <c r="Q2733" t="s">
        <v>8322</v>
      </c>
      <c r="R2733" t="s">
        <v>8352</v>
      </c>
      <c r="S2733" s="12">
        <f t="shared" si="170"/>
        <v>41872.192384259259</v>
      </c>
      <c r="T2733" s="12">
        <f t="shared" si="171"/>
        <v>41929.833333333328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6">
        <f t="shared" si="168"/>
        <v>118.25000000000001</v>
      </c>
      <c r="P2734" s="5">
        <f t="shared" si="169"/>
        <v>97.191780821917803</v>
      </c>
      <c r="Q2734" t="s">
        <v>8322</v>
      </c>
      <c r="R2734" t="s">
        <v>8352</v>
      </c>
      <c r="S2734" s="12">
        <f t="shared" si="170"/>
        <v>41389.474861111106</v>
      </c>
      <c r="T2734" s="12">
        <f t="shared" si="171"/>
        <v>41421.666666666664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6">
        <f t="shared" si="168"/>
        <v>107.538</v>
      </c>
      <c r="P2735" s="5">
        <f t="shared" si="169"/>
        <v>451.84033613445376</v>
      </c>
      <c r="Q2735" t="s">
        <v>8322</v>
      </c>
      <c r="R2735" t="s">
        <v>8352</v>
      </c>
      <c r="S2735" s="12">
        <f t="shared" si="170"/>
        <v>42043.939513888887</v>
      </c>
      <c r="T2735" s="12">
        <f t="shared" si="171"/>
        <v>42103.897847222215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6">
        <f t="shared" si="168"/>
        <v>2260300</v>
      </c>
      <c r="P2736" s="5">
        <f t="shared" si="169"/>
        <v>138.66871165644173</v>
      </c>
      <c r="Q2736" t="s">
        <v>8322</v>
      </c>
      <c r="R2736" t="s">
        <v>8352</v>
      </c>
      <c r="S2736" s="12">
        <f t="shared" si="170"/>
        <v>42626.335555555554</v>
      </c>
      <c r="T2736" s="12">
        <f t="shared" si="171"/>
        <v>42656.582638888889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6">
        <f t="shared" si="168"/>
        <v>978.13466666666682</v>
      </c>
      <c r="P2737" s="5">
        <f t="shared" si="169"/>
        <v>21.640147492625371</v>
      </c>
      <c r="Q2737" t="s">
        <v>8322</v>
      </c>
      <c r="R2737" t="s">
        <v>8352</v>
      </c>
      <c r="S2737" s="12">
        <f t="shared" si="170"/>
        <v>41315.787615740737</v>
      </c>
      <c r="T2737" s="12">
        <f t="shared" si="171"/>
        <v>41346.5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6">
        <f t="shared" si="168"/>
        <v>122.9</v>
      </c>
      <c r="P2738" s="5">
        <f t="shared" si="169"/>
        <v>169.51724137931035</v>
      </c>
      <c r="Q2738" t="s">
        <v>8322</v>
      </c>
      <c r="R2738" t="s">
        <v>8352</v>
      </c>
      <c r="S2738" s="12">
        <f t="shared" si="170"/>
        <v>41722.333020833328</v>
      </c>
      <c r="T2738" s="12">
        <f t="shared" si="171"/>
        <v>41752.333020833328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6">
        <f t="shared" si="168"/>
        <v>246.0608</v>
      </c>
      <c r="P2739" s="5">
        <f t="shared" si="169"/>
        <v>161.88210526315791</v>
      </c>
      <c r="Q2739" t="s">
        <v>8322</v>
      </c>
      <c r="R2739" t="s">
        <v>8352</v>
      </c>
      <c r="S2739" s="12">
        <f t="shared" si="170"/>
        <v>41611.584340277775</v>
      </c>
      <c r="T2739" s="12">
        <f t="shared" si="171"/>
        <v>41654.458333333328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6">
        <f t="shared" si="168"/>
        <v>147.94</v>
      </c>
      <c r="P2740" s="5">
        <f t="shared" si="169"/>
        <v>493.13333333333333</v>
      </c>
      <c r="Q2740" t="s">
        <v>8322</v>
      </c>
      <c r="R2740" t="s">
        <v>8352</v>
      </c>
      <c r="S2740" s="12">
        <f t="shared" si="170"/>
        <v>42619.810231481482</v>
      </c>
      <c r="T2740" s="12">
        <f t="shared" si="171"/>
        <v>42679.810231481482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6">
        <f t="shared" si="168"/>
        <v>384.09090909090907</v>
      </c>
      <c r="P2741" s="5">
        <f t="shared" si="169"/>
        <v>22.120418848167539</v>
      </c>
      <c r="Q2741" t="s">
        <v>8322</v>
      </c>
      <c r="R2741" t="s">
        <v>8352</v>
      </c>
      <c r="S2741" s="12">
        <f t="shared" si="170"/>
        <v>41719.554594907408</v>
      </c>
      <c r="T2741" s="12">
        <f t="shared" si="171"/>
        <v>41764.554594907408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6">
        <f t="shared" si="168"/>
        <v>103.33333333333334</v>
      </c>
      <c r="P2742" s="5">
        <f t="shared" si="169"/>
        <v>18.235294117647058</v>
      </c>
      <c r="Q2742" t="s">
        <v>8322</v>
      </c>
      <c r="R2742" t="s">
        <v>8352</v>
      </c>
      <c r="S2742" s="12">
        <f t="shared" si="170"/>
        <v>42044.698518518511</v>
      </c>
      <c r="T2742" s="12">
        <f t="shared" si="171"/>
        <v>42074.656851851854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6">
        <f t="shared" si="168"/>
        <v>0.43750000000000006</v>
      </c>
      <c r="P2743" s="5">
        <f t="shared" si="169"/>
        <v>8.75</v>
      </c>
      <c r="Q2743" t="s">
        <v>8325</v>
      </c>
      <c r="R2743" t="s">
        <v>8361</v>
      </c>
      <c r="S2743" s="12">
        <f t="shared" si="170"/>
        <v>41911.324097222219</v>
      </c>
      <c r="T2743" s="12">
        <f t="shared" si="171"/>
        <v>41931.754861111105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6">
        <f t="shared" si="168"/>
        <v>29.24</v>
      </c>
      <c r="P2744" s="5">
        <f t="shared" si="169"/>
        <v>40.611111111111114</v>
      </c>
      <c r="Q2744" t="s">
        <v>8325</v>
      </c>
      <c r="R2744" t="s">
        <v>8361</v>
      </c>
      <c r="S2744" s="12">
        <f t="shared" si="170"/>
        <v>41030.386423611111</v>
      </c>
      <c r="T2744" s="12">
        <f t="shared" si="171"/>
        <v>41044.386423611111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6">
        <f t="shared" si="168"/>
        <v>0</v>
      </c>
      <c r="P2745" s="5" t="e">
        <f t="shared" si="169"/>
        <v>#DIV/0!</v>
      </c>
      <c r="Q2745" t="s">
        <v>8325</v>
      </c>
      <c r="R2745" t="s">
        <v>8361</v>
      </c>
      <c r="S2745" s="12">
        <f t="shared" si="170"/>
        <v>42631.995451388888</v>
      </c>
      <c r="T2745" s="12">
        <f t="shared" si="171"/>
        <v>42661.995451388888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6">
        <f t="shared" si="168"/>
        <v>5.21875</v>
      </c>
      <c r="P2746" s="5">
        <f t="shared" si="169"/>
        <v>37.954545454545453</v>
      </c>
      <c r="Q2746" t="s">
        <v>8325</v>
      </c>
      <c r="R2746" t="s">
        <v>8361</v>
      </c>
      <c r="S2746" s="12">
        <f t="shared" si="170"/>
        <v>40937.729143518518</v>
      </c>
      <c r="T2746" s="12">
        <f t="shared" si="171"/>
        <v>40967.729143518518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6">
        <f t="shared" si="168"/>
        <v>21.887499999999999</v>
      </c>
      <c r="P2747" s="5">
        <f t="shared" si="169"/>
        <v>35.734693877551024</v>
      </c>
      <c r="Q2747" t="s">
        <v>8325</v>
      </c>
      <c r="R2747" t="s">
        <v>8361</v>
      </c>
      <c r="S2747" s="12">
        <f t="shared" si="170"/>
        <v>41044.654722222222</v>
      </c>
      <c r="T2747" s="12">
        <f t="shared" si="171"/>
        <v>41104.654722222222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6">
        <f t="shared" si="168"/>
        <v>26.700000000000003</v>
      </c>
      <c r="P2748" s="5">
        <f t="shared" si="169"/>
        <v>42.157894736842103</v>
      </c>
      <c r="Q2748" t="s">
        <v>8325</v>
      </c>
      <c r="R2748" t="s">
        <v>8361</v>
      </c>
      <c r="S2748" s="12">
        <f t="shared" si="170"/>
        <v>41850.44804398148</v>
      </c>
      <c r="T2748" s="12">
        <f t="shared" si="171"/>
        <v>41880.44804398148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6">
        <f t="shared" si="168"/>
        <v>28.000000000000004</v>
      </c>
      <c r="P2749" s="5">
        <f t="shared" si="169"/>
        <v>35</v>
      </c>
      <c r="Q2749" t="s">
        <v>8325</v>
      </c>
      <c r="R2749" t="s">
        <v>8361</v>
      </c>
      <c r="S2749" s="12">
        <f t="shared" si="170"/>
        <v>41044.314780092594</v>
      </c>
      <c r="T2749" s="12">
        <f t="shared" si="171"/>
        <v>41075.798611111109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6">
        <f t="shared" si="168"/>
        <v>1.06</v>
      </c>
      <c r="P2750" s="5">
        <f t="shared" si="169"/>
        <v>13.25</v>
      </c>
      <c r="Q2750" t="s">
        <v>8325</v>
      </c>
      <c r="R2750" t="s">
        <v>8361</v>
      </c>
      <c r="S2750" s="12">
        <f t="shared" si="170"/>
        <v>42585.377337962964</v>
      </c>
      <c r="T2750" s="12">
        <f t="shared" si="171"/>
        <v>42615.377337962964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6">
        <f t="shared" si="168"/>
        <v>1.0999999999999999</v>
      </c>
      <c r="P2751" s="5">
        <f t="shared" si="169"/>
        <v>55</v>
      </c>
      <c r="Q2751" t="s">
        <v>8325</v>
      </c>
      <c r="R2751" t="s">
        <v>8361</v>
      </c>
      <c r="S2751" s="12">
        <f t="shared" si="170"/>
        <v>42068.46570601852</v>
      </c>
      <c r="T2751" s="12">
        <f t="shared" si="171"/>
        <v>42098.424039351848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6">
        <f t="shared" si="168"/>
        <v>0</v>
      </c>
      <c r="P2752" s="5" t="e">
        <f t="shared" si="169"/>
        <v>#DIV/0!</v>
      </c>
      <c r="Q2752" t="s">
        <v>8325</v>
      </c>
      <c r="R2752" t="s">
        <v>8361</v>
      </c>
      <c r="S2752" s="12">
        <f t="shared" si="170"/>
        <v>41078.56649305555</v>
      </c>
      <c r="T2752" s="12">
        <f t="shared" si="171"/>
        <v>41090.5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6">
        <f t="shared" si="168"/>
        <v>0</v>
      </c>
      <c r="P2753" s="5" t="e">
        <f t="shared" si="169"/>
        <v>#DIV/0!</v>
      </c>
      <c r="Q2753" t="s">
        <v>8325</v>
      </c>
      <c r="R2753" t="s">
        <v>8361</v>
      </c>
      <c r="S2753" s="12">
        <f t="shared" si="170"/>
        <v>41747.553726851853</v>
      </c>
      <c r="T2753" s="12">
        <f t="shared" si="171"/>
        <v>41807.553726851853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6">
        <f t="shared" si="168"/>
        <v>11.458333333333332</v>
      </c>
      <c r="P2754" s="5">
        <f t="shared" si="169"/>
        <v>39.285714285714285</v>
      </c>
      <c r="Q2754" t="s">
        <v>8325</v>
      </c>
      <c r="R2754" t="s">
        <v>8361</v>
      </c>
      <c r="S2754" s="12">
        <f t="shared" si="170"/>
        <v>40855.431759259256</v>
      </c>
      <c r="T2754" s="12">
        <f t="shared" si="171"/>
        <v>40895.431759259256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6">
        <f t="shared" ref="O2755:O2818" si="172">(E2755/D2755)*100</f>
        <v>19</v>
      </c>
      <c r="P2755" s="5">
        <f t="shared" ref="P2755:P2818" si="173">E2755/L2755</f>
        <v>47.5</v>
      </c>
      <c r="Q2755" t="s">
        <v>8325</v>
      </c>
      <c r="R2755" t="s">
        <v>8361</v>
      </c>
      <c r="S2755" s="12">
        <f t="shared" ref="S2755:S2818" si="174">(((J2755/60)/60)/24)+DATE(1970,1,1)+(-8/24)</f>
        <v>41117.567395833328</v>
      </c>
      <c r="T2755" s="12">
        <f t="shared" ref="T2755:T2818" si="175">(((I2755/60)/60)/24)+DATE(1970,1,1)+(-8/24)</f>
        <v>41147.567395833328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6">
        <f t="shared" si="172"/>
        <v>0</v>
      </c>
      <c r="P2756" s="5" t="e">
        <f t="shared" si="173"/>
        <v>#DIV/0!</v>
      </c>
      <c r="Q2756" t="s">
        <v>8325</v>
      </c>
      <c r="R2756" t="s">
        <v>8361</v>
      </c>
      <c r="S2756" s="12">
        <f t="shared" si="174"/>
        <v>41863.302673611113</v>
      </c>
      <c r="T2756" s="12">
        <f t="shared" si="175"/>
        <v>41893.302673611113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6">
        <f t="shared" si="172"/>
        <v>52</v>
      </c>
      <c r="P2757" s="5">
        <f t="shared" si="173"/>
        <v>17.333333333333332</v>
      </c>
      <c r="Q2757" t="s">
        <v>8325</v>
      </c>
      <c r="R2757" t="s">
        <v>8361</v>
      </c>
      <c r="S2757" s="12">
        <f t="shared" si="174"/>
        <v>42072.457488425927</v>
      </c>
      <c r="T2757" s="12">
        <f t="shared" si="175"/>
        <v>42102.457488425927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6">
        <f t="shared" si="172"/>
        <v>10.48</v>
      </c>
      <c r="P2758" s="5">
        <f t="shared" si="173"/>
        <v>31.757575757575758</v>
      </c>
      <c r="Q2758" t="s">
        <v>8325</v>
      </c>
      <c r="R2758" t="s">
        <v>8361</v>
      </c>
      <c r="S2758" s="12">
        <f t="shared" si="174"/>
        <v>41620.567141203705</v>
      </c>
      <c r="T2758" s="12">
        <f t="shared" si="175"/>
        <v>41650.567141203705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6">
        <f t="shared" si="172"/>
        <v>0.66666666666666674</v>
      </c>
      <c r="P2759" s="5">
        <f t="shared" si="173"/>
        <v>5</v>
      </c>
      <c r="Q2759" t="s">
        <v>8325</v>
      </c>
      <c r="R2759" t="s">
        <v>8361</v>
      </c>
      <c r="S2759" s="12">
        <f t="shared" si="174"/>
        <v>42573.323287037034</v>
      </c>
      <c r="T2759" s="12">
        <f t="shared" si="175"/>
        <v>42588.323287037034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6">
        <f t="shared" si="172"/>
        <v>11.700000000000001</v>
      </c>
      <c r="P2760" s="5">
        <f t="shared" si="173"/>
        <v>39</v>
      </c>
      <c r="Q2760" t="s">
        <v>8325</v>
      </c>
      <c r="R2760" t="s">
        <v>8361</v>
      </c>
      <c r="S2760" s="12">
        <f t="shared" si="174"/>
        <v>42639.10859953703</v>
      </c>
      <c r="T2760" s="12">
        <f t="shared" si="175"/>
        <v>42653.10859953703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6">
        <f t="shared" si="172"/>
        <v>10.5</v>
      </c>
      <c r="P2761" s="5">
        <f t="shared" si="173"/>
        <v>52.5</v>
      </c>
      <c r="Q2761" t="s">
        <v>8325</v>
      </c>
      <c r="R2761" t="s">
        <v>8361</v>
      </c>
      <c r="S2761" s="12">
        <f t="shared" si="174"/>
        <v>42524.033171296294</v>
      </c>
      <c r="T2761" s="12">
        <f t="shared" si="175"/>
        <v>42567.033171296294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6">
        <f t="shared" si="172"/>
        <v>0</v>
      </c>
      <c r="P2762" s="5" t="e">
        <f t="shared" si="173"/>
        <v>#DIV/0!</v>
      </c>
      <c r="Q2762" t="s">
        <v>8325</v>
      </c>
      <c r="R2762" t="s">
        <v>8361</v>
      </c>
      <c r="S2762" s="12">
        <f t="shared" si="174"/>
        <v>41415.127986111111</v>
      </c>
      <c r="T2762" s="12">
        <f t="shared" si="175"/>
        <v>41445.127986111111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6">
        <f t="shared" si="172"/>
        <v>0.72</v>
      </c>
      <c r="P2763" s="5">
        <f t="shared" si="173"/>
        <v>9</v>
      </c>
      <c r="Q2763" t="s">
        <v>8325</v>
      </c>
      <c r="R2763" t="s">
        <v>8361</v>
      </c>
      <c r="S2763" s="12">
        <f t="shared" si="174"/>
        <v>41246.73024305555</v>
      </c>
      <c r="T2763" s="12">
        <f t="shared" si="175"/>
        <v>41276.73024305555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6">
        <f t="shared" si="172"/>
        <v>0.76923076923076927</v>
      </c>
      <c r="P2764" s="5">
        <f t="shared" si="173"/>
        <v>25</v>
      </c>
      <c r="Q2764" t="s">
        <v>8325</v>
      </c>
      <c r="R2764" t="s">
        <v>8361</v>
      </c>
      <c r="S2764" s="12">
        <f t="shared" si="174"/>
        <v>40926.703645833331</v>
      </c>
      <c r="T2764" s="12">
        <f t="shared" si="175"/>
        <v>40986.661979166667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6">
        <f t="shared" si="172"/>
        <v>0.22842639593908631</v>
      </c>
      <c r="P2765" s="5">
        <f t="shared" si="173"/>
        <v>30</v>
      </c>
      <c r="Q2765" t="s">
        <v>8325</v>
      </c>
      <c r="R2765" t="s">
        <v>8361</v>
      </c>
      <c r="S2765" s="12">
        <f t="shared" si="174"/>
        <v>41373.246342592589</v>
      </c>
      <c r="T2765" s="12">
        <f t="shared" si="175"/>
        <v>41418.246342592589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6">
        <f t="shared" si="172"/>
        <v>1.125</v>
      </c>
      <c r="P2766" s="5">
        <f t="shared" si="173"/>
        <v>11.25</v>
      </c>
      <c r="Q2766" t="s">
        <v>8325</v>
      </c>
      <c r="R2766" t="s">
        <v>8361</v>
      </c>
      <c r="S2766" s="12">
        <f t="shared" si="174"/>
        <v>41029.958692129629</v>
      </c>
      <c r="T2766" s="12">
        <f t="shared" si="175"/>
        <v>41059.458333333328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6">
        <f t="shared" si="172"/>
        <v>0</v>
      </c>
      <c r="P2767" s="5" t="e">
        <f t="shared" si="173"/>
        <v>#DIV/0!</v>
      </c>
      <c r="Q2767" t="s">
        <v>8325</v>
      </c>
      <c r="R2767" t="s">
        <v>8361</v>
      </c>
      <c r="S2767" s="12">
        <f t="shared" si="174"/>
        <v>41194.245694444442</v>
      </c>
      <c r="T2767" s="12">
        <f t="shared" si="175"/>
        <v>41210.245694444442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6">
        <f t="shared" si="172"/>
        <v>2</v>
      </c>
      <c r="P2768" s="5">
        <f t="shared" si="173"/>
        <v>25</v>
      </c>
      <c r="Q2768" t="s">
        <v>8325</v>
      </c>
      <c r="R2768" t="s">
        <v>8361</v>
      </c>
      <c r="S2768" s="12">
        <f t="shared" si="174"/>
        <v>40736.334699074068</v>
      </c>
      <c r="T2768" s="12">
        <f t="shared" si="175"/>
        <v>40766.334699074068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6">
        <f t="shared" si="172"/>
        <v>0.85000000000000009</v>
      </c>
      <c r="P2769" s="5">
        <f t="shared" si="173"/>
        <v>11.333333333333334</v>
      </c>
      <c r="Q2769" t="s">
        <v>8325</v>
      </c>
      <c r="R2769" t="s">
        <v>8361</v>
      </c>
      <c r="S2769" s="12">
        <f t="shared" si="174"/>
        <v>42172.625578703701</v>
      </c>
      <c r="T2769" s="12">
        <f t="shared" si="175"/>
        <v>42232.625578703701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6">
        <f t="shared" si="172"/>
        <v>14.314285714285715</v>
      </c>
      <c r="P2770" s="5">
        <f t="shared" si="173"/>
        <v>29.470588235294116</v>
      </c>
      <c r="Q2770" t="s">
        <v>8325</v>
      </c>
      <c r="R2770" t="s">
        <v>8361</v>
      </c>
      <c r="S2770" s="12">
        <f t="shared" si="174"/>
        <v>40967.2815162037</v>
      </c>
      <c r="T2770" s="12">
        <f t="shared" si="175"/>
        <v>40997.239849537036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6">
        <f t="shared" si="172"/>
        <v>0.25</v>
      </c>
      <c r="P2771" s="5">
        <f t="shared" si="173"/>
        <v>1</v>
      </c>
      <c r="Q2771" t="s">
        <v>8325</v>
      </c>
      <c r="R2771" t="s">
        <v>8361</v>
      </c>
      <c r="S2771" s="12">
        <f t="shared" si="174"/>
        <v>41745.492939814809</v>
      </c>
      <c r="T2771" s="12">
        <f t="shared" si="175"/>
        <v>41795.492939814809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6">
        <f t="shared" si="172"/>
        <v>10.411249999999999</v>
      </c>
      <c r="P2772" s="5">
        <f t="shared" si="173"/>
        <v>63.098484848484851</v>
      </c>
      <c r="Q2772" t="s">
        <v>8325</v>
      </c>
      <c r="R2772" t="s">
        <v>8361</v>
      </c>
      <c r="S2772" s="12">
        <f t="shared" si="174"/>
        <v>41686.371874999997</v>
      </c>
      <c r="T2772" s="12">
        <f t="shared" si="175"/>
        <v>41716.330208333333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6">
        <f t="shared" si="172"/>
        <v>0</v>
      </c>
      <c r="P2773" s="5" t="e">
        <f t="shared" si="173"/>
        <v>#DIV/0!</v>
      </c>
      <c r="Q2773" t="s">
        <v>8325</v>
      </c>
      <c r="R2773" t="s">
        <v>8361</v>
      </c>
      <c r="S2773" s="12">
        <f t="shared" si="174"/>
        <v>41257.198379629626</v>
      </c>
      <c r="T2773" s="12">
        <f t="shared" si="175"/>
        <v>41306.375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6">
        <f t="shared" si="172"/>
        <v>0</v>
      </c>
      <c r="P2774" s="5" t="e">
        <f t="shared" si="173"/>
        <v>#DIV/0!</v>
      </c>
      <c r="Q2774" t="s">
        <v>8325</v>
      </c>
      <c r="R2774" t="s">
        <v>8361</v>
      </c>
      <c r="S2774" s="12">
        <f t="shared" si="174"/>
        <v>41537.535810185182</v>
      </c>
      <c r="T2774" s="12">
        <f t="shared" si="175"/>
        <v>41552.535810185182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6">
        <f t="shared" si="172"/>
        <v>0.18867924528301888</v>
      </c>
      <c r="P2775" s="5">
        <f t="shared" si="173"/>
        <v>1</v>
      </c>
      <c r="Q2775" t="s">
        <v>8325</v>
      </c>
      <c r="R2775" t="s">
        <v>8361</v>
      </c>
      <c r="S2775" s="12">
        <f t="shared" si="174"/>
        <v>42474.531493055554</v>
      </c>
      <c r="T2775" s="12">
        <f t="shared" si="175"/>
        <v>42484.531493055554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6">
        <f t="shared" si="172"/>
        <v>14.249999999999998</v>
      </c>
      <c r="P2776" s="5">
        <f t="shared" si="173"/>
        <v>43.846153846153847</v>
      </c>
      <c r="Q2776" t="s">
        <v>8325</v>
      </c>
      <c r="R2776" t="s">
        <v>8361</v>
      </c>
      <c r="S2776" s="12">
        <f t="shared" si="174"/>
        <v>41310.793148148143</v>
      </c>
      <c r="T2776" s="12">
        <f t="shared" si="175"/>
        <v>41340.793148148143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6">
        <f t="shared" si="172"/>
        <v>3</v>
      </c>
      <c r="P2777" s="5">
        <f t="shared" si="173"/>
        <v>75</v>
      </c>
      <c r="Q2777" t="s">
        <v>8325</v>
      </c>
      <c r="R2777" t="s">
        <v>8361</v>
      </c>
      <c r="S2777" s="12">
        <f t="shared" si="174"/>
        <v>40862.680023148147</v>
      </c>
      <c r="T2777" s="12">
        <f t="shared" si="175"/>
        <v>40892.680023148147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6">
        <f t="shared" si="172"/>
        <v>7.8809523809523814</v>
      </c>
      <c r="P2778" s="5">
        <f t="shared" si="173"/>
        <v>45.972222222222221</v>
      </c>
      <c r="Q2778" t="s">
        <v>8325</v>
      </c>
      <c r="R2778" t="s">
        <v>8361</v>
      </c>
      <c r="S2778" s="12">
        <f t="shared" si="174"/>
        <v>42135.963842592588</v>
      </c>
      <c r="T2778" s="12">
        <f t="shared" si="175"/>
        <v>42166.963842592588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6">
        <f t="shared" si="172"/>
        <v>0.33333333333333337</v>
      </c>
      <c r="P2779" s="5">
        <f t="shared" si="173"/>
        <v>10</v>
      </c>
      <c r="Q2779" t="s">
        <v>8325</v>
      </c>
      <c r="R2779" t="s">
        <v>8361</v>
      </c>
      <c r="S2779" s="12">
        <f t="shared" si="174"/>
        <v>42172.335694444446</v>
      </c>
      <c r="T2779" s="12">
        <f t="shared" si="175"/>
        <v>42202.335694444446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6">
        <f t="shared" si="172"/>
        <v>25.545454545454543</v>
      </c>
      <c r="P2780" s="5">
        <f t="shared" si="173"/>
        <v>93.666666666666671</v>
      </c>
      <c r="Q2780" t="s">
        <v>8325</v>
      </c>
      <c r="R2780" t="s">
        <v>8361</v>
      </c>
      <c r="S2780" s="12">
        <f t="shared" si="174"/>
        <v>41846.644745370366</v>
      </c>
      <c r="T2780" s="12">
        <f t="shared" si="175"/>
        <v>41876.644745370366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6">
        <f t="shared" si="172"/>
        <v>2.12</v>
      </c>
      <c r="P2781" s="5">
        <f t="shared" si="173"/>
        <v>53</v>
      </c>
      <c r="Q2781" t="s">
        <v>8325</v>
      </c>
      <c r="R2781" t="s">
        <v>8361</v>
      </c>
      <c r="S2781" s="12">
        <f t="shared" si="174"/>
        <v>42300.252557870372</v>
      </c>
      <c r="T2781" s="12">
        <f t="shared" si="175"/>
        <v>42330.294224537036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6">
        <f t="shared" si="172"/>
        <v>0</v>
      </c>
      <c r="P2782" s="5" t="e">
        <f t="shared" si="173"/>
        <v>#DIV/0!</v>
      </c>
      <c r="Q2782" t="s">
        <v>8325</v>
      </c>
      <c r="R2782" t="s">
        <v>8361</v>
      </c>
      <c r="S2782" s="12">
        <f t="shared" si="174"/>
        <v>42774.114444444444</v>
      </c>
      <c r="T2782" s="12">
        <f t="shared" si="175"/>
        <v>42804.114444444444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6">
        <f t="shared" si="172"/>
        <v>105.28</v>
      </c>
      <c r="P2783" s="5">
        <f t="shared" si="173"/>
        <v>47</v>
      </c>
      <c r="Q2783" t="s">
        <v>8320</v>
      </c>
      <c r="R2783" t="s">
        <v>8321</v>
      </c>
      <c r="S2783" s="12">
        <f t="shared" si="174"/>
        <v>42018.608263888884</v>
      </c>
      <c r="T2783" s="12">
        <f t="shared" si="175"/>
        <v>42046.958333333336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6">
        <f t="shared" si="172"/>
        <v>120</v>
      </c>
      <c r="P2784" s="5">
        <f t="shared" si="173"/>
        <v>66.666666666666671</v>
      </c>
      <c r="Q2784" t="s">
        <v>8320</v>
      </c>
      <c r="R2784" t="s">
        <v>8321</v>
      </c>
      <c r="S2784" s="12">
        <f t="shared" si="174"/>
        <v>42026.591643518514</v>
      </c>
      <c r="T2784" s="12">
        <f t="shared" si="175"/>
        <v>42051.874305555553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6">
        <f t="shared" si="172"/>
        <v>114.5</v>
      </c>
      <c r="P2785" s="5">
        <f t="shared" si="173"/>
        <v>18.770491803278688</v>
      </c>
      <c r="Q2785" t="s">
        <v>8320</v>
      </c>
      <c r="R2785" t="s">
        <v>8321</v>
      </c>
      <c r="S2785" s="12">
        <f t="shared" si="174"/>
        <v>42103.201921296299</v>
      </c>
      <c r="T2785" s="12">
        <f t="shared" si="175"/>
        <v>42117.201921296299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6">
        <f t="shared" si="172"/>
        <v>119</v>
      </c>
      <c r="P2786" s="5">
        <f t="shared" si="173"/>
        <v>66.111111111111114</v>
      </c>
      <c r="Q2786" t="s">
        <v>8320</v>
      </c>
      <c r="R2786" t="s">
        <v>8321</v>
      </c>
      <c r="S2786" s="12">
        <f t="shared" si="174"/>
        <v>41920.454201388886</v>
      </c>
      <c r="T2786" s="12">
        <f t="shared" si="175"/>
        <v>41941.454201388886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6">
        <f t="shared" si="172"/>
        <v>104.67999999999999</v>
      </c>
      <c r="P2787" s="5">
        <f t="shared" si="173"/>
        <v>36.859154929577464</v>
      </c>
      <c r="Q2787" t="s">
        <v>8320</v>
      </c>
      <c r="R2787" t="s">
        <v>8321</v>
      </c>
      <c r="S2787" s="12">
        <f t="shared" si="174"/>
        <v>42557.856099537035</v>
      </c>
      <c r="T2787" s="12">
        <f t="shared" si="175"/>
        <v>42587.541666666664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6">
        <f t="shared" si="172"/>
        <v>117.83999999999999</v>
      </c>
      <c r="P2788" s="5">
        <f t="shared" si="173"/>
        <v>39.810810810810814</v>
      </c>
      <c r="Q2788" t="s">
        <v>8320</v>
      </c>
      <c r="R2788" t="s">
        <v>8321</v>
      </c>
      <c r="S2788" s="12">
        <f t="shared" si="174"/>
        <v>41815.235879629625</v>
      </c>
      <c r="T2788" s="12">
        <f t="shared" si="175"/>
        <v>41829.235879629625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6">
        <f t="shared" si="172"/>
        <v>119.7</v>
      </c>
      <c r="P2789" s="5">
        <f t="shared" si="173"/>
        <v>31.5</v>
      </c>
      <c r="Q2789" t="s">
        <v>8320</v>
      </c>
      <c r="R2789" t="s">
        <v>8321</v>
      </c>
      <c r="S2789" s="12">
        <f t="shared" si="174"/>
        <v>41807.865185185183</v>
      </c>
      <c r="T2789" s="12">
        <f t="shared" si="175"/>
        <v>41837.865185185183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6">
        <f t="shared" si="172"/>
        <v>102.49999999999999</v>
      </c>
      <c r="P2790" s="5">
        <f t="shared" si="173"/>
        <v>102.5</v>
      </c>
      <c r="Q2790" t="s">
        <v>8320</v>
      </c>
      <c r="R2790" t="s">
        <v>8321</v>
      </c>
      <c r="S2790" s="12">
        <f t="shared" si="174"/>
        <v>42550.368553240733</v>
      </c>
      <c r="T2790" s="12">
        <f t="shared" si="175"/>
        <v>42580.368553240733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6">
        <f t="shared" si="172"/>
        <v>101.16666666666667</v>
      </c>
      <c r="P2791" s="5">
        <f t="shared" si="173"/>
        <v>126.45833333333333</v>
      </c>
      <c r="Q2791" t="s">
        <v>8320</v>
      </c>
      <c r="R2791" t="s">
        <v>8321</v>
      </c>
      <c r="S2791" s="12">
        <f t="shared" si="174"/>
        <v>42055.679791666662</v>
      </c>
      <c r="T2791" s="12">
        <f t="shared" si="175"/>
        <v>42074.833333333336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6">
        <f t="shared" si="172"/>
        <v>105.33333333333333</v>
      </c>
      <c r="P2792" s="5">
        <f t="shared" si="173"/>
        <v>47.878787878787875</v>
      </c>
      <c r="Q2792" t="s">
        <v>8320</v>
      </c>
      <c r="R2792" t="s">
        <v>8321</v>
      </c>
      <c r="S2792" s="12">
        <f t="shared" si="174"/>
        <v>42016.605358796289</v>
      </c>
      <c r="T2792" s="12">
        <f t="shared" si="175"/>
        <v>42046.605358796289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6">
        <f t="shared" si="172"/>
        <v>102.49999999999999</v>
      </c>
      <c r="P2793" s="5">
        <f t="shared" si="173"/>
        <v>73.214285714285708</v>
      </c>
      <c r="Q2793" t="s">
        <v>8320</v>
      </c>
      <c r="R2793" t="s">
        <v>8321</v>
      </c>
      <c r="S2793" s="12">
        <f t="shared" si="174"/>
        <v>42591.566655092589</v>
      </c>
      <c r="T2793" s="12">
        <f t="shared" si="175"/>
        <v>42621.833333333336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6">
        <f t="shared" si="172"/>
        <v>107.60000000000001</v>
      </c>
      <c r="P2794" s="5">
        <f t="shared" si="173"/>
        <v>89.666666666666671</v>
      </c>
      <c r="Q2794" t="s">
        <v>8320</v>
      </c>
      <c r="R2794" t="s">
        <v>8321</v>
      </c>
      <c r="S2794" s="12">
        <f t="shared" si="174"/>
        <v>42182.897673611107</v>
      </c>
      <c r="T2794" s="12">
        <f t="shared" si="175"/>
        <v>42227.897673611107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6">
        <f t="shared" si="172"/>
        <v>110.5675</v>
      </c>
      <c r="P2795" s="5">
        <f t="shared" si="173"/>
        <v>151.4623287671233</v>
      </c>
      <c r="Q2795" t="s">
        <v>8320</v>
      </c>
      <c r="R2795" t="s">
        <v>8321</v>
      </c>
      <c r="S2795" s="12">
        <f t="shared" si="174"/>
        <v>42176.085706018515</v>
      </c>
      <c r="T2795" s="12">
        <f t="shared" si="175"/>
        <v>42206.085706018515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6">
        <f t="shared" si="172"/>
        <v>150</v>
      </c>
      <c r="P2796" s="5">
        <f t="shared" si="173"/>
        <v>25</v>
      </c>
      <c r="Q2796" t="s">
        <v>8320</v>
      </c>
      <c r="R2796" t="s">
        <v>8321</v>
      </c>
      <c r="S2796" s="12">
        <f t="shared" si="174"/>
        <v>42416.35832175926</v>
      </c>
      <c r="T2796" s="12">
        <f t="shared" si="175"/>
        <v>42432.458333333336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6">
        <f t="shared" si="172"/>
        <v>104.28571428571429</v>
      </c>
      <c r="P2797" s="5">
        <f t="shared" si="173"/>
        <v>36.5</v>
      </c>
      <c r="Q2797" t="s">
        <v>8320</v>
      </c>
      <c r="R2797" t="s">
        <v>8321</v>
      </c>
      <c r="S2797" s="12">
        <f t="shared" si="174"/>
        <v>41780.192604166667</v>
      </c>
      <c r="T2797" s="12">
        <f t="shared" si="175"/>
        <v>41796.625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6">
        <f t="shared" si="172"/>
        <v>115.5</v>
      </c>
      <c r="P2798" s="5">
        <f t="shared" si="173"/>
        <v>44</v>
      </c>
      <c r="Q2798" t="s">
        <v>8320</v>
      </c>
      <c r="R2798" t="s">
        <v>8321</v>
      </c>
      <c r="S2798" s="12">
        <f t="shared" si="174"/>
        <v>41795.194768518515</v>
      </c>
      <c r="T2798" s="12">
        <f t="shared" si="175"/>
        <v>41825.194768518515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6">
        <f t="shared" si="172"/>
        <v>102.64512500000001</v>
      </c>
      <c r="P2799" s="5">
        <f t="shared" si="173"/>
        <v>87.357553191489373</v>
      </c>
      <c r="Q2799" t="s">
        <v>8320</v>
      </c>
      <c r="R2799" t="s">
        <v>8321</v>
      </c>
      <c r="S2799" s="12">
        <f t="shared" si="174"/>
        <v>41798.606944444444</v>
      </c>
      <c r="T2799" s="12">
        <f t="shared" si="175"/>
        <v>41828.606944444444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6">
        <f t="shared" si="172"/>
        <v>101.4</v>
      </c>
      <c r="P2800" s="5">
        <f t="shared" si="173"/>
        <v>36.474820143884891</v>
      </c>
      <c r="Q2800" t="s">
        <v>8320</v>
      </c>
      <c r="R2800" t="s">
        <v>8321</v>
      </c>
      <c r="S2800" s="12">
        <f t="shared" si="174"/>
        <v>42201.341678240737</v>
      </c>
      <c r="T2800" s="12">
        <f t="shared" si="175"/>
        <v>42216.333333333336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6">
        <f t="shared" si="172"/>
        <v>116.6348</v>
      </c>
      <c r="P2801" s="5">
        <f t="shared" si="173"/>
        <v>44.859538461538463</v>
      </c>
      <c r="Q2801" t="s">
        <v>8320</v>
      </c>
      <c r="R2801" t="s">
        <v>8321</v>
      </c>
      <c r="S2801" s="12">
        <f t="shared" si="174"/>
        <v>42506.93136574074</v>
      </c>
      <c r="T2801" s="12">
        <f t="shared" si="175"/>
        <v>42538.333333333336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6">
        <f t="shared" si="172"/>
        <v>133</v>
      </c>
      <c r="P2802" s="5">
        <f t="shared" si="173"/>
        <v>42.903225806451616</v>
      </c>
      <c r="Q2802" t="s">
        <v>8320</v>
      </c>
      <c r="R2802" t="s">
        <v>8321</v>
      </c>
      <c r="S2802" s="12">
        <f t="shared" si="174"/>
        <v>41948.219513888886</v>
      </c>
      <c r="T2802" s="12">
        <f t="shared" si="175"/>
        <v>42008.219513888886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6">
        <f t="shared" si="172"/>
        <v>133.20000000000002</v>
      </c>
      <c r="P2803" s="5">
        <f t="shared" si="173"/>
        <v>51.230769230769234</v>
      </c>
      <c r="Q2803" t="s">
        <v>8320</v>
      </c>
      <c r="R2803" t="s">
        <v>8321</v>
      </c>
      <c r="S2803" s="12">
        <f t="shared" si="174"/>
        <v>41899.909826388888</v>
      </c>
      <c r="T2803" s="12">
        <f t="shared" si="175"/>
        <v>41922.125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6">
        <f t="shared" si="172"/>
        <v>101.83333333333333</v>
      </c>
      <c r="P2804" s="5">
        <f t="shared" si="173"/>
        <v>33.944444444444443</v>
      </c>
      <c r="Q2804" t="s">
        <v>8320</v>
      </c>
      <c r="R2804" t="s">
        <v>8321</v>
      </c>
      <c r="S2804" s="12">
        <f t="shared" si="174"/>
        <v>42192.313738425924</v>
      </c>
      <c r="T2804" s="12">
        <f t="shared" si="175"/>
        <v>42222.313738425924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6">
        <f t="shared" si="172"/>
        <v>127.95</v>
      </c>
      <c r="P2805" s="5">
        <f t="shared" si="173"/>
        <v>90.744680851063833</v>
      </c>
      <c r="Q2805" t="s">
        <v>8320</v>
      </c>
      <c r="R2805" t="s">
        <v>8321</v>
      </c>
      <c r="S2805" s="12">
        <f t="shared" si="174"/>
        <v>42157.732361111113</v>
      </c>
      <c r="T2805" s="12">
        <f t="shared" si="175"/>
        <v>42200.666666666664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6">
        <f t="shared" si="172"/>
        <v>114.99999999999999</v>
      </c>
      <c r="P2806" s="5">
        <f t="shared" si="173"/>
        <v>50</v>
      </c>
      <c r="Q2806" t="s">
        <v>8320</v>
      </c>
      <c r="R2806" t="s">
        <v>8321</v>
      </c>
      <c r="S2806" s="12">
        <f t="shared" si="174"/>
        <v>41881.120254629626</v>
      </c>
      <c r="T2806" s="12">
        <f t="shared" si="175"/>
        <v>41911.120254629626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6">
        <f t="shared" si="172"/>
        <v>110.00000000000001</v>
      </c>
      <c r="P2807" s="5">
        <f t="shared" si="173"/>
        <v>24.444444444444443</v>
      </c>
      <c r="Q2807" t="s">
        <v>8320</v>
      </c>
      <c r="R2807" t="s">
        <v>8321</v>
      </c>
      <c r="S2807" s="12">
        <f t="shared" si="174"/>
        <v>42213.1721412037</v>
      </c>
      <c r="T2807" s="12">
        <f t="shared" si="175"/>
        <v>42238.1721412037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6">
        <f t="shared" si="172"/>
        <v>112.1</v>
      </c>
      <c r="P2808" s="5">
        <f t="shared" si="173"/>
        <v>44.25</v>
      </c>
      <c r="Q2808" t="s">
        <v>8320</v>
      </c>
      <c r="R2808" t="s">
        <v>8321</v>
      </c>
      <c r="S2808" s="12">
        <f t="shared" si="174"/>
        <v>42184.933912037035</v>
      </c>
      <c r="T2808" s="12">
        <f t="shared" si="175"/>
        <v>42221.124999999993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6">
        <f t="shared" si="172"/>
        <v>126</v>
      </c>
      <c r="P2809" s="5">
        <f t="shared" si="173"/>
        <v>67.741935483870961</v>
      </c>
      <c r="Q2809" t="s">
        <v>8320</v>
      </c>
      <c r="R2809" t="s">
        <v>8321</v>
      </c>
      <c r="S2809" s="12">
        <f t="shared" si="174"/>
        <v>42154.539791666662</v>
      </c>
      <c r="T2809" s="12">
        <f t="shared" si="175"/>
        <v>42184.539791666662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6">
        <f t="shared" si="172"/>
        <v>100.24444444444444</v>
      </c>
      <c r="P2810" s="5">
        <f t="shared" si="173"/>
        <v>65.376811594202906</v>
      </c>
      <c r="Q2810" t="s">
        <v>8320</v>
      </c>
      <c r="R2810" t="s">
        <v>8321</v>
      </c>
      <c r="S2810" s="12">
        <f t="shared" si="174"/>
        <v>42208.513136574074</v>
      </c>
      <c r="T2810" s="12">
        <f t="shared" si="175"/>
        <v>42238.513136574074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6">
        <f t="shared" si="172"/>
        <v>102.4</v>
      </c>
      <c r="P2811" s="5">
        <f t="shared" si="173"/>
        <v>121.9047619047619</v>
      </c>
      <c r="Q2811" t="s">
        <v>8320</v>
      </c>
      <c r="R2811" t="s">
        <v>8321</v>
      </c>
      <c r="S2811" s="12">
        <f t="shared" si="174"/>
        <v>42451.163483796299</v>
      </c>
      <c r="T2811" s="12">
        <f t="shared" si="175"/>
        <v>42459.277083333327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6">
        <f t="shared" si="172"/>
        <v>108.2</v>
      </c>
      <c r="P2812" s="5">
        <f t="shared" si="173"/>
        <v>47.456140350877192</v>
      </c>
      <c r="Q2812" t="s">
        <v>8320</v>
      </c>
      <c r="R2812" t="s">
        <v>8321</v>
      </c>
      <c r="S2812" s="12">
        <f t="shared" si="174"/>
        <v>41758.806296296294</v>
      </c>
      <c r="T2812" s="12">
        <f t="shared" si="175"/>
        <v>41790.832638888889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6">
        <f t="shared" si="172"/>
        <v>100.27</v>
      </c>
      <c r="P2813" s="5">
        <f t="shared" si="173"/>
        <v>92.842592592592595</v>
      </c>
      <c r="Q2813" t="s">
        <v>8320</v>
      </c>
      <c r="R2813" t="s">
        <v>8321</v>
      </c>
      <c r="S2813" s="12">
        <f t="shared" si="174"/>
        <v>42028.163229166668</v>
      </c>
      <c r="T2813" s="12">
        <f t="shared" si="175"/>
        <v>42058.163229166668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6">
        <f t="shared" si="172"/>
        <v>113.3</v>
      </c>
      <c r="P2814" s="5">
        <f t="shared" si="173"/>
        <v>68.253012048192772</v>
      </c>
      <c r="Q2814" t="s">
        <v>8320</v>
      </c>
      <c r="R2814" t="s">
        <v>8321</v>
      </c>
      <c r="S2814" s="12">
        <f t="shared" si="174"/>
        <v>42054.410856481474</v>
      </c>
      <c r="T2814" s="12">
        <f t="shared" si="175"/>
        <v>42099.833333333336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6">
        <f t="shared" si="172"/>
        <v>127.57571428571428</v>
      </c>
      <c r="P2815" s="5">
        <f t="shared" si="173"/>
        <v>37.209583333333335</v>
      </c>
      <c r="Q2815" t="s">
        <v>8320</v>
      </c>
      <c r="R2815" t="s">
        <v>8321</v>
      </c>
      <c r="S2815" s="12">
        <f t="shared" si="174"/>
        <v>42693.409270833326</v>
      </c>
      <c r="T2815" s="12">
        <f t="shared" si="175"/>
        <v>42718.409270833326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6">
        <f t="shared" si="172"/>
        <v>107.73333333333332</v>
      </c>
      <c r="P2816" s="5">
        <f t="shared" si="173"/>
        <v>25.25</v>
      </c>
      <c r="Q2816" t="s">
        <v>8320</v>
      </c>
      <c r="R2816" t="s">
        <v>8321</v>
      </c>
      <c r="S2816" s="12">
        <f t="shared" si="174"/>
        <v>42103.066145833327</v>
      </c>
      <c r="T2816" s="12">
        <f t="shared" si="175"/>
        <v>42133.066145833327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6">
        <f t="shared" si="172"/>
        <v>242</v>
      </c>
      <c r="P2817" s="5">
        <f t="shared" si="173"/>
        <v>43.214285714285715</v>
      </c>
      <c r="Q2817" t="s">
        <v>8320</v>
      </c>
      <c r="R2817" t="s">
        <v>8321</v>
      </c>
      <c r="S2817" s="12">
        <f t="shared" si="174"/>
        <v>42559.443391203698</v>
      </c>
      <c r="T2817" s="12">
        <f t="shared" si="175"/>
        <v>42589.443391203698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6">
        <f t="shared" si="172"/>
        <v>141.56666666666666</v>
      </c>
      <c r="P2818" s="5">
        <f t="shared" si="173"/>
        <v>25.130177514792898</v>
      </c>
      <c r="Q2818" t="s">
        <v>8320</v>
      </c>
      <c r="R2818" t="s">
        <v>8321</v>
      </c>
      <c r="S2818" s="12">
        <f t="shared" si="174"/>
        <v>42188.134166666663</v>
      </c>
      <c r="T2818" s="12">
        <f t="shared" si="175"/>
        <v>42218.333333333336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6">
        <f t="shared" ref="O2819:O2882" si="176">(E2819/D2819)*100</f>
        <v>130</v>
      </c>
      <c r="P2819" s="5">
        <f t="shared" ref="P2819:P2882" si="177">E2819/L2819</f>
        <v>23.636363636363637</v>
      </c>
      <c r="Q2819" t="s">
        <v>8320</v>
      </c>
      <c r="R2819" t="s">
        <v>8321</v>
      </c>
      <c r="S2819" s="12">
        <f t="shared" ref="S2819:S2882" si="178">(((J2819/60)/60)/24)+DATE(1970,1,1)+(-8/24)</f>
        <v>42023.30164351852</v>
      </c>
      <c r="T2819" s="12">
        <f t="shared" ref="T2819:T2882" si="179">(((I2819/60)/60)/24)+DATE(1970,1,1)+(-8/24)</f>
        <v>42063.30164351852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6">
        <f t="shared" si="176"/>
        <v>106.03</v>
      </c>
      <c r="P2820" s="5">
        <f t="shared" si="177"/>
        <v>103.95098039215686</v>
      </c>
      <c r="Q2820" t="s">
        <v>8320</v>
      </c>
      <c r="R2820" t="s">
        <v>8321</v>
      </c>
      <c r="S2820" s="12">
        <f t="shared" si="178"/>
        <v>42250.264884259253</v>
      </c>
      <c r="T2820" s="12">
        <f t="shared" si="179"/>
        <v>42270.264884259253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6">
        <f t="shared" si="176"/>
        <v>104.80000000000001</v>
      </c>
      <c r="P2821" s="5">
        <f t="shared" si="177"/>
        <v>50.384615384615387</v>
      </c>
      <c r="Q2821" t="s">
        <v>8320</v>
      </c>
      <c r="R2821" t="s">
        <v>8321</v>
      </c>
      <c r="S2821" s="12">
        <f t="shared" si="178"/>
        <v>42139.192233796297</v>
      </c>
      <c r="T2821" s="12">
        <f t="shared" si="179"/>
        <v>42169.192233796297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6">
        <f t="shared" si="176"/>
        <v>136</v>
      </c>
      <c r="P2822" s="5">
        <f t="shared" si="177"/>
        <v>13.6</v>
      </c>
      <c r="Q2822" t="s">
        <v>8320</v>
      </c>
      <c r="R2822" t="s">
        <v>8321</v>
      </c>
      <c r="S2822" s="12">
        <f t="shared" si="178"/>
        <v>42401.277650462966</v>
      </c>
      <c r="T2822" s="12">
        <f t="shared" si="179"/>
        <v>42425.666666666664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6">
        <f t="shared" si="176"/>
        <v>100</v>
      </c>
      <c r="P2823" s="5">
        <f t="shared" si="177"/>
        <v>28.571428571428573</v>
      </c>
      <c r="Q2823" t="s">
        <v>8320</v>
      </c>
      <c r="R2823" t="s">
        <v>8321</v>
      </c>
      <c r="S2823" s="12">
        <f t="shared" si="178"/>
        <v>41875.589525462965</v>
      </c>
      <c r="T2823" s="12">
        <f t="shared" si="179"/>
        <v>41905.589525462965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6">
        <f t="shared" si="176"/>
        <v>100</v>
      </c>
      <c r="P2824" s="5">
        <f t="shared" si="177"/>
        <v>63.829787234042556</v>
      </c>
      <c r="Q2824" t="s">
        <v>8320</v>
      </c>
      <c r="R2824" t="s">
        <v>8321</v>
      </c>
      <c r="S2824" s="12">
        <f t="shared" si="178"/>
        <v>42060.350601851846</v>
      </c>
      <c r="T2824" s="12">
        <f t="shared" si="179"/>
        <v>42090.308935185189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6">
        <f t="shared" si="176"/>
        <v>124</v>
      </c>
      <c r="P2825" s="5">
        <f t="shared" si="177"/>
        <v>8.8571428571428577</v>
      </c>
      <c r="Q2825" t="s">
        <v>8320</v>
      </c>
      <c r="R2825" t="s">
        <v>8321</v>
      </c>
      <c r="S2825" s="12">
        <f t="shared" si="178"/>
        <v>42066.678310185183</v>
      </c>
      <c r="T2825" s="12">
        <f t="shared" si="179"/>
        <v>42094.624305555553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6">
        <f t="shared" si="176"/>
        <v>116.92307692307693</v>
      </c>
      <c r="P2826" s="5">
        <f t="shared" si="177"/>
        <v>50.666666666666664</v>
      </c>
      <c r="Q2826" t="s">
        <v>8320</v>
      </c>
      <c r="R2826" t="s">
        <v>8321</v>
      </c>
      <c r="S2826" s="12">
        <f t="shared" si="178"/>
        <v>42135.9374537037</v>
      </c>
      <c r="T2826" s="12">
        <f t="shared" si="179"/>
        <v>42167.738194444442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6">
        <f t="shared" si="176"/>
        <v>103.33333333333334</v>
      </c>
      <c r="P2827" s="5">
        <f t="shared" si="177"/>
        <v>60.784313725490193</v>
      </c>
      <c r="Q2827" t="s">
        <v>8320</v>
      </c>
      <c r="R2827" t="s">
        <v>8321</v>
      </c>
      <c r="S2827" s="12">
        <f t="shared" si="178"/>
        <v>42312.459328703706</v>
      </c>
      <c r="T2827" s="12">
        <f t="shared" si="179"/>
        <v>42342.459328703706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6">
        <f t="shared" si="176"/>
        <v>107.74999999999999</v>
      </c>
      <c r="P2828" s="5">
        <f t="shared" si="177"/>
        <v>113.42105263157895</v>
      </c>
      <c r="Q2828" t="s">
        <v>8320</v>
      </c>
      <c r="R2828" t="s">
        <v>8321</v>
      </c>
      <c r="S2828" s="12">
        <f t="shared" si="178"/>
        <v>42170.701527777775</v>
      </c>
      <c r="T2828" s="12">
        <f t="shared" si="179"/>
        <v>42194.958333333336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6">
        <f t="shared" si="176"/>
        <v>120.24999999999999</v>
      </c>
      <c r="P2829" s="5">
        <f t="shared" si="177"/>
        <v>104.56521739130434</v>
      </c>
      <c r="Q2829" t="s">
        <v>8320</v>
      </c>
      <c r="R2829" t="s">
        <v>8321</v>
      </c>
      <c r="S2829" s="12">
        <f t="shared" si="178"/>
        <v>42494.350300925922</v>
      </c>
      <c r="T2829" s="12">
        <f t="shared" si="179"/>
        <v>42524.354166666664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6">
        <f t="shared" si="176"/>
        <v>100.37894736842105</v>
      </c>
      <c r="P2830" s="5">
        <f t="shared" si="177"/>
        <v>98.30927835051547</v>
      </c>
      <c r="Q2830" t="s">
        <v>8320</v>
      </c>
      <c r="R2830" t="s">
        <v>8321</v>
      </c>
      <c r="S2830" s="12">
        <f t="shared" si="178"/>
        <v>42253.931354166663</v>
      </c>
      <c r="T2830" s="12">
        <f t="shared" si="179"/>
        <v>42279.624999999993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6">
        <f t="shared" si="176"/>
        <v>106.52</v>
      </c>
      <c r="P2831" s="5">
        <f t="shared" si="177"/>
        <v>35.039473684210527</v>
      </c>
      <c r="Q2831" t="s">
        <v>8320</v>
      </c>
      <c r="R2831" t="s">
        <v>8321</v>
      </c>
      <c r="S2831" s="12">
        <f t="shared" si="178"/>
        <v>42495.100902777776</v>
      </c>
      <c r="T2831" s="12">
        <f t="shared" si="179"/>
        <v>42523.100902777776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6">
        <f t="shared" si="176"/>
        <v>100</v>
      </c>
      <c r="P2832" s="5">
        <f t="shared" si="177"/>
        <v>272.72727272727275</v>
      </c>
      <c r="Q2832" t="s">
        <v>8320</v>
      </c>
      <c r="R2832" t="s">
        <v>8321</v>
      </c>
      <c r="S2832" s="12">
        <f t="shared" si="178"/>
        <v>41758.506342592591</v>
      </c>
      <c r="T2832" s="12">
        <f t="shared" si="179"/>
        <v>41770.832638888889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6">
        <f t="shared" si="176"/>
        <v>110.66666666666667</v>
      </c>
      <c r="P2833" s="5">
        <f t="shared" si="177"/>
        <v>63.846153846153847</v>
      </c>
      <c r="Q2833" t="s">
        <v>8320</v>
      </c>
      <c r="R2833" t="s">
        <v>8321</v>
      </c>
      <c r="S2833" s="12">
        <f t="shared" si="178"/>
        <v>42171.491550925923</v>
      </c>
      <c r="T2833" s="12">
        <f t="shared" si="179"/>
        <v>42201.491550925923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6">
        <f t="shared" si="176"/>
        <v>114.71959999999999</v>
      </c>
      <c r="P2834" s="5">
        <f t="shared" si="177"/>
        <v>30.189368421052631</v>
      </c>
      <c r="Q2834" t="s">
        <v>8320</v>
      </c>
      <c r="R2834" t="s">
        <v>8321</v>
      </c>
      <c r="S2834" s="12">
        <f t="shared" si="178"/>
        <v>41938.376087962963</v>
      </c>
      <c r="T2834" s="12">
        <f t="shared" si="179"/>
        <v>41966.583333333336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6">
        <f t="shared" si="176"/>
        <v>108.25925925925925</v>
      </c>
      <c r="P2835" s="5">
        <f t="shared" si="177"/>
        <v>83.51428571428572</v>
      </c>
      <c r="Q2835" t="s">
        <v>8320</v>
      </c>
      <c r="R2835" t="s">
        <v>8321</v>
      </c>
      <c r="S2835" s="12">
        <f t="shared" si="178"/>
        <v>42267.794363425921</v>
      </c>
      <c r="T2835" s="12">
        <f t="shared" si="179"/>
        <v>42287.749999999993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6">
        <f t="shared" si="176"/>
        <v>170</v>
      </c>
      <c r="P2836" s="5">
        <f t="shared" si="177"/>
        <v>64.761904761904759</v>
      </c>
      <c r="Q2836" t="s">
        <v>8320</v>
      </c>
      <c r="R2836" t="s">
        <v>8321</v>
      </c>
      <c r="S2836" s="12">
        <f t="shared" si="178"/>
        <v>42019.626504629625</v>
      </c>
      <c r="T2836" s="12">
        <f t="shared" si="179"/>
        <v>42034.626504629625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6">
        <f t="shared" si="176"/>
        <v>187.09899999999999</v>
      </c>
      <c r="P2837" s="5">
        <f t="shared" si="177"/>
        <v>20.118172043010752</v>
      </c>
      <c r="Q2837" t="s">
        <v>8320</v>
      </c>
      <c r="R2837" t="s">
        <v>8321</v>
      </c>
      <c r="S2837" s="12">
        <f t="shared" si="178"/>
        <v>42313.370567129627</v>
      </c>
      <c r="T2837" s="12">
        <f t="shared" si="179"/>
        <v>42342.666666666664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6">
        <f t="shared" si="176"/>
        <v>107.77777777777777</v>
      </c>
      <c r="P2838" s="5">
        <f t="shared" si="177"/>
        <v>44.090909090909093</v>
      </c>
      <c r="Q2838" t="s">
        <v>8320</v>
      </c>
      <c r="R2838" t="s">
        <v>8321</v>
      </c>
      <c r="S2838" s="12">
        <f t="shared" si="178"/>
        <v>42745.928449074076</v>
      </c>
      <c r="T2838" s="12">
        <f t="shared" si="179"/>
        <v>42783.874305555553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6">
        <f t="shared" si="176"/>
        <v>100</v>
      </c>
      <c r="P2839" s="5">
        <f t="shared" si="177"/>
        <v>40.476190476190474</v>
      </c>
      <c r="Q2839" t="s">
        <v>8320</v>
      </c>
      <c r="R2839" t="s">
        <v>8321</v>
      </c>
      <c r="S2839" s="12">
        <f t="shared" si="178"/>
        <v>42307.575046296297</v>
      </c>
      <c r="T2839" s="12">
        <f t="shared" si="179"/>
        <v>42347.616712962961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6">
        <f t="shared" si="176"/>
        <v>120.24999999999999</v>
      </c>
      <c r="P2840" s="5">
        <f t="shared" si="177"/>
        <v>44.537037037037038</v>
      </c>
      <c r="Q2840" t="s">
        <v>8320</v>
      </c>
      <c r="R2840" t="s">
        <v>8321</v>
      </c>
      <c r="S2840" s="12">
        <f t="shared" si="178"/>
        <v>41842.274259259255</v>
      </c>
      <c r="T2840" s="12">
        <f t="shared" si="179"/>
        <v>41864.583333333328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6">
        <f t="shared" si="176"/>
        <v>111.42857142857143</v>
      </c>
      <c r="P2841" s="5">
        <f t="shared" si="177"/>
        <v>125.80645161290323</v>
      </c>
      <c r="Q2841" t="s">
        <v>8320</v>
      </c>
      <c r="R2841" t="s">
        <v>8321</v>
      </c>
      <c r="S2841" s="12">
        <f t="shared" si="178"/>
        <v>41852.906874999993</v>
      </c>
      <c r="T2841" s="12">
        <f t="shared" si="179"/>
        <v>41875.874305555553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6">
        <f t="shared" si="176"/>
        <v>104</v>
      </c>
      <c r="P2842" s="5">
        <f t="shared" si="177"/>
        <v>19.696969696969695</v>
      </c>
      <c r="Q2842" t="s">
        <v>8320</v>
      </c>
      <c r="R2842" t="s">
        <v>8321</v>
      </c>
      <c r="S2842" s="12">
        <f t="shared" si="178"/>
        <v>42059.702303240738</v>
      </c>
      <c r="T2842" s="12">
        <f t="shared" si="179"/>
        <v>42081.374999999993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6">
        <f t="shared" si="176"/>
        <v>1</v>
      </c>
      <c r="P2843" s="5">
        <f t="shared" si="177"/>
        <v>10</v>
      </c>
      <c r="Q2843" t="s">
        <v>8320</v>
      </c>
      <c r="R2843" t="s">
        <v>8321</v>
      </c>
      <c r="S2843" s="12">
        <f t="shared" si="178"/>
        <v>42291.40621527777</v>
      </c>
      <c r="T2843" s="12">
        <f t="shared" si="179"/>
        <v>42351.447881944441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6">
        <f t="shared" si="176"/>
        <v>0</v>
      </c>
      <c r="P2844" s="5" t="e">
        <f t="shared" si="177"/>
        <v>#DIV/0!</v>
      </c>
      <c r="Q2844" t="s">
        <v>8320</v>
      </c>
      <c r="R2844" t="s">
        <v>8321</v>
      </c>
      <c r="S2844" s="12">
        <f t="shared" si="178"/>
        <v>41784.619155092587</v>
      </c>
      <c r="T2844" s="12">
        <f t="shared" si="179"/>
        <v>41811.125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6">
        <f t="shared" si="176"/>
        <v>0</v>
      </c>
      <c r="P2845" s="5" t="e">
        <f t="shared" si="177"/>
        <v>#DIV/0!</v>
      </c>
      <c r="Q2845" t="s">
        <v>8320</v>
      </c>
      <c r="R2845" t="s">
        <v>8321</v>
      </c>
      <c r="S2845" s="12">
        <f t="shared" si="178"/>
        <v>42492.404513888883</v>
      </c>
      <c r="T2845" s="12">
        <f t="shared" si="179"/>
        <v>42533.833333333336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6">
        <f t="shared" si="176"/>
        <v>5.4545454545454541</v>
      </c>
      <c r="P2846" s="5">
        <f t="shared" si="177"/>
        <v>30</v>
      </c>
      <c r="Q2846" t="s">
        <v>8320</v>
      </c>
      <c r="R2846" t="s">
        <v>8321</v>
      </c>
      <c r="S2846" s="12">
        <f t="shared" si="178"/>
        <v>42709.212731481479</v>
      </c>
      <c r="T2846" s="12">
        <f t="shared" si="179"/>
        <v>42739.212731481479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6">
        <f t="shared" si="176"/>
        <v>31.546666666666667</v>
      </c>
      <c r="P2847" s="5">
        <f t="shared" si="177"/>
        <v>60.666666666666664</v>
      </c>
      <c r="Q2847" t="s">
        <v>8320</v>
      </c>
      <c r="R2847" t="s">
        <v>8321</v>
      </c>
      <c r="S2847" s="12">
        <f t="shared" si="178"/>
        <v>42102.683252314811</v>
      </c>
      <c r="T2847" s="12">
        <f t="shared" si="179"/>
        <v>42162.683252314811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6">
        <f t="shared" si="176"/>
        <v>0</v>
      </c>
      <c r="P2848" s="5" t="e">
        <f t="shared" si="177"/>
        <v>#DIV/0!</v>
      </c>
      <c r="Q2848" t="s">
        <v>8320</v>
      </c>
      <c r="R2848" t="s">
        <v>8321</v>
      </c>
      <c r="S2848" s="12">
        <f t="shared" si="178"/>
        <v>42108.358726851853</v>
      </c>
      <c r="T2848" s="12">
        <f t="shared" si="179"/>
        <v>42153.358726851853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6">
        <f t="shared" si="176"/>
        <v>0</v>
      </c>
      <c r="P2849" s="5" t="e">
        <f t="shared" si="177"/>
        <v>#DIV/0!</v>
      </c>
      <c r="Q2849" t="s">
        <v>8320</v>
      </c>
      <c r="R2849" t="s">
        <v>8321</v>
      </c>
      <c r="S2849" s="12">
        <f t="shared" si="178"/>
        <v>42453.472974537035</v>
      </c>
      <c r="T2849" s="12">
        <f t="shared" si="179"/>
        <v>42513.472974537035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6">
        <f t="shared" si="176"/>
        <v>0.2</v>
      </c>
      <c r="P2850" s="5">
        <f t="shared" si="177"/>
        <v>23.333333333333332</v>
      </c>
      <c r="Q2850" t="s">
        <v>8320</v>
      </c>
      <c r="R2850" t="s">
        <v>8321</v>
      </c>
      <c r="S2850" s="12">
        <f t="shared" si="178"/>
        <v>42123.315497685187</v>
      </c>
      <c r="T2850" s="12">
        <f t="shared" si="179"/>
        <v>42153.315497685187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6">
        <f t="shared" si="176"/>
        <v>1</v>
      </c>
      <c r="P2851" s="5">
        <f t="shared" si="177"/>
        <v>5</v>
      </c>
      <c r="Q2851" t="s">
        <v>8320</v>
      </c>
      <c r="R2851" t="s">
        <v>8321</v>
      </c>
      <c r="S2851" s="12">
        <f t="shared" si="178"/>
        <v>42453.094907407409</v>
      </c>
      <c r="T2851" s="12">
        <f t="shared" si="179"/>
        <v>42483.094907407409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6">
        <f t="shared" si="176"/>
        <v>3.8875000000000002</v>
      </c>
      <c r="P2852" s="5">
        <f t="shared" si="177"/>
        <v>23.923076923076923</v>
      </c>
      <c r="Q2852" t="s">
        <v>8320</v>
      </c>
      <c r="R2852" t="s">
        <v>8321</v>
      </c>
      <c r="S2852" s="12">
        <f t="shared" si="178"/>
        <v>41857.673738425925</v>
      </c>
      <c r="T2852" s="12">
        <f t="shared" si="179"/>
        <v>41887.673738425925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6">
        <f t="shared" si="176"/>
        <v>0</v>
      </c>
      <c r="P2853" s="5" t="e">
        <f t="shared" si="177"/>
        <v>#DIV/0!</v>
      </c>
      <c r="Q2853" t="s">
        <v>8320</v>
      </c>
      <c r="R2853" t="s">
        <v>8321</v>
      </c>
      <c r="S2853" s="12">
        <f t="shared" si="178"/>
        <v>42389.669317129628</v>
      </c>
      <c r="T2853" s="12">
        <f t="shared" si="179"/>
        <v>42398.636805555558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6">
        <f t="shared" si="176"/>
        <v>1.9</v>
      </c>
      <c r="P2854" s="5">
        <f t="shared" si="177"/>
        <v>15.833333333333334</v>
      </c>
      <c r="Q2854" t="s">
        <v>8320</v>
      </c>
      <c r="R2854" t="s">
        <v>8321</v>
      </c>
      <c r="S2854" s="12">
        <f t="shared" si="178"/>
        <v>41780.711840277778</v>
      </c>
      <c r="T2854" s="12">
        <f t="shared" si="179"/>
        <v>41810.711840277778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6">
        <f t="shared" si="176"/>
        <v>0</v>
      </c>
      <c r="P2855" s="5" t="e">
        <f t="shared" si="177"/>
        <v>#DIV/0!</v>
      </c>
      <c r="Q2855" t="s">
        <v>8320</v>
      </c>
      <c r="R2855" t="s">
        <v>8321</v>
      </c>
      <c r="S2855" s="12">
        <f t="shared" si="178"/>
        <v>41835.85760416666</v>
      </c>
      <c r="T2855" s="12">
        <f t="shared" si="179"/>
        <v>41895.85760416666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6">
        <f t="shared" si="176"/>
        <v>41.699999999999996</v>
      </c>
      <c r="P2856" s="5">
        <f t="shared" si="177"/>
        <v>29.785714285714285</v>
      </c>
      <c r="Q2856" t="s">
        <v>8320</v>
      </c>
      <c r="R2856" t="s">
        <v>8321</v>
      </c>
      <c r="S2856" s="12">
        <f t="shared" si="178"/>
        <v>42111.383321759255</v>
      </c>
      <c r="T2856" s="12">
        <f t="shared" si="179"/>
        <v>42131.383321759255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6">
        <f t="shared" si="176"/>
        <v>50</v>
      </c>
      <c r="P2857" s="5">
        <f t="shared" si="177"/>
        <v>60</v>
      </c>
      <c r="Q2857" t="s">
        <v>8320</v>
      </c>
      <c r="R2857" t="s">
        <v>8321</v>
      </c>
      <c r="S2857" s="12">
        <f t="shared" si="178"/>
        <v>42369.674432870372</v>
      </c>
      <c r="T2857" s="12">
        <f t="shared" si="179"/>
        <v>42398.648611111108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6">
        <f t="shared" si="176"/>
        <v>4.8666666666666663</v>
      </c>
      <c r="P2858" s="5">
        <f t="shared" si="177"/>
        <v>24.333333333333332</v>
      </c>
      <c r="Q2858" t="s">
        <v>8320</v>
      </c>
      <c r="R2858" t="s">
        <v>8321</v>
      </c>
      <c r="S2858" s="12">
        <f t="shared" si="178"/>
        <v>42164.704247685186</v>
      </c>
      <c r="T2858" s="12">
        <f t="shared" si="179"/>
        <v>42224.56527777778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6">
        <f t="shared" si="176"/>
        <v>19.736842105263158</v>
      </c>
      <c r="P2859" s="5">
        <f t="shared" si="177"/>
        <v>500</v>
      </c>
      <c r="Q2859" t="s">
        <v>8320</v>
      </c>
      <c r="R2859" t="s">
        <v>8321</v>
      </c>
      <c r="S2859" s="12">
        <f t="shared" si="178"/>
        <v>42726.586747685178</v>
      </c>
      <c r="T2859" s="12">
        <f t="shared" si="179"/>
        <v>42786.416666666664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6">
        <f t="shared" si="176"/>
        <v>0</v>
      </c>
      <c r="P2860" s="5" t="e">
        <f t="shared" si="177"/>
        <v>#DIV/0!</v>
      </c>
      <c r="Q2860" t="s">
        <v>8320</v>
      </c>
      <c r="R2860" t="s">
        <v>8321</v>
      </c>
      <c r="S2860" s="12">
        <f t="shared" si="178"/>
        <v>41954.211747685178</v>
      </c>
      <c r="T2860" s="12">
        <f t="shared" si="179"/>
        <v>41978.144444444442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6">
        <f t="shared" si="176"/>
        <v>1.7500000000000002</v>
      </c>
      <c r="P2861" s="5">
        <f t="shared" si="177"/>
        <v>35</v>
      </c>
      <c r="Q2861" t="s">
        <v>8320</v>
      </c>
      <c r="R2861" t="s">
        <v>8321</v>
      </c>
      <c r="S2861" s="12">
        <f t="shared" si="178"/>
        <v>42233.028981481482</v>
      </c>
      <c r="T2861" s="12">
        <f t="shared" si="179"/>
        <v>42293.028981481482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6">
        <f t="shared" si="176"/>
        <v>6.65</v>
      </c>
      <c r="P2862" s="5">
        <f t="shared" si="177"/>
        <v>29.555555555555557</v>
      </c>
      <c r="Q2862" t="s">
        <v>8320</v>
      </c>
      <c r="R2862" t="s">
        <v>8321</v>
      </c>
      <c r="S2862" s="12">
        <f t="shared" si="178"/>
        <v>42480.467314814807</v>
      </c>
      <c r="T2862" s="12">
        <f t="shared" si="179"/>
        <v>42540.467314814807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6">
        <f t="shared" si="176"/>
        <v>32</v>
      </c>
      <c r="P2863" s="5">
        <f t="shared" si="177"/>
        <v>26.666666666666668</v>
      </c>
      <c r="Q2863" t="s">
        <v>8320</v>
      </c>
      <c r="R2863" t="s">
        <v>8321</v>
      </c>
      <c r="S2863" s="12">
        <f t="shared" si="178"/>
        <v>42257.2575</v>
      </c>
      <c r="T2863" s="12">
        <f t="shared" si="179"/>
        <v>42271.2575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6">
        <f t="shared" si="176"/>
        <v>0.43307086614173229</v>
      </c>
      <c r="P2864" s="5">
        <f t="shared" si="177"/>
        <v>18.333333333333332</v>
      </c>
      <c r="Q2864" t="s">
        <v>8320</v>
      </c>
      <c r="R2864" t="s">
        <v>8321</v>
      </c>
      <c r="S2864" s="12">
        <f t="shared" si="178"/>
        <v>41784.456354166665</v>
      </c>
      <c r="T2864" s="12">
        <f t="shared" si="179"/>
        <v>41814.456354166665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6">
        <f t="shared" si="176"/>
        <v>0.04</v>
      </c>
      <c r="P2865" s="5">
        <f t="shared" si="177"/>
        <v>20</v>
      </c>
      <c r="Q2865" t="s">
        <v>8320</v>
      </c>
      <c r="R2865" t="s">
        <v>8321</v>
      </c>
      <c r="S2865" s="12">
        <f t="shared" si="178"/>
        <v>41831.34170138889</v>
      </c>
      <c r="T2865" s="12">
        <f t="shared" si="179"/>
        <v>41891.34170138889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6">
        <f t="shared" si="176"/>
        <v>1.6</v>
      </c>
      <c r="P2866" s="5">
        <f t="shared" si="177"/>
        <v>13.333333333333334</v>
      </c>
      <c r="Q2866" t="s">
        <v>8320</v>
      </c>
      <c r="R2866" t="s">
        <v>8321</v>
      </c>
      <c r="S2866" s="12">
        <f t="shared" si="178"/>
        <v>42172.280173611107</v>
      </c>
      <c r="T2866" s="12">
        <f t="shared" si="179"/>
        <v>42202.220833333333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6">
        <f t="shared" si="176"/>
        <v>0</v>
      </c>
      <c r="P2867" s="5" t="e">
        <f t="shared" si="177"/>
        <v>#DIV/0!</v>
      </c>
      <c r="Q2867" t="s">
        <v>8320</v>
      </c>
      <c r="R2867" t="s">
        <v>8321</v>
      </c>
      <c r="S2867" s="12">
        <f t="shared" si="178"/>
        <v>41949.780775462961</v>
      </c>
      <c r="T2867" s="12">
        <f t="shared" si="179"/>
        <v>42009.780775462961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6">
        <f t="shared" si="176"/>
        <v>0.89999999999999991</v>
      </c>
      <c r="P2868" s="5">
        <f t="shared" si="177"/>
        <v>22.5</v>
      </c>
      <c r="Q2868" t="s">
        <v>8320</v>
      </c>
      <c r="R2868" t="s">
        <v>8321</v>
      </c>
      <c r="S2868" s="12">
        <f t="shared" si="178"/>
        <v>42627.621770833335</v>
      </c>
      <c r="T2868" s="12">
        <f t="shared" si="179"/>
        <v>42657.583333333336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6">
        <f t="shared" si="176"/>
        <v>20.16</v>
      </c>
      <c r="P2869" s="5">
        <f t="shared" si="177"/>
        <v>50.4</v>
      </c>
      <c r="Q2869" t="s">
        <v>8320</v>
      </c>
      <c r="R2869" t="s">
        <v>8321</v>
      </c>
      <c r="S2869" s="12">
        <f t="shared" si="178"/>
        <v>42530.861944444441</v>
      </c>
      <c r="T2869" s="12">
        <f t="shared" si="179"/>
        <v>42554.833333333336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6">
        <f t="shared" si="176"/>
        <v>42.011733333333332</v>
      </c>
      <c r="P2870" s="5">
        <f t="shared" si="177"/>
        <v>105.02933333333334</v>
      </c>
      <c r="Q2870" t="s">
        <v>8320</v>
      </c>
      <c r="R2870" t="s">
        <v>8321</v>
      </c>
      <c r="S2870" s="12">
        <f t="shared" si="178"/>
        <v>42618.493680555555</v>
      </c>
      <c r="T2870" s="12">
        <f t="shared" si="179"/>
        <v>42648.493680555555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6">
        <f t="shared" si="176"/>
        <v>0.88500000000000001</v>
      </c>
      <c r="P2871" s="5">
        <f t="shared" si="177"/>
        <v>35.4</v>
      </c>
      <c r="Q2871" t="s">
        <v>8320</v>
      </c>
      <c r="R2871" t="s">
        <v>8321</v>
      </c>
      <c r="S2871" s="12">
        <f t="shared" si="178"/>
        <v>42540.260196759256</v>
      </c>
      <c r="T2871" s="12">
        <f t="shared" si="179"/>
        <v>42570.260196759256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6">
        <f t="shared" si="176"/>
        <v>15</v>
      </c>
      <c r="P2872" s="5">
        <f t="shared" si="177"/>
        <v>83.333333333333329</v>
      </c>
      <c r="Q2872" t="s">
        <v>8320</v>
      </c>
      <c r="R2872" t="s">
        <v>8321</v>
      </c>
      <c r="S2872" s="12">
        <f t="shared" si="178"/>
        <v>41745.856076388889</v>
      </c>
      <c r="T2872" s="12">
        <f t="shared" si="179"/>
        <v>41775.856076388889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6">
        <f t="shared" si="176"/>
        <v>4.67</v>
      </c>
      <c r="P2873" s="5">
        <f t="shared" si="177"/>
        <v>35.92307692307692</v>
      </c>
      <c r="Q2873" t="s">
        <v>8320</v>
      </c>
      <c r="R2873" t="s">
        <v>8321</v>
      </c>
      <c r="S2873" s="12">
        <f t="shared" si="178"/>
        <v>41974.405243055553</v>
      </c>
      <c r="T2873" s="12">
        <f t="shared" si="179"/>
        <v>41994.405243055553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6">
        <f t="shared" si="176"/>
        <v>0</v>
      </c>
      <c r="P2874" s="5" t="e">
        <f t="shared" si="177"/>
        <v>#DIV/0!</v>
      </c>
      <c r="Q2874" t="s">
        <v>8320</v>
      </c>
      <c r="R2874" t="s">
        <v>8321</v>
      </c>
      <c r="S2874" s="12">
        <f t="shared" si="178"/>
        <v>42114.782847222225</v>
      </c>
      <c r="T2874" s="12">
        <f t="shared" si="179"/>
        <v>42174.782847222225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6">
        <f t="shared" si="176"/>
        <v>38.119999999999997</v>
      </c>
      <c r="P2875" s="5">
        <f t="shared" si="177"/>
        <v>119.125</v>
      </c>
      <c r="Q2875" t="s">
        <v>8320</v>
      </c>
      <c r="R2875" t="s">
        <v>8321</v>
      </c>
      <c r="S2875" s="12">
        <f t="shared" si="178"/>
        <v>42002.484155092585</v>
      </c>
      <c r="T2875" s="12">
        <f t="shared" si="179"/>
        <v>42032.484155092585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6">
        <f t="shared" si="176"/>
        <v>5.42</v>
      </c>
      <c r="P2876" s="5">
        <f t="shared" si="177"/>
        <v>90.333333333333329</v>
      </c>
      <c r="Q2876" t="s">
        <v>8320</v>
      </c>
      <c r="R2876" t="s">
        <v>8321</v>
      </c>
      <c r="S2876" s="12">
        <f t="shared" si="178"/>
        <v>42722.511412037034</v>
      </c>
      <c r="T2876" s="12">
        <f t="shared" si="179"/>
        <v>42752.511412037034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6">
        <f t="shared" si="176"/>
        <v>3.4999999999999996E-2</v>
      </c>
      <c r="P2877" s="5">
        <f t="shared" si="177"/>
        <v>2.3333333333333335</v>
      </c>
      <c r="Q2877" t="s">
        <v>8320</v>
      </c>
      <c r="R2877" t="s">
        <v>8321</v>
      </c>
      <c r="S2877" s="12">
        <f t="shared" si="178"/>
        <v>42464.795057870368</v>
      </c>
      <c r="T2877" s="12">
        <f t="shared" si="179"/>
        <v>42494.795057870368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6">
        <f t="shared" si="176"/>
        <v>0</v>
      </c>
      <c r="P2878" s="5" t="e">
        <f t="shared" si="177"/>
        <v>#DIV/0!</v>
      </c>
      <c r="Q2878" t="s">
        <v>8320</v>
      </c>
      <c r="R2878" t="s">
        <v>8321</v>
      </c>
      <c r="S2878" s="12">
        <f t="shared" si="178"/>
        <v>42171.410636574066</v>
      </c>
      <c r="T2878" s="12">
        <f t="shared" si="179"/>
        <v>42201.410636574066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6">
        <f t="shared" si="176"/>
        <v>10.833333333333334</v>
      </c>
      <c r="P2879" s="5">
        <f t="shared" si="177"/>
        <v>108.33333333333333</v>
      </c>
      <c r="Q2879" t="s">
        <v>8320</v>
      </c>
      <c r="R2879" t="s">
        <v>8321</v>
      </c>
      <c r="S2879" s="12">
        <f t="shared" si="178"/>
        <v>42672.621805555551</v>
      </c>
      <c r="T2879" s="12">
        <f t="shared" si="179"/>
        <v>42704.374999999993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6">
        <f t="shared" si="176"/>
        <v>2.1</v>
      </c>
      <c r="P2880" s="5">
        <f t="shared" si="177"/>
        <v>15.75</v>
      </c>
      <c r="Q2880" t="s">
        <v>8320</v>
      </c>
      <c r="R2880" t="s">
        <v>8321</v>
      </c>
      <c r="S2880" s="12">
        <f t="shared" si="178"/>
        <v>42128.282349537032</v>
      </c>
      <c r="T2880" s="12">
        <f t="shared" si="179"/>
        <v>42188.282349537032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6">
        <f t="shared" si="176"/>
        <v>0.2589285714285714</v>
      </c>
      <c r="P2881" s="5">
        <f t="shared" si="177"/>
        <v>29</v>
      </c>
      <c r="Q2881" t="s">
        <v>8320</v>
      </c>
      <c r="R2881" t="s">
        <v>8321</v>
      </c>
      <c r="S2881" s="12">
        <f t="shared" si="178"/>
        <v>42359.391909722217</v>
      </c>
      <c r="T2881" s="12">
        <f t="shared" si="179"/>
        <v>42389.391909722217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6">
        <f t="shared" si="176"/>
        <v>23.333333333333332</v>
      </c>
      <c r="P2882" s="5">
        <f t="shared" si="177"/>
        <v>96.551724137931032</v>
      </c>
      <c r="Q2882" t="s">
        <v>8320</v>
      </c>
      <c r="R2882" t="s">
        <v>8321</v>
      </c>
      <c r="S2882" s="12">
        <f t="shared" si="178"/>
        <v>42192.57236111111</v>
      </c>
      <c r="T2882" s="12">
        <f t="shared" si="179"/>
        <v>42236.378472222219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6">
        <f t="shared" ref="O2883:O2946" si="180">(E2883/D2883)*100</f>
        <v>0</v>
      </c>
      <c r="P2883" s="5" t="e">
        <f t="shared" ref="P2883:P2946" si="181">E2883/L2883</f>
        <v>#DIV/0!</v>
      </c>
      <c r="Q2883" t="s">
        <v>8320</v>
      </c>
      <c r="R2883" t="s">
        <v>8321</v>
      </c>
      <c r="S2883" s="12">
        <f t="shared" ref="S2883:S2946" si="182">(((J2883/60)/60)/24)+DATE(1970,1,1)+(-8/24)</f>
        <v>41916.264305555553</v>
      </c>
      <c r="T2883" s="12">
        <f t="shared" ref="T2883:T2946" si="183">(((I2883/60)/60)/24)+DATE(1970,1,1)+(-8/24)</f>
        <v>41976.305972222217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6">
        <f t="shared" si="180"/>
        <v>33.6</v>
      </c>
      <c r="P2884" s="5">
        <f t="shared" si="181"/>
        <v>63</v>
      </c>
      <c r="Q2884" t="s">
        <v>8320</v>
      </c>
      <c r="R2884" t="s">
        <v>8321</v>
      </c>
      <c r="S2884" s="12">
        <f t="shared" si="182"/>
        <v>42461.262939814813</v>
      </c>
      <c r="T2884" s="12">
        <f t="shared" si="183"/>
        <v>42491.262939814813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6">
        <f t="shared" si="180"/>
        <v>19.079999999999998</v>
      </c>
      <c r="P2885" s="5">
        <f t="shared" si="181"/>
        <v>381.6</v>
      </c>
      <c r="Q2885" t="s">
        <v>8320</v>
      </c>
      <c r="R2885" t="s">
        <v>8321</v>
      </c>
      <c r="S2885" s="12">
        <f t="shared" si="182"/>
        <v>42370.569872685184</v>
      </c>
      <c r="T2885" s="12">
        <f t="shared" si="183"/>
        <v>42405.874305555553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6">
        <f t="shared" si="180"/>
        <v>0.41111111111111115</v>
      </c>
      <c r="P2886" s="5">
        <f t="shared" si="181"/>
        <v>46.25</v>
      </c>
      <c r="Q2886" t="s">
        <v>8320</v>
      </c>
      <c r="R2886" t="s">
        <v>8321</v>
      </c>
      <c r="S2886" s="12">
        <f t="shared" si="182"/>
        <v>41948.393923611111</v>
      </c>
      <c r="T2886" s="12">
        <f t="shared" si="183"/>
        <v>41978.393923611111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6">
        <f t="shared" si="180"/>
        <v>32.5</v>
      </c>
      <c r="P2887" s="5">
        <f t="shared" si="181"/>
        <v>26</v>
      </c>
      <c r="Q2887" t="s">
        <v>8320</v>
      </c>
      <c r="R2887" t="s">
        <v>8321</v>
      </c>
      <c r="S2887" s="12">
        <f t="shared" si="182"/>
        <v>42046.743067129624</v>
      </c>
      <c r="T2887" s="12">
        <f t="shared" si="183"/>
        <v>42076.70140046296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6">
        <f t="shared" si="180"/>
        <v>5</v>
      </c>
      <c r="P2888" s="5">
        <f t="shared" si="181"/>
        <v>10</v>
      </c>
      <c r="Q2888" t="s">
        <v>8320</v>
      </c>
      <c r="R2888" t="s">
        <v>8321</v>
      </c>
      <c r="S2888" s="12">
        <f t="shared" si="182"/>
        <v>42261.299583333333</v>
      </c>
      <c r="T2888" s="12">
        <f t="shared" si="183"/>
        <v>42265.832638888889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6">
        <f t="shared" si="180"/>
        <v>0.16666666666666669</v>
      </c>
      <c r="P2889" s="5">
        <f t="shared" si="181"/>
        <v>5</v>
      </c>
      <c r="Q2889" t="s">
        <v>8320</v>
      </c>
      <c r="R2889" t="s">
        <v>8321</v>
      </c>
      <c r="S2889" s="12">
        <f t="shared" si="182"/>
        <v>41985.094027777777</v>
      </c>
      <c r="T2889" s="12">
        <f t="shared" si="183"/>
        <v>42015.094027777777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6">
        <f t="shared" si="180"/>
        <v>0</v>
      </c>
      <c r="P2890" s="5" t="e">
        <f t="shared" si="181"/>
        <v>#DIV/0!</v>
      </c>
      <c r="Q2890" t="s">
        <v>8320</v>
      </c>
      <c r="R2890" t="s">
        <v>8321</v>
      </c>
      <c r="S2890" s="12">
        <f t="shared" si="182"/>
        <v>41922.201851851853</v>
      </c>
      <c r="T2890" s="12">
        <f t="shared" si="183"/>
        <v>41929.874305555553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6">
        <f t="shared" si="180"/>
        <v>38.066666666666663</v>
      </c>
      <c r="P2891" s="5">
        <f t="shared" si="181"/>
        <v>81.571428571428569</v>
      </c>
      <c r="Q2891" t="s">
        <v>8320</v>
      </c>
      <c r="R2891" t="s">
        <v>8321</v>
      </c>
      <c r="S2891" s="12">
        <f t="shared" si="182"/>
        <v>41850.529918981476</v>
      </c>
      <c r="T2891" s="12">
        <f t="shared" si="183"/>
        <v>41880.529918981476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6">
        <f t="shared" si="180"/>
        <v>1.05</v>
      </c>
      <c r="P2892" s="5">
        <f t="shared" si="181"/>
        <v>7</v>
      </c>
      <c r="Q2892" t="s">
        <v>8320</v>
      </c>
      <c r="R2892" t="s">
        <v>8321</v>
      </c>
      <c r="S2892" s="12">
        <f t="shared" si="182"/>
        <v>41831.409629629627</v>
      </c>
      <c r="T2892" s="12">
        <f t="shared" si="183"/>
        <v>41859.791666666664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6">
        <f t="shared" si="180"/>
        <v>2.73</v>
      </c>
      <c r="P2893" s="5">
        <f t="shared" si="181"/>
        <v>27.3</v>
      </c>
      <c r="Q2893" t="s">
        <v>8320</v>
      </c>
      <c r="R2893" t="s">
        <v>8321</v>
      </c>
      <c r="S2893" s="12">
        <f t="shared" si="182"/>
        <v>42415.550092592595</v>
      </c>
      <c r="T2893" s="12">
        <f t="shared" si="183"/>
        <v>42475.508425925924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6">
        <f t="shared" si="180"/>
        <v>9.0909090909090917</v>
      </c>
      <c r="P2894" s="5">
        <f t="shared" si="181"/>
        <v>29.411764705882351</v>
      </c>
      <c r="Q2894" t="s">
        <v>8320</v>
      </c>
      <c r="R2894" t="s">
        <v>8321</v>
      </c>
      <c r="S2894" s="12">
        <f t="shared" si="182"/>
        <v>41869.380833333329</v>
      </c>
      <c r="T2894" s="12">
        <f t="shared" si="183"/>
        <v>41876.541666666664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6">
        <f t="shared" si="180"/>
        <v>0.5</v>
      </c>
      <c r="P2895" s="5">
        <f t="shared" si="181"/>
        <v>12.5</v>
      </c>
      <c r="Q2895" t="s">
        <v>8320</v>
      </c>
      <c r="R2895" t="s">
        <v>8321</v>
      </c>
      <c r="S2895" s="12">
        <f t="shared" si="182"/>
        <v>41953.439756944441</v>
      </c>
      <c r="T2895" s="12">
        <f t="shared" si="183"/>
        <v>42012.749999999993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6">
        <f t="shared" si="180"/>
        <v>0</v>
      </c>
      <c r="P2896" s="5" t="e">
        <f t="shared" si="181"/>
        <v>#DIV/0!</v>
      </c>
      <c r="Q2896" t="s">
        <v>8320</v>
      </c>
      <c r="R2896" t="s">
        <v>8321</v>
      </c>
      <c r="S2896" s="12">
        <f t="shared" si="182"/>
        <v>42037.652951388889</v>
      </c>
      <c r="T2896" s="12">
        <f t="shared" si="183"/>
        <v>42097.611284722218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6">
        <f t="shared" si="180"/>
        <v>4.5999999999999996</v>
      </c>
      <c r="P2897" s="5">
        <f t="shared" si="181"/>
        <v>5.75</v>
      </c>
      <c r="Q2897" t="s">
        <v>8320</v>
      </c>
      <c r="R2897" t="s">
        <v>8321</v>
      </c>
      <c r="S2897" s="12">
        <f t="shared" si="182"/>
        <v>41811.222129629627</v>
      </c>
      <c r="T2897" s="12">
        <f t="shared" si="183"/>
        <v>41812.541666666664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6">
        <f t="shared" si="180"/>
        <v>20.833333333333336</v>
      </c>
      <c r="P2898" s="5">
        <f t="shared" si="181"/>
        <v>52.083333333333336</v>
      </c>
      <c r="Q2898" t="s">
        <v>8320</v>
      </c>
      <c r="R2898" t="s">
        <v>8321</v>
      </c>
      <c r="S2898" s="12">
        <f t="shared" si="182"/>
        <v>42701.575474537036</v>
      </c>
      <c r="T2898" s="12">
        <f t="shared" si="183"/>
        <v>42715.916666666664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6">
        <f t="shared" si="180"/>
        <v>4.583333333333333</v>
      </c>
      <c r="P2899" s="5">
        <f t="shared" si="181"/>
        <v>183.33333333333334</v>
      </c>
      <c r="Q2899" t="s">
        <v>8320</v>
      </c>
      <c r="R2899" t="s">
        <v>8321</v>
      </c>
      <c r="S2899" s="12">
        <f t="shared" si="182"/>
        <v>42258.313171296293</v>
      </c>
      <c r="T2899" s="12">
        <f t="shared" si="183"/>
        <v>42288.311863425923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6">
        <f t="shared" si="180"/>
        <v>4.2133333333333338</v>
      </c>
      <c r="P2900" s="5">
        <f t="shared" si="181"/>
        <v>26.333333333333332</v>
      </c>
      <c r="Q2900" t="s">
        <v>8320</v>
      </c>
      <c r="R2900" t="s">
        <v>8321</v>
      </c>
      <c r="S2900" s="12">
        <f t="shared" si="182"/>
        <v>42278.331631944442</v>
      </c>
      <c r="T2900" s="12">
        <f t="shared" si="183"/>
        <v>42308.331631944442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6">
        <f t="shared" si="180"/>
        <v>0</v>
      </c>
      <c r="P2901" s="5" t="e">
        <f t="shared" si="181"/>
        <v>#DIV/0!</v>
      </c>
      <c r="Q2901" t="s">
        <v>8320</v>
      </c>
      <c r="R2901" t="s">
        <v>8321</v>
      </c>
      <c r="S2901" s="12">
        <f t="shared" si="182"/>
        <v>42514.744884259257</v>
      </c>
      <c r="T2901" s="12">
        <f t="shared" si="183"/>
        <v>42574.744884259257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6">
        <f t="shared" si="180"/>
        <v>61.909090909090914</v>
      </c>
      <c r="P2902" s="5">
        <f t="shared" si="181"/>
        <v>486.42857142857144</v>
      </c>
      <c r="Q2902" t="s">
        <v>8320</v>
      </c>
      <c r="R2902" t="s">
        <v>8321</v>
      </c>
      <c r="S2902" s="12">
        <f t="shared" si="182"/>
        <v>41829.900833333333</v>
      </c>
      <c r="T2902" s="12">
        <f t="shared" si="183"/>
        <v>41859.900833333333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6">
        <f t="shared" si="180"/>
        <v>0.8</v>
      </c>
      <c r="P2903" s="5">
        <f t="shared" si="181"/>
        <v>3</v>
      </c>
      <c r="Q2903" t="s">
        <v>8320</v>
      </c>
      <c r="R2903" t="s">
        <v>8321</v>
      </c>
      <c r="S2903" s="12">
        <f t="shared" si="182"/>
        <v>41982.571053240739</v>
      </c>
      <c r="T2903" s="12">
        <f t="shared" si="183"/>
        <v>42042.571053240739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6">
        <f t="shared" si="180"/>
        <v>1.6666666666666666E-2</v>
      </c>
      <c r="P2904" s="5">
        <f t="shared" si="181"/>
        <v>25</v>
      </c>
      <c r="Q2904" t="s">
        <v>8320</v>
      </c>
      <c r="R2904" t="s">
        <v>8321</v>
      </c>
      <c r="S2904" s="12">
        <f t="shared" si="182"/>
        <v>42210.106435185182</v>
      </c>
      <c r="T2904" s="12">
        <f t="shared" si="183"/>
        <v>42240.106435185182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6">
        <f t="shared" si="180"/>
        <v>0.77999999999999992</v>
      </c>
      <c r="P2905" s="5">
        <f t="shared" si="181"/>
        <v>9.75</v>
      </c>
      <c r="Q2905" t="s">
        <v>8320</v>
      </c>
      <c r="R2905" t="s">
        <v>8321</v>
      </c>
      <c r="S2905" s="12">
        <f t="shared" si="182"/>
        <v>42195.83354166666</v>
      </c>
      <c r="T2905" s="12">
        <f t="shared" si="183"/>
        <v>42255.83354166666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6">
        <f t="shared" si="180"/>
        <v>5</v>
      </c>
      <c r="P2906" s="5">
        <f t="shared" si="181"/>
        <v>18.75</v>
      </c>
      <c r="Q2906" t="s">
        <v>8320</v>
      </c>
      <c r="R2906" t="s">
        <v>8321</v>
      </c>
      <c r="S2906" s="12">
        <f t="shared" si="182"/>
        <v>41940.634618055556</v>
      </c>
      <c r="T2906" s="12">
        <f t="shared" si="183"/>
        <v>41952.166666666664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6">
        <f t="shared" si="180"/>
        <v>17.771428571428572</v>
      </c>
      <c r="P2907" s="5">
        <f t="shared" si="181"/>
        <v>36.588235294117645</v>
      </c>
      <c r="Q2907" t="s">
        <v>8320</v>
      </c>
      <c r="R2907" t="s">
        <v>8321</v>
      </c>
      <c r="S2907" s="12">
        <f t="shared" si="182"/>
        <v>42605.723530092589</v>
      </c>
      <c r="T2907" s="12">
        <f t="shared" si="183"/>
        <v>42619.723530092589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6">
        <f t="shared" si="180"/>
        <v>9.4166666666666661</v>
      </c>
      <c r="P2908" s="5">
        <f t="shared" si="181"/>
        <v>80.714285714285708</v>
      </c>
      <c r="Q2908" t="s">
        <v>8320</v>
      </c>
      <c r="R2908" t="s">
        <v>8321</v>
      </c>
      <c r="S2908" s="12">
        <f t="shared" si="182"/>
        <v>42199.315578703703</v>
      </c>
      <c r="T2908" s="12">
        <f t="shared" si="183"/>
        <v>42216.708333333336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6">
        <f t="shared" si="180"/>
        <v>0.08</v>
      </c>
      <c r="P2909" s="5">
        <f t="shared" si="181"/>
        <v>1</v>
      </c>
      <c r="Q2909" t="s">
        <v>8320</v>
      </c>
      <c r="R2909" t="s">
        <v>8321</v>
      </c>
      <c r="S2909" s="12">
        <f t="shared" si="182"/>
        <v>42444.544409722213</v>
      </c>
      <c r="T2909" s="12">
        <f t="shared" si="183"/>
        <v>42504.544409722213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6">
        <f t="shared" si="180"/>
        <v>2.75</v>
      </c>
      <c r="P2910" s="5">
        <f t="shared" si="181"/>
        <v>52.8</v>
      </c>
      <c r="Q2910" t="s">
        <v>8320</v>
      </c>
      <c r="R2910" t="s">
        <v>8321</v>
      </c>
      <c r="S2910" s="12">
        <f t="shared" si="182"/>
        <v>42499.398368055547</v>
      </c>
      <c r="T2910" s="12">
        <f t="shared" si="183"/>
        <v>42529.398368055547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6">
        <f t="shared" si="180"/>
        <v>1.1111111111111112E-2</v>
      </c>
      <c r="P2911" s="5">
        <f t="shared" si="181"/>
        <v>20</v>
      </c>
      <c r="Q2911" t="s">
        <v>8320</v>
      </c>
      <c r="R2911" t="s">
        <v>8321</v>
      </c>
      <c r="S2911" s="12">
        <f t="shared" si="182"/>
        <v>41928.932881944442</v>
      </c>
      <c r="T2911" s="12">
        <f t="shared" si="183"/>
        <v>41968.490277777775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6">
        <f t="shared" si="180"/>
        <v>3.3333333333333335E-3</v>
      </c>
      <c r="P2912" s="5">
        <f t="shared" si="181"/>
        <v>1</v>
      </c>
      <c r="Q2912" t="s">
        <v>8320</v>
      </c>
      <c r="R2912" t="s">
        <v>8321</v>
      </c>
      <c r="S2912" s="12">
        <f t="shared" si="182"/>
        <v>42107.507951388885</v>
      </c>
      <c r="T2912" s="12">
        <f t="shared" si="183"/>
        <v>42167.507951388885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6">
        <f t="shared" si="180"/>
        <v>36.5</v>
      </c>
      <c r="P2913" s="5">
        <f t="shared" si="181"/>
        <v>46.928571428571431</v>
      </c>
      <c r="Q2913" t="s">
        <v>8320</v>
      </c>
      <c r="R2913" t="s">
        <v>8321</v>
      </c>
      <c r="S2913" s="12">
        <f t="shared" si="182"/>
        <v>42142.435486111113</v>
      </c>
      <c r="T2913" s="12">
        <f t="shared" si="183"/>
        <v>42182.435486111113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6">
        <f t="shared" si="180"/>
        <v>14.058171745152354</v>
      </c>
      <c r="P2914" s="5">
        <f t="shared" si="181"/>
        <v>78.07692307692308</v>
      </c>
      <c r="Q2914" t="s">
        <v>8320</v>
      </c>
      <c r="R2914" t="s">
        <v>8321</v>
      </c>
      <c r="S2914" s="12">
        <f t="shared" si="182"/>
        <v>42353.798310185179</v>
      </c>
      <c r="T2914" s="12">
        <f t="shared" si="183"/>
        <v>42383.798310185179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6">
        <f t="shared" si="180"/>
        <v>0.02</v>
      </c>
      <c r="P2915" s="5">
        <f t="shared" si="181"/>
        <v>1</v>
      </c>
      <c r="Q2915" t="s">
        <v>8320</v>
      </c>
      <c r="R2915" t="s">
        <v>8321</v>
      </c>
      <c r="S2915" s="12">
        <f t="shared" si="182"/>
        <v>41828.589571759258</v>
      </c>
      <c r="T2915" s="12">
        <f t="shared" si="183"/>
        <v>41888.589571759258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6">
        <f t="shared" si="180"/>
        <v>4.0000000000000001E-3</v>
      </c>
      <c r="P2916" s="5">
        <f t="shared" si="181"/>
        <v>1</v>
      </c>
      <c r="Q2916" t="s">
        <v>8320</v>
      </c>
      <c r="R2916" t="s">
        <v>8321</v>
      </c>
      <c r="S2916" s="12">
        <f t="shared" si="182"/>
        <v>42017.574004629627</v>
      </c>
      <c r="T2916" s="12">
        <f t="shared" si="183"/>
        <v>42077.532337962963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6">
        <f t="shared" si="180"/>
        <v>61.1</v>
      </c>
      <c r="P2917" s="5">
        <f t="shared" si="181"/>
        <v>203.66666666666666</v>
      </c>
      <c r="Q2917" t="s">
        <v>8320</v>
      </c>
      <c r="R2917" t="s">
        <v>8321</v>
      </c>
      <c r="S2917" s="12">
        <f t="shared" si="182"/>
        <v>42415.064699074072</v>
      </c>
      <c r="T2917" s="12">
        <f t="shared" si="183"/>
        <v>42445.0230324074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6">
        <f t="shared" si="180"/>
        <v>7.8378378378378386</v>
      </c>
      <c r="P2918" s="5">
        <f t="shared" si="181"/>
        <v>20.714285714285715</v>
      </c>
      <c r="Q2918" t="s">
        <v>8320</v>
      </c>
      <c r="R2918" t="s">
        <v>8321</v>
      </c>
      <c r="S2918" s="12">
        <f t="shared" si="182"/>
        <v>41755.143391203703</v>
      </c>
      <c r="T2918" s="12">
        <f t="shared" si="183"/>
        <v>41778.143391203703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6">
        <f t="shared" si="180"/>
        <v>21.85</v>
      </c>
      <c r="P2919" s="5">
        <f t="shared" si="181"/>
        <v>48.555555555555557</v>
      </c>
      <c r="Q2919" t="s">
        <v>8320</v>
      </c>
      <c r="R2919" t="s">
        <v>8321</v>
      </c>
      <c r="S2919" s="12">
        <f t="shared" si="182"/>
        <v>42244.901006944441</v>
      </c>
      <c r="T2919" s="12">
        <f t="shared" si="183"/>
        <v>42262.901006944441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6">
        <f t="shared" si="180"/>
        <v>27.24</v>
      </c>
      <c r="P2920" s="5">
        <f t="shared" si="181"/>
        <v>68.099999999999994</v>
      </c>
      <c r="Q2920" t="s">
        <v>8320</v>
      </c>
      <c r="R2920" t="s">
        <v>8321</v>
      </c>
      <c r="S2920" s="12">
        <f t="shared" si="182"/>
        <v>42278.296377314815</v>
      </c>
      <c r="T2920" s="12">
        <f t="shared" si="183"/>
        <v>42306.296377314815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6">
        <f t="shared" si="180"/>
        <v>8.5</v>
      </c>
      <c r="P2921" s="5">
        <f t="shared" si="181"/>
        <v>8.5</v>
      </c>
      <c r="Q2921" t="s">
        <v>8320</v>
      </c>
      <c r="R2921" t="s">
        <v>8321</v>
      </c>
      <c r="S2921" s="12">
        <f t="shared" si="182"/>
        <v>41826.286215277774</v>
      </c>
      <c r="T2921" s="12">
        <f t="shared" si="183"/>
        <v>41856.286215277774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6">
        <f t="shared" si="180"/>
        <v>26.840000000000003</v>
      </c>
      <c r="P2922" s="5">
        <f t="shared" si="181"/>
        <v>51.615384615384613</v>
      </c>
      <c r="Q2922" t="s">
        <v>8320</v>
      </c>
      <c r="R2922" t="s">
        <v>8321</v>
      </c>
      <c r="S2922" s="12">
        <f t="shared" si="182"/>
        <v>42058.459143518521</v>
      </c>
      <c r="T2922" s="12">
        <f t="shared" si="183"/>
        <v>42088.41747685185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6">
        <f t="shared" si="180"/>
        <v>129</v>
      </c>
      <c r="P2923" s="5">
        <f t="shared" si="181"/>
        <v>43</v>
      </c>
      <c r="Q2923" t="s">
        <v>8320</v>
      </c>
      <c r="R2923" t="s">
        <v>8362</v>
      </c>
      <c r="S2923" s="12">
        <f t="shared" si="182"/>
        <v>41877.553287037037</v>
      </c>
      <c r="T2923" s="12">
        <f t="shared" si="183"/>
        <v>41907.553287037037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6">
        <f t="shared" si="180"/>
        <v>100</v>
      </c>
      <c r="P2924" s="5">
        <f t="shared" si="181"/>
        <v>83.333333333333329</v>
      </c>
      <c r="Q2924" t="s">
        <v>8320</v>
      </c>
      <c r="R2924" t="s">
        <v>8362</v>
      </c>
      <c r="S2924" s="12">
        <f t="shared" si="182"/>
        <v>42097.540821759256</v>
      </c>
      <c r="T2924" s="12">
        <f t="shared" si="183"/>
        <v>42142.540821759256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6">
        <f t="shared" si="180"/>
        <v>100</v>
      </c>
      <c r="P2925" s="5">
        <f t="shared" si="181"/>
        <v>30</v>
      </c>
      <c r="Q2925" t="s">
        <v>8320</v>
      </c>
      <c r="R2925" t="s">
        <v>8362</v>
      </c>
      <c r="S2925" s="12">
        <f t="shared" si="182"/>
        <v>42012.819201388884</v>
      </c>
      <c r="T2925" s="12">
        <f t="shared" si="183"/>
        <v>42027.791666666664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6">
        <f t="shared" si="180"/>
        <v>103.2</v>
      </c>
      <c r="P2926" s="5">
        <f t="shared" si="181"/>
        <v>175.51020408163265</v>
      </c>
      <c r="Q2926" t="s">
        <v>8320</v>
      </c>
      <c r="R2926" t="s">
        <v>8362</v>
      </c>
      <c r="S2926" s="12">
        <f t="shared" si="182"/>
        <v>42103.223495370366</v>
      </c>
      <c r="T2926" s="12">
        <f t="shared" si="183"/>
        <v>42132.832638888889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6">
        <f t="shared" si="180"/>
        <v>102.44597777777777</v>
      </c>
      <c r="P2927" s="5">
        <f t="shared" si="181"/>
        <v>231.66175879396985</v>
      </c>
      <c r="Q2927" t="s">
        <v>8320</v>
      </c>
      <c r="R2927" t="s">
        <v>8362</v>
      </c>
      <c r="S2927" s="12">
        <f t="shared" si="182"/>
        <v>41863.250787037032</v>
      </c>
      <c r="T2927" s="12">
        <f t="shared" si="183"/>
        <v>41893.250787037032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6">
        <f t="shared" si="180"/>
        <v>125</v>
      </c>
      <c r="P2928" s="5">
        <f t="shared" si="181"/>
        <v>75</v>
      </c>
      <c r="Q2928" t="s">
        <v>8320</v>
      </c>
      <c r="R2928" t="s">
        <v>8362</v>
      </c>
      <c r="S2928" s="12">
        <f t="shared" si="182"/>
        <v>42044.432627314811</v>
      </c>
      <c r="T2928" s="12">
        <f t="shared" si="183"/>
        <v>42058.432627314811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6">
        <f t="shared" si="180"/>
        <v>130.83333333333334</v>
      </c>
      <c r="P2929" s="5">
        <f t="shared" si="181"/>
        <v>112.14285714285714</v>
      </c>
      <c r="Q2929" t="s">
        <v>8320</v>
      </c>
      <c r="R2929" t="s">
        <v>8362</v>
      </c>
      <c r="S2929" s="12">
        <f t="shared" si="182"/>
        <v>41806.335983796293</v>
      </c>
      <c r="T2929" s="12">
        <f t="shared" si="183"/>
        <v>41834.875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6">
        <f t="shared" si="180"/>
        <v>100</v>
      </c>
      <c r="P2930" s="5">
        <f t="shared" si="181"/>
        <v>41.666666666666664</v>
      </c>
      <c r="Q2930" t="s">
        <v>8320</v>
      </c>
      <c r="R2930" t="s">
        <v>8362</v>
      </c>
      <c r="S2930" s="12">
        <f t="shared" si="182"/>
        <v>42403.664884259262</v>
      </c>
      <c r="T2930" s="12">
        <f t="shared" si="183"/>
        <v>42433.664884259262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6">
        <f t="shared" si="180"/>
        <v>102.06937499999999</v>
      </c>
      <c r="P2931" s="5">
        <f t="shared" si="181"/>
        <v>255.17343750000001</v>
      </c>
      <c r="Q2931" t="s">
        <v>8320</v>
      </c>
      <c r="R2931" t="s">
        <v>8362</v>
      </c>
      <c r="S2931" s="12">
        <f t="shared" si="182"/>
        <v>41754.230995370366</v>
      </c>
      <c r="T2931" s="12">
        <f t="shared" si="183"/>
        <v>41784.230995370366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6">
        <f t="shared" si="180"/>
        <v>100.92000000000002</v>
      </c>
      <c r="P2932" s="5">
        <f t="shared" si="181"/>
        <v>162.7741935483871</v>
      </c>
      <c r="Q2932" t="s">
        <v>8320</v>
      </c>
      <c r="R2932" t="s">
        <v>8362</v>
      </c>
      <c r="S2932" s="12">
        <f t="shared" si="182"/>
        <v>42101.250740740739</v>
      </c>
      <c r="T2932" s="12">
        <f t="shared" si="183"/>
        <v>42131.250740740739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6">
        <f t="shared" si="180"/>
        <v>106</v>
      </c>
      <c r="P2933" s="5">
        <f t="shared" si="181"/>
        <v>88.333333333333329</v>
      </c>
      <c r="Q2933" t="s">
        <v>8320</v>
      </c>
      <c r="R2933" t="s">
        <v>8362</v>
      </c>
      <c r="S2933" s="12">
        <f t="shared" si="182"/>
        <v>41871.957905092589</v>
      </c>
      <c r="T2933" s="12">
        <f t="shared" si="183"/>
        <v>41896.922222222223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6">
        <f t="shared" si="180"/>
        <v>105.0967741935484</v>
      </c>
      <c r="P2934" s="5">
        <f t="shared" si="181"/>
        <v>85.736842105263165</v>
      </c>
      <c r="Q2934" t="s">
        <v>8320</v>
      </c>
      <c r="R2934" t="s">
        <v>8362</v>
      </c>
      <c r="S2934" s="12">
        <f t="shared" si="182"/>
        <v>42024.831446759257</v>
      </c>
      <c r="T2934" s="12">
        <f t="shared" si="183"/>
        <v>42056.124999999993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6">
        <f t="shared" si="180"/>
        <v>102.76</v>
      </c>
      <c r="P2935" s="5">
        <f t="shared" si="181"/>
        <v>47.574074074074076</v>
      </c>
      <c r="Q2935" t="s">
        <v>8320</v>
      </c>
      <c r="R2935" t="s">
        <v>8362</v>
      </c>
      <c r="S2935" s="12">
        <f t="shared" si="182"/>
        <v>42495.623298611106</v>
      </c>
      <c r="T2935" s="12">
        <f t="shared" si="183"/>
        <v>42525.623298611106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6">
        <f t="shared" si="180"/>
        <v>108</v>
      </c>
      <c r="P2936" s="5">
        <f t="shared" si="181"/>
        <v>72.972972972972968</v>
      </c>
      <c r="Q2936" t="s">
        <v>8320</v>
      </c>
      <c r="R2936" t="s">
        <v>8362</v>
      </c>
      <c r="S2936" s="12">
        <f t="shared" si="182"/>
        <v>41775.302824074075</v>
      </c>
      <c r="T2936" s="12">
        <f t="shared" si="183"/>
        <v>41805.302824074075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6">
        <f t="shared" si="180"/>
        <v>100.88571428571429</v>
      </c>
      <c r="P2937" s="5">
        <f t="shared" si="181"/>
        <v>90.538461538461533</v>
      </c>
      <c r="Q2937" t="s">
        <v>8320</v>
      </c>
      <c r="R2937" t="s">
        <v>8362</v>
      </c>
      <c r="S2937" s="12">
        <f t="shared" si="182"/>
        <v>42553.250092592592</v>
      </c>
      <c r="T2937" s="12">
        <f t="shared" si="183"/>
        <v>42611.374999999993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6">
        <f t="shared" si="180"/>
        <v>128</v>
      </c>
      <c r="P2938" s="5">
        <f t="shared" si="181"/>
        <v>37.647058823529413</v>
      </c>
      <c r="Q2938" t="s">
        <v>8320</v>
      </c>
      <c r="R2938" t="s">
        <v>8362</v>
      </c>
      <c r="S2938" s="12">
        <f t="shared" si="182"/>
        <v>41912.317395833328</v>
      </c>
      <c r="T2938" s="12">
        <f t="shared" si="183"/>
        <v>41924.874305555553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6">
        <f t="shared" si="180"/>
        <v>133.33333333333331</v>
      </c>
      <c r="P2939" s="5">
        <f t="shared" si="181"/>
        <v>36.363636363636367</v>
      </c>
      <c r="Q2939" t="s">
        <v>8320</v>
      </c>
      <c r="R2939" t="s">
        <v>8362</v>
      </c>
      <c r="S2939" s="12">
        <f t="shared" si="182"/>
        <v>41803.123993055553</v>
      </c>
      <c r="T2939" s="12">
        <f t="shared" si="183"/>
        <v>41833.123993055553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6">
        <f t="shared" si="180"/>
        <v>101.375</v>
      </c>
      <c r="P2940" s="5">
        <f t="shared" si="181"/>
        <v>126.71875</v>
      </c>
      <c r="Q2940" t="s">
        <v>8320</v>
      </c>
      <c r="R2940" t="s">
        <v>8362</v>
      </c>
      <c r="S2940" s="12">
        <f t="shared" si="182"/>
        <v>42004.370532407404</v>
      </c>
      <c r="T2940" s="12">
        <f t="shared" si="183"/>
        <v>42034.370532407404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6">
        <f t="shared" si="180"/>
        <v>102.875</v>
      </c>
      <c r="P2941" s="5">
        <f t="shared" si="181"/>
        <v>329.2</v>
      </c>
      <c r="Q2941" t="s">
        <v>8320</v>
      </c>
      <c r="R2941" t="s">
        <v>8362</v>
      </c>
      <c r="S2941" s="12">
        <f t="shared" si="182"/>
        <v>41845.47583333333</v>
      </c>
      <c r="T2941" s="12">
        <f t="shared" si="183"/>
        <v>41878.708333333328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6">
        <f t="shared" si="180"/>
        <v>107.24000000000001</v>
      </c>
      <c r="P2942" s="5">
        <f t="shared" si="181"/>
        <v>81.242424242424249</v>
      </c>
      <c r="Q2942" t="s">
        <v>8320</v>
      </c>
      <c r="R2942" t="s">
        <v>8362</v>
      </c>
      <c r="S2942" s="12">
        <f t="shared" si="182"/>
        <v>41982.440023148149</v>
      </c>
      <c r="T2942" s="12">
        <f t="shared" si="183"/>
        <v>42022.440023148149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6">
        <f t="shared" si="180"/>
        <v>4.0000000000000001E-3</v>
      </c>
      <c r="P2943" s="5">
        <f t="shared" si="181"/>
        <v>1</v>
      </c>
      <c r="Q2943" t="s">
        <v>8320</v>
      </c>
      <c r="R2943" t="s">
        <v>8360</v>
      </c>
      <c r="S2943" s="12">
        <f t="shared" si="182"/>
        <v>42034.626793981479</v>
      </c>
      <c r="T2943" s="12">
        <f t="shared" si="183"/>
        <v>42064.626793981479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6">
        <f t="shared" si="180"/>
        <v>20.424999999999997</v>
      </c>
      <c r="P2944" s="5">
        <f t="shared" si="181"/>
        <v>202.22772277227722</v>
      </c>
      <c r="Q2944" t="s">
        <v>8320</v>
      </c>
      <c r="R2944" t="s">
        <v>8360</v>
      </c>
      <c r="S2944" s="12">
        <f t="shared" si="182"/>
        <v>42334.470590277771</v>
      </c>
      <c r="T2944" s="12">
        <f t="shared" si="183"/>
        <v>42354.512499999997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6">
        <f t="shared" si="180"/>
        <v>0</v>
      </c>
      <c r="P2945" s="5" t="e">
        <f t="shared" si="181"/>
        <v>#DIV/0!</v>
      </c>
      <c r="Q2945" t="s">
        <v>8320</v>
      </c>
      <c r="R2945" t="s">
        <v>8360</v>
      </c>
      <c r="S2945" s="12">
        <f t="shared" si="182"/>
        <v>42076.796064814807</v>
      </c>
      <c r="T2945" s="12">
        <f t="shared" si="183"/>
        <v>42106.796064814807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6">
        <f t="shared" si="180"/>
        <v>1</v>
      </c>
      <c r="P2946" s="5">
        <f t="shared" si="181"/>
        <v>100</v>
      </c>
      <c r="Q2946" t="s">
        <v>8320</v>
      </c>
      <c r="R2946" t="s">
        <v>8360</v>
      </c>
      <c r="S2946" s="12">
        <f t="shared" si="182"/>
        <v>42132.580995370365</v>
      </c>
      <c r="T2946" s="12">
        <f t="shared" si="183"/>
        <v>42162.580995370365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6">
        <f t="shared" ref="O2947:O3010" si="184">(E2947/D2947)*100</f>
        <v>0</v>
      </c>
      <c r="P2947" s="5" t="e">
        <f t="shared" ref="P2947:P3010" si="185">E2947/L2947</f>
        <v>#DIV/0!</v>
      </c>
      <c r="Q2947" t="s">
        <v>8320</v>
      </c>
      <c r="R2947" t="s">
        <v>8360</v>
      </c>
      <c r="S2947" s="12">
        <f t="shared" ref="S2947:S3010" si="186">(((J2947/60)/60)/24)+DATE(1970,1,1)+(-8/24)</f>
        <v>42117.806250000001</v>
      </c>
      <c r="T2947" s="12">
        <f t="shared" ref="T2947:T3010" si="187">(((I2947/60)/60)/24)+DATE(1970,1,1)+(-8/24)</f>
        <v>42147.806250000001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6">
        <f t="shared" si="184"/>
        <v>0.1</v>
      </c>
      <c r="P2948" s="5">
        <f t="shared" si="185"/>
        <v>1</v>
      </c>
      <c r="Q2948" t="s">
        <v>8320</v>
      </c>
      <c r="R2948" t="s">
        <v>8360</v>
      </c>
      <c r="S2948" s="12">
        <f t="shared" si="186"/>
        <v>42567.197824074072</v>
      </c>
      <c r="T2948" s="12">
        <f t="shared" si="187"/>
        <v>42597.197824074072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6">
        <f t="shared" si="184"/>
        <v>4.2880000000000003</v>
      </c>
      <c r="P2949" s="5">
        <f t="shared" si="185"/>
        <v>82.461538461538467</v>
      </c>
      <c r="Q2949" t="s">
        <v>8320</v>
      </c>
      <c r="R2949" t="s">
        <v>8360</v>
      </c>
      <c r="S2949" s="12">
        <f t="shared" si="186"/>
        <v>42649.228784722225</v>
      </c>
      <c r="T2949" s="12">
        <f t="shared" si="187"/>
        <v>42698.382638888892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6">
        <f t="shared" si="184"/>
        <v>4.8000000000000004E-3</v>
      </c>
      <c r="P2950" s="5">
        <f t="shared" si="185"/>
        <v>2.6666666666666665</v>
      </c>
      <c r="Q2950" t="s">
        <v>8320</v>
      </c>
      <c r="R2950" t="s">
        <v>8360</v>
      </c>
      <c r="S2950" s="12">
        <f t="shared" si="186"/>
        <v>42097.315891203696</v>
      </c>
      <c r="T2950" s="12">
        <f t="shared" si="187"/>
        <v>42157.315891203696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6">
        <f t="shared" si="184"/>
        <v>2.5</v>
      </c>
      <c r="P2951" s="5">
        <f t="shared" si="185"/>
        <v>12.5</v>
      </c>
      <c r="Q2951" t="s">
        <v>8320</v>
      </c>
      <c r="R2951" t="s">
        <v>8360</v>
      </c>
      <c r="S2951" s="12">
        <f t="shared" si="186"/>
        <v>42297.48978009259</v>
      </c>
      <c r="T2951" s="12">
        <f t="shared" si="187"/>
        <v>42327.531446759262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6">
        <f t="shared" si="184"/>
        <v>0</v>
      </c>
      <c r="P2952" s="5" t="e">
        <f t="shared" si="185"/>
        <v>#DIV/0!</v>
      </c>
      <c r="Q2952" t="s">
        <v>8320</v>
      </c>
      <c r="R2952" t="s">
        <v>8360</v>
      </c>
      <c r="S2952" s="12">
        <f t="shared" si="186"/>
        <v>42362.031851851854</v>
      </c>
      <c r="T2952" s="12">
        <f t="shared" si="187"/>
        <v>42392.031851851854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6">
        <f t="shared" si="184"/>
        <v>2.1919999999999997</v>
      </c>
      <c r="P2953" s="5">
        <f t="shared" si="185"/>
        <v>18.896551724137932</v>
      </c>
      <c r="Q2953" t="s">
        <v>8320</v>
      </c>
      <c r="R2953" t="s">
        <v>8360</v>
      </c>
      <c r="S2953" s="12">
        <f t="shared" si="186"/>
        <v>41872.469594907401</v>
      </c>
      <c r="T2953" s="12">
        <f t="shared" si="187"/>
        <v>41917.469594907401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6">
        <f t="shared" si="184"/>
        <v>8.0250000000000004</v>
      </c>
      <c r="P2954" s="5">
        <f t="shared" si="185"/>
        <v>200.625</v>
      </c>
      <c r="Q2954" t="s">
        <v>8320</v>
      </c>
      <c r="R2954" t="s">
        <v>8360</v>
      </c>
      <c r="S2954" s="12">
        <f t="shared" si="186"/>
        <v>42628.356932870367</v>
      </c>
      <c r="T2954" s="12">
        <f t="shared" si="187"/>
        <v>42659.833333333336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6">
        <f t="shared" si="184"/>
        <v>0.15125</v>
      </c>
      <c r="P2955" s="5">
        <f t="shared" si="185"/>
        <v>201.66666666666666</v>
      </c>
      <c r="Q2955" t="s">
        <v>8320</v>
      </c>
      <c r="R2955" t="s">
        <v>8360</v>
      </c>
      <c r="S2955" s="12">
        <f t="shared" si="186"/>
        <v>42255.458576388883</v>
      </c>
      <c r="T2955" s="12">
        <f t="shared" si="187"/>
        <v>42285.458576388883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6">
        <f t="shared" si="184"/>
        <v>0</v>
      </c>
      <c r="P2956" s="5" t="e">
        <f t="shared" si="185"/>
        <v>#DIV/0!</v>
      </c>
      <c r="Q2956" t="s">
        <v>8320</v>
      </c>
      <c r="R2956" t="s">
        <v>8360</v>
      </c>
      <c r="S2956" s="12">
        <f t="shared" si="186"/>
        <v>42790.250034722216</v>
      </c>
      <c r="T2956" s="12">
        <f t="shared" si="187"/>
        <v>42810.208368055559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6">
        <f t="shared" si="184"/>
        <v>59.583333333333336</v>
      </c>
      <c r="P2957" s="5">
        <f t="shared" si="185"/>
        <v>65</v>
      </c>
      <c r="Q2957" t="s">
        <v>8320</v>
      </c>
      <c r="R2957" t="s">
        <v>8360</v>
      </c>
      <c r="S2957" s="12">
        <f t="shared" si="186"/>
        <v>42141.407974537033</v>
      </c>
      <c r="T2957" s="12">
        <f t="shared" si="187"/>
        <v>42171.407974537033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6">
        <f t="shared" si="184"/>
        <v>16.734177215189874</v>
      </c>
      <c r="P2958" s="5">
        <f t="shared" si="185"/>
        <v>66.099999999999994</v>
      </c>
      <c r="Q2958" t="s">
        <v>8320</v>
      </c>
      <c r="R2958" t="s">
        <v>8360</v>
      </c>
      <c r="S2958" s="12">
        <f t="shared" si="186"/>
        <v>42464.625578703701</v>
      </c>
      <c r="T2958" s="12">
        <f t="shared" si="187"/>
        <v>42494.625578703701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6">
        <f t="shared" si="184"/>
        <v>1.8666666666666669</v>
      </c>
      <c r="P2959" s="5">
        <f t="shared" si="185"/>
        <v>93.333333333333329</v>
      </c>
      <c r="Q2959" t="s">
        <v>8320</v>
      </c>
      <c r="R2959" t="s">
        <v>8360</v>
      </c>
      <c r="S2959" s="12">
        <f t="shared" si="186"/>
        <v>42030.67791666666</v>
      </c>
      <c r="T2959" s="12">
        <f t="shared" si="187"/>
        <v>42090.636249999996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6">
        <f t="shared" si="184"/>
        <v>0</v>
      </c>
      <c r="P2960" s="5" t="e">
        <f t="shared" si="185"/>
        <v>#DIV/0!</v>
      </c>
      <c r="Q2960" t="s">
        <v>8320</v>
      </c>
      <c r="R2960" t="s">
        <v>8360</v>
      </c>
      <c r="S2960" s="12">
        <f t="shared" si="186"/>
        <v>42438.445798611108</v>
      </c>
      <c r="T2960" s="12">
        <f t="shared" si="187"/>
        <v>42498.404131944444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6">
        <f t="shared" si="184"/>
        <v>0</v>
      </c>
      <c r="P2961" s="5" t="e">
        <f t="shared" si="185"/>
        <v>#DIV/0!</v>
      </c>
      <c r="Q2961" t="s">
        <v>8320</v>
      </c>
      <c r="R2961" t="s">
        <v>8360</v>
      </c>
      <c r="S2961" s="12">
        <f t="shared" si="186"/>
        <v>42497.675057870372</v>
      </c>
      <c r="T2961" s="12">
        <f t="shared" si="187"/>
        <v>42527.675057870372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6">
        <f t="shared" si="184"/>
        <v>0</v>
      </c>
      <c r="P2962" s="5" t="e">
        <f t="shared" si="185"/>
        <v>#DIV/0!</v>
      </c>
      <c r="Q2962" t="s">
        <v>8320</v>
      </c>
      <c r="R2962" t="s">
        <v>8360</v>
      </c>
      <c r="S2962" s="12">
        <f t="shared" si="186"/>
        <v>41863.42387731481</v>
      </c>
      <c r="T2962" s="12">
        <f t="shared" si="187"/>
        <v>41893.42387731481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6">
        <f t="shared" si="184"/>
        <v>109.62</v>
      </c>
      <c r="P2963" s="5">
        <f t="shared" si="185"/>
        <v>50.75</v>
      </c>
      <c r="Q2963" t="s">
        <v>8320</v>
      </c>
      <c r="R2963" t="s">
        <v>8321</v>
      </c>
      <c r="S2963" s="12">
        <f t="shared" si="186"/>
        <v>42060.879155092589</v>
      </c>
      <c r="T2963" s="12">
        <f t="shared" si="187"/>
        <v>42088.833333333336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6">
        <f t="shared" si="184"/>
        <v>121.8</v>
      </c>
      <c r="P2964" s="5">
        <f t="shared" si="185"/>
        <v>60.9</v>
      </c>
      <c r="Q2964" t="s">
        <v>8320</v>
      </c>
      <c r="R2964" t="s">
        <v>8321</v>
      </c>
      <c r="S2964" s="12">
        <f t="shared" si="186"/>
        <v>42035.910949074074</v>
      </c>
      <c r="T2964" s="12">
        <f t="shared" si="187"/>
        <v>42063.957638888889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6">
        <f t="shared" si="184"/>
        <v>106.85</v>
      </c>
      <c r="P2965" s="5">
        <f t="shared" si="185"/>
        <v>109.03061224489795</v>
      </c>
      <c r="Q2965" t="s">
        <v>8320</v>
      </c>
      <c r="R2965" t="s">
        <v>8321</v>
      </c>
      <c r="S2965" s="12">
        <f t="shared" si="186"/>
        <v>42157.13685185185</v>
      </c>
      <c r="T2965" s="12">
        <f t="shared" si="187"/>
        <v>42187.13685185185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6">
        <f t="shared" si="184"/>
        <v>100.71379999999999</v>
      </c>
      <c r="P2966" s="5">
        <f t="shared" si="185"/>
        <v>25.692295918367346</v>
      </c>
      <c r="Q2966" t="s">
        <v>8320</v>
      </c>
      <c r="R2966" t="s">
        <v>8321</v>
      </c>
      <c r="S2966" s="12">
        <f t="shared" si="186"/>
        <v>41827.576608796291</v>
      </c>
      <c r="T2966" s="12">
        <f t="shared" si="187"/>
        <v>41857.563888888886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6">
        <f t="shared" si="184"/>
        <v>109.00000000000001</v>
      </c>
      <c r="P2967" s="5">
        <f t="shared" si="185"/>
        <v>41.92307692307692</v>
      </c>
      <c r="Q2967" t="s">
        <v>8320</v>
      </c>
      <c r="R2967" t="s">
        <v>8321</v>
      </c>
      <c r="S2967" s="12">
        <f t="shared" si="186"/>
        <v>42162.396215277775</v>
      </c>
      <c r="T2967" s="12">
        <f t="shared" si="187"/>
        <v>42192.396215277775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6">
        <f t="shared" si="184"/>
        <v>113.63000000000001</v>
      </c>
      <c r="P2968" s="5">
        <f t="shared" si="185"/>
        <v>88.7734375</v>
      </c>
      <c r="Q2968" t="s">
        <v>8320</v>
      </c>
      <c r="R2968" t="s">
        <v>8321</v>
      </c>
      <c r="S2968" s="12">
        <f t="shared" si="186"/>
        <v>42233.405231481483</v>
      </c>
      <c r="T2968" s="12">
        <f t="shared" si="187"/>
        <v>42263.405231481483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6">
        <f t="shared" si="184"/>
        <v>113.92</v>
      </c>
      <c r="P2969" s="5">
        <f t="shared" si="185"/>
        <v>80.225352112676063</v>
      </c>
      <c r="Q2969" t="s">
        <v>8320</v>
      </c>
      <c r="R2969" t="s">
        <v>8321</v>
      </c>
      <c r="S2969" s="12">
        <f t="shared" si="186"/>
        <v>42041.864490740736</v>
      </c>
      <c r="T2969" s="12">
        <f t="shared" si="187"/>
        <v>42071.822824074072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6">
        <f t="shared" si="184"/>
        <v>106</v>
      </c>
      <c r="P2970" s="5">
        <f t="shared" si="185"/>
        <v>78.936170212765958</v>
      </c>
      <c r="Q2970" t="s">
        <v>8320</v>
      </c>
      <c r="R2970" t="s">
        <v>8321</v>
      </c>
      <c r="S2970" s="12">
        <f t="shared" si="186"/>
        <v>42585.190509259257</v>
      </c>
      <c r="T2970" s="12">
        <f t="shared" si="187"/>
        <v>42598.832638888889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6">
        <f t="shared" si="184"/>
        <v>162.5</v>
      </c>
      <c r="P2971" s="5">
        <f t="shared" si="185"/>
        <v>95.588235294117652</v>
      </c>
      <c r="Q2971" t="s">
        <v>8320</v>
      </c>
      <c r="R2971" t="s">
        <v>8321</v>
      </c>
      <c r="S2971" s="12">
        <f t="shared" si="186"/>
        <v>42097.453159722216</v>
      </c>
      <c r="T2971" s="12">
        <f t="shared" si="187"/>
        <v>42127.618750000001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6">
        <f t="shared" si="184"/>
        <v>106</v>
      </c>
      <c r="P2972" s="5">
        <f t="shared" si="185"/>
        <v>69.890109890109883</v>
      </c>
      <c r="Q2972" t="s">
        <v>8320</v>
      </c>
      <c r="R2972" t="s">
        <v>8321</v>
      </c>
      <c r="S2972" s="12">
        <f t="shared" si="186"/>
        <v>41808.336238425924</v>
      </c>
      <c r="T2972" s="12">
        <f t="shared" si="187"/>
        <v>41838.336238425924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6">
        <f t="shared" si="184"/>
        <v>100.15624999999999</v>
      </c>
      <c r="P2973" s="5">
        <f t="shared" si="185"/>
        <v>74.534883720930239</v>
      </c>
      <c r="Q2973" t="s">
        <v>8320</v>
      </c>
      <c r="R2973" t="s">
        <v>8321</v>
      </c>
      <c r="S2973" s="12">
        <f t="shared" si="186"/>
        <v>41852.324976851851</v>
      </c>
      <c r="T2973" s="12">
        <f t="shared" si="187"/>
        <v>41882.324976851851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6">
        <f t="shared" si="184"/>
        <v>105.35000000000001</v>
      </c>
      <c r="P2974" s="5">
        <f t="shared" si="185"/>
        <v>123.94117647058823</v>
      </c>
      <c r="Q2974" t="s">
        <v>8320</v>
      </c>
      <c r="R2974" t="s">
        <v>8321</v>
      </c>
      <c r="S2974" s="12">
        <f t="shared" si="186"/>
        <v>42693.77685185185</v>
      </c>
      <c r="T2974" s="12">
        <f t="shared" si="187"/>
        <v>42708.708333333336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6">
        <f t="shared" si="184"/>
        <v>174.8</v>
      </c>
      <c r="P2975" s="5">
        <f t="shared" si="185"/>
        <v>264.84848484848487</v>
      </c>
      <c r="Q2975" t="s">
        <v>8320</v>
      </c>
      <c r="R2975" t="s">
        <v>8321</v>
      </c>
      <c r="S2975" s="12">
        <f t="shared" si="186"/>
        <v>42341.485046296293</v>
      </c>
      <c r="T2975" s="12">
        <f t="shared" si="187"/>
        <v>42369.833333333336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6">
        <f t="shared" si="184"/>
        <v>102</v>
      </c>
      <c r="P2976" s="5">
        <f t="shared" si="185"/>
        <v>58.620689655172413</v>
      </c>
      <c r="Q2976" t="s">
        <v>8320</v>
      </c>
      <c r="R2976" t="s">
        <v>8321</v>
      </c>
      <c r="S2976" s="12">
        <f t="shared" si="186"/>
        <v>41879.727673611109</v>
      </c>
      <c r="T2976" s="12">
        <f t="shared" si="187"/>
        <v>41907.732638888883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6">
        <f t="shared" si="184"/>
        <v>100.125</v>
      </c>
      <c r="P2977" s="5">
        <f t="shared" si="185"/>
        <v>70.884955752212392</v>
      </c>
      <c r="Q2977" t="s">
        <v>8320</v>
      </c>
      <c r="R2977" t="s">
        <v>8321</v>
      </c>
      <c r="S2977" s="12">
        <f t="shared" si="186"/>
        <v>41941.350532407407</v>
      </c>
      <c r="T2977" s="12">
        <f t="shared" si="187"/>
        <v>41969.791666666664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6">
        <f t="shared" si="184"/>
        <v>171.42857142857142</v>
      </c>
      <c r="P2978" s="5">
        <f t="shared" si="185"/>
        <v>8.5714285714285712</v>
      </c>
      <c r="Q2978" t="s">
        <v>8320</v>
      </c>
      <c r="R2978" t="s">
        <v>8321</v>
      </c>
      <c r="S2978" s="12">
        <f t="shared" si="186"/>
        <v>42425.397337962961</v>
      </c>
      <c r="T2978" s="12">
        <f t="shared" si="187"/>
        <v>42442.166666666664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6">
        <f t="shared" si="184"/>
        <v>113.56666666666666</v>
      </c>
      <c r="P2979" s="5">
        <f t="shared" si="185"/>
        <v>113.56666666666666</v>
      </c>
      <c r="Q2979" t="s">
        <v>8320</v>
      </c>
      <c r="R2979" t="s">
        <v>8321</v>
      </c>
      <c r="S2979" s="12">
        <f t="shared" si="186"/>
        <v>42026.547847222224</v>
      </c>
      <c r="T2979" s="12">
        <f t="shared" si="187"/>
        <v>42085.759722222218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6">
        <f t="shared" si="184"/>
        <v>129.46666666666667</v>
      </c>
      <c r="P2980" s="5">
        <f t="shared" si="185"/>
        <v>60.6875</v>
      </c>
      <c r="Q2980" t="s">
        <v>8320</v>
      </c>
      <c r="R2980" t="s">
        <v>8321</v>
      </c>
      <c r="S2980" s="12">
        <f t="shared" si="186"/>
        <v>41922.307256944441</v>
      </c>
      <c r="T2980" s="12">
        <f t="shared" si="187"/>
        <v>41931.915972222218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6">
        <f t="shared" si="184"/>
        <v>101.4</v>
      </c>
      <c r="P2981" s="5">
        <f t="shared" si="185"/>
        <v>110.21739130434783</v>
      </c>
      <c r="Q2981" t="s">
        <v>8320</v>
      </c>
      <c r="R2981" t="s">
        <v>8321</v>
      </c>
      <c r="S2981" s="12">
        <f t="shared" si="186"/>
        <v>41993.491006944438</v>
      </c>
      <c r="T2981" s="12">
        <f t="shared" si="187"/>
        <v>42009.916666666664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6">
        <f t="shared" si="184"/>
        <v>109.16666666666666</v>
      </c>
      <c r="P2982" s="5">
        <f t="shared" si="185"/>
        <v>136.45833333333334</v>
      </c>
      <c r="Q2982" t="s">
        <v>8320</v>
      </c>
      <c r="R2982" t="s">
        <v>8321</v>
      </c>
      <c r="S2982" s="12">
        <f t="shared" si="186"/>
        <v>42219.58252314815</v>
      </c>
      <c r="T2982" s="12">
        <f t="shared" si="187"/>
        <v>42239.749999999993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6">
        <f t="shared" si="184"/>
        <v>128.92500000000001</v>
      </c>
      <c r="P2983" s="5">
        <f t="shared" si="185"/>
        <v>53.164948453608247</v>
      </c>
      <c r="Q2983" t="s">
        <v>8320</v>
      </c>
      <c r="R2983" t="s">
        <v>8360</v>
      </c>
      <c r="S2983" s="12">
        <f t="shared" si="186"/>
        <v>42225.226342592585</v>
      </c>
      <c r="T2983" s="12">
        <f t="shared" si="187"/>
        <v>42270.226342592585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6">
        <f t="shared" si="184"/>
        <v>102.06</v>
      </c>
      <c r="P2984" s="5">
        <f t="shared" si="185"/>
        <v>86.491525423728817</v>
      </c>
      <c r="Q2984" t="s">
        <v>8320</v>
      </c>
      <c r="R2984" t="s">
        <v>8360</v>
      </c>
      <c r="S2984" s="12">
        <f t="shared" si="186"/>
        <v>42381.353506944441</v>
      </c>
      <c r="T2984" s="12">
        <f t="shared" si="187"/>
        <v>42411.353506944441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6">
        <f t="shared" si="184"/>
        <v>146.53957758620692</v>
      </c>
      <c r="P2985" s="5">
        <f t="shared" si="185"/>
        <v>155.23827397260274</v>
      </c>
      <c r="Q2985" t="s">
        <v>8320</v>
      </c>
      <c r="R2985" t="s">
        <v>8360</v>
      </c>
      <c r="S2985" s="12">
        <f t="shared" si="186"/>
        <v>41894.299027777779</v>
      </c>
      <c r="T2985" s="12">
        <f t="shared" si="187"/>
        <v>41954.340694444443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6">
        <f t="shared" si="184"/>
        <v>100.352</v>
      </c>
      <c r="P2986" s="5">
        <f t="shared" si="185"/>
        <v>115.08256880733946</v>
      </c>
      <c r="Q2986" t="s">
        <v>8320</v>
      </c>
      <c r="R2986" t="s">
        <v>8360</v>
      </c>
      <c r="S2986" s="12">
        <f t="shared" si="186"/>
        <v>42575.945381944439</v>
      </c>
      <c r="T2986" s="12">
        <f t="shared" si="187"/>
        <v>42605.945381944439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6">
        <f t="shared" si="184"/>
        <v>121.64999999999999</v>
      </c>
      <c r="P2987" s="5">
        <f t="shared" si="185"/>
        <v>109.5945945945946</v>
      </c>
      <c r="Q2987" t="s">
        <v>8320</v>
      </c>
      <c r="R2987" t="s">
        <v>8360</v>
      </c>
      <c r="S2987" s="12">
        <f t="shared" si="186"/>
        <v>42654.640370370362</v>
      </c>
      <c r="T2987" s="12">
        <f t="shared" si="187"/>
        <v>42673.833333333336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6">
        <f t="shared" si="184"/>
        <v>105.5</v>
      </c>
      <c r="P2988" s="5">
        <f t="shared" si="185"/>
        <v>45.214285714285715</v>
      </c>
      <c r="Q2988" t="s">
        <v>8320</v>
      </c>
      <c r="R2988" t="s">
        <v>8360</v>
      </c>
      <c r="S2988" s="12">
        <f t="shared" si="186"/>
        <v>42431.16673611111</v>
      </c>
      <c r="T2988" s="12">
        <f t="shared" si="187"/>
        <v>42491.125069444439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6">
        <f t="shared" si="184"/>
        <v>110.4008</v>
      </c>
      <c r="P2989" s="5">
        <f t="shared" si="185"/>
        <v>104.15169811320754</v>
      </c>
      <c r="Q2989" t="s">
        <v>8320</v>
      </c>
      <c r="R2989" t="s">
        <v>8360</v>
      </c>
      <c r="S2989" s="12">
        <f t="shared" si="186"/>
        <v>42626.973969907405</v>
      </c>
      <c r="T2989" s="12">
        <f t="shared" si="187"/>
        <v>42655.666666666664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6">
        <f t="shared" si="184"/>
        <v>100</v>
      </c>
      <c r="P2990" s="5">
        <f t="shared" si="185"/>
        <v>35.714285714285715</v>
      </c>
      <c r="Q2990" t="s">
        <v>8320</v>
      </c>
      <c r="R2990" t="s">
        <v>8360</v>
      </c>
      <c r="S2990" s="12">
        <f t="shared" si="186"/>
        <v>42511.028715277782</v>
      </c>
      <c r="T2990" s="12">
        <f t="shared" si="187"/>
        <v>42541.028715277782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6">
        <f t="shared" si="184"/>
        <v>176.535</v>
      </c>
      <c r="P2991" s="5">
        <f t="shared" si="185"/>
        <v>96.997252747252745</v>
      </c>
      <c r="Q2991" t="s">
        <v>8320</v>
      </c>
      <c r="R2991" t="s">
        <v>8360</v>
      </c>
      <c r="S2991" s="12">
        <f t="shared" si="186"/>
        <v>42336.687060185184</v>
      </c>
      <c r="T2991" s="12">
        <f t="shared" si="187"/>
        <v>42358.874305555553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6">
        <f t="shared" si="184"/>
        <v>100</v>
      </c>
      <c r="P2992" s="5">
        <f t="shared" si="185"/>
        <v>370.37037037037038</v>
      </c>
      <c r="Q2992" t="s">
        <v>8320</v>
      </c>
      <c r="R2992" t="s">
        <v>8360</v>
      </c>
      <c r="S2992" s="12">
        <f t="shared" si="186"/>
        <v>42341.240972222215</v>
      </c>
      <c r="T2992" s="12">
        <f t="shared" si="187"/>
        <v>42376.240972222215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6">
        <f t="shared" si="184"/>
        <v>103.29411764705883</v>
      </c>
      <c r="P2993" s="5">
        <f t="shared" si="185"/>
        <v>94.408602150537632</v>
      </c>
      <c r="Q2993" t="s">
        <v>8320</v>
      </c>
      <c r="R2993" t="s">
        <v>8360</v>
      </c>
      <c r="S2993" s="12">
        <f t="shared" si="186"/>
        <v>42740.503819444442</v>
      </c>
      <c r="T2993" s="12">
        <f t="shared" si="187"/>
        <v>42762.503819444442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6">
        <f t="shared" si="184"/>
        <v>104.5</v>
      </c>
      <c r="P2994" s="5">
        <f t="shared" si="185"/>
        <v>48.984375</v>
      </c>
      <c r="Q2994" t="s">
        <v>8320</v>
      </c>
      <c r="R2994" t="s">
        <v>8360</v>
      </c>
      <c r="S2994" s="12">
        <f t="shared" si="186"/>
        <v>42622.434143518512</v>
      </c>
      <c r="T2994" s="12">
        <f t="shared" si="187"/>
        <v>42652.434143518512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6">
        <f t="shared" si="184"/>
        <v>100.29999999999998</v>
      </c>
      <c r="P2995" s="5">
        <f t="shared" si="185"/>
        <v>45.590909090909093</v>
      </c>
      <c r="Q2995" t="s">
        <v>8320</v>
      </c>
      <c r="R2995" t="s">
        <v>8360</v>
      </c>
      <c r="S2995" s="12">
        <f t="shared" si="186"/>
        <v>42390.50540509259</v>
      </c>
      <c r="T2995" s="12">
        <f t="shared" si="187"/>
        <v>42420.50540509259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6">
        <f t="shared" si="184"/>
        <v>457.74666666666673</v>
      </c>
      <c r="P2996" s="5">
        <f t="shared" si="185"/>
        <v>23.275254237288134</v>
      </c>
      <c r="Q2996" t="s">
        <v>8320</v>
      </c>
      <c r="R2996" t="s">
        <v>8360</v>
      </c>
      <c r="S2996" s="12">
        <f t="shared" si="186"/>
        <v>41885.145509259259</v>
      </c>
      <c r="T2996" s="12">
        <f t="shared" si="187"/>
        <v>41915.145509259259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6">
        <f t="shared" si="184"/>
        <v>104.96000000000001</v>
      </c>
      <c r="P2997" s="5">
        <f t="shared" si="185"/>
        <v>63.2289156626506</v>
      </c>
      <c r="Q2997" t="s">
        <v>8320</v>
      </c>
      <c r="R2997" t="s">
        <v>8360</v>
      </c>
      <c r="S2997" s="12">
        <f t="shared" si="186"/>
        <v>42724.331840277773</v>
      </c>
      <c r="T2997" s="12">
        <f t="shared" si="187"/>
        <v>42754.331840277773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6">
        <f t="shared" si="184"/>
        <v>171.94285714285715</v>
      </c>
      <c r="P2998" s="5">
        <f t="shared" si="185"/>
        <v>153.5204081632653</v>
      </c>
      <c r="Q2998" t="s">
        <v>8320</v>
      </c>
      <c r="R2998" t="s">
        <v>8360</v>
      </c>
      <c r="S2998" s="12">
        <f t="shared" si="186"/>
        <v>42090.57916666667</v>
      </c>
      <c r="T2998" s="12">
        <f t="shared" si="187"/>
        <v>42150.57916666667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6">
        <f t="shared" si="184"/>
        <v>103.73000000000002</v>
      </c>
      <c r="P2999" s="5">
        <f t="shared" si="185"/>
        <v>90.2</v>
      </c>
      <c r="Q2999" t="s">
        <v>8320</v>
      </c>
      <c r="R2999" t="s">
        <v>8360</v>
      </c>
      <c r="S2999" s="12">
        <f t="shared" si="186"/>
        <v>42775.400381944441</v>
      </c>
      <c r="T2999" s="12">
        <f t="shared" si="187"/>
        <v>42792.874305555553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6">
        <f t="shared" si="184"/>
        <v>103.029</v>
      </c>
      <c r="P3000" s="5">
        <f t="shared" si="185"/>
        <v>118.97113163972287</v>
      </c>
      <c r="Q3000" t="s">
        <v>8320</v>
      </c>
      <c r="R3000" t="s">
        <v>8360</v>
      </c>
      <c r="S3000" s="12">
        <f t="shared" si="186"/>
        <v>41777.860289351847</v>
      </c>
      <c r="T3000" s="12">
        <f t="shared" si="187"/>
        <v>41805.850694444445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6">
        <f t="shared" si="184"/>
        <v>118.88888888888889</v>
      </c>
      <c r="P3001" s="5">
        <f t="shared" si="185"/>
        <v>80.25</v>
      </c>
      <c r="Q3001" t="s">
        <v>8320</v>
      </c>
      <c r="R3001" t="s">
        <v>8360</v>
      </c>
      <c r="S3001" s="12">
        <f t="shared" si="186"/>
        <v>42780.406944444439</v>
      </c>
      <c r="T3001" s="12">
        <f t="shared" si="187"/>
        <v>42794.749999999993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6">
        <f t="shared" si="184"/>
        <v>100</v>
      </c>
      <c r="P3002" s="5">
        <f t="shared" si="185"/>
        <v>62.5</v>
      </c>
      <c r="Q3002" t="s">
        <v>8320</v>
      </c>
      <c r="R3002" t="s">
        <v>8360</v>
      </c>
      <c r="S3002" s="12">
        <f t="shared" si="186"/>
        <v>42752.49386574074</v>
      </c>
      <c r="T3002" s="12">
        <f t="shared" si="187"/>
        <v>42766.416666666664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6">
        <f t="shared" si="184"/>
        <v>318.69988910451895</v>
      </c>
      <c r="P3003" s="5">
        <f t="shared" si="185"/>
        <v>131.37719999999999</v>
      </c>
      <c r="Q3003" t="s">
        <v>8320</v>
      </c>
      <c r="R3003" t="s">
        <v>8360</v>
      </c>
      <c r="S3003" s="12">
        <f t="shared" si="186"/>
        <v>42534.562291666669</v>
      </c>
      <c r="T3003" s="12">
        <f t="shared" si="187"/>
        <v>42564.562291666669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6">
        <f t="shared" si="184"/>
        <v>108.50614285714286</v>
      </c>
      <c r="P3004" s="5">
        <f t="shared" si="185"/>
        <v>73.032980769230775</v>
      </c>
      <c r="Q3004" t="s">
        <v>8320</v>
      </c>
      <c r="R3004" t="s">
        <v>8360</v>
      </c>
      <c r="S3004" s="12">
        <f t="shared" si="186"/>
        <v>41239.502916666665</v>
      </c>
      <c r="T3004" s="12">
        <f t="shared" si="187"/>
        <v>41269.502916666665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6">
        <f t="shared" si="184"/>
        <v>101.16666666666667</v>
      </c>
      <c r="P3005" s="5">
        <f t="shared" si="185"/>
        <v>178.52941176470588</v>
      </c>
      <c r="Q3005" t="s">
        <v>8320</v>
      </c>
      <c r="R3005" t="s">
        <v>8360</v>
      </c>
      <c r="S3005" s="12">
        <f t="shared" si="186"/>
        <v>42398.515925925924</v>
      </c>
      <c r="T3005" s="12">
        <f t="shared" si="187"/>
        <v>42429.915972222218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6">
        <f t="shared" si="184"/>
        <v>112.815</v>
      </c>
      <c r="P3006" s="5">
        <f t="shared" si="185"/>
        <v>162.90974729241879</v>
      </c>
      <c r="Q3006" t="s">
        <v>8320</v>
      </c>
      <c r="R3006" t="s">
        <v>8360</v>
      </c>
      <c r="S3006" s="12">
        <f t="shared" si="186"/>
        <v>41928.547731481478</v>
      </c>
      <c r="T3006" s="12">
        <f t="shared" si="187"/>
        <v>41958.589398148142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6">
        <f t="shared" si="184"/>
        <v>120.49622641509434</v>
      </c>
      <c r="P3007" s="5">
        <f t="shared" si="185"/>
        <v>108.24237288135593</v>
      </c>
      <c r="Q3007" t="s">
        <v>8320</v>
      </c>
      <c r="R3007" t="s">
        <v>8360</v>
      </c>
      <c r="S3007" s="12">
        <f t="shared" si="186"/>
        <v>41888.341493055552</v>
      </c>
      <c r="T3007" s="12">
        <f t="shared" si="187"/>
        <v>41918.341493055552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6">
        <f t="shared" si="184"/>
        <v>107.74999999999999</v>
      </c>
      <c r="P3008" s="5">
        <f t="shared" si="185"/>
        <v>88.865979381443296</v>
      </c>
      <c r="Q3008" t="s">
        <v>8320</v>
      </c>
      <c r="R3008" t="s">
        <v>8360</v>
      </c>
      <c r="S3008" s="12">
        <f t="shared" si="186"/>
        <v>41957.423506944448</v>
      </c>
      <c r="T3008" s="12">
        <f t="shared" si="187"/>
        <v>41987.423506944448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6">
        <f t="shared" si="184"/>
        <v>180</v>
      </c>
      <c r="P3009" s="5">
        <f t="shared" si="185"/>
        <v>54</v>
      </c>
      <c r="Q3009" t="s">
        <v>8320</v>
      </c>
      <c r="R3009" t="s">
        <v>8360</v>
      </c>
      <c r="S3009" s="12">
        <f t="shared" si="186"/>
        <v>42097.882905092592</v>
      </c>
      <c r="T3009" s="12">
        <f t="shared" si="187"/>
        <v>42118.882905092592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6">
        <f t="shared" si="184"/>
        <v>101.16666666666667</v>
      </c>
      <c r="P3010" s="5">
        <f t="shared" si="185"/>
        <v>116.73076923076923</v>
      </c>
      <c r="Q3010" t="s">
        <v>8320</v>
      </c>
      <c r="R3010" t="s">
        <v>8360</v>
      </c>
      <c r="S3010" s="12">
        <f t="shared" si="186"/>
        <v>42359.878692129627</v>
      </c>
      <c r="T3010" s="12">
        <f t="shared" si="187"/>
        <v>42389.878692129627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6">
        <f t="shared" ref="O3011:O3074" si="188">(E3011/D3011)*100</f>
        <v>119.756</v>
      </c>
      <c r="P3011" s="5">
        <f t="shared" ref="P3011:P3074" si="189">E3011/L3011</f>
        <v>233.8984375</v>
      </c>
      <c r="Q3011" t="s">
        <v>8320</v>
      </c>
      <c r="R3011" t="s">
        <v>8360</v>
      </c>
      <c r="S3011" s="12">
        <f t="shared" ref="S3011:S3074" si="190">(((J3011/60)/60)/24)+DATE(1970,1,1)+(-8/24)</f>
        <v>41939.236574074072</v>
      </c>
      <c r="T3011" s="12">
        <f t="shared" ref="T3011:T3074" si="191">(((I3011/60)/60)/24)+DATE(1970,1,1)+(-8/24)</f>
        <v>41969.278240740743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6">
        <f t="shared" si="188"/>
        <v>158</v>
      </c>
      <c r="P3012" s="5">
        <f t="shared" si="189"/>
        <v>158</v>
      </c>
      <c r="Q3012" t="s">
        <v>8320</v>
      </c>
      <c r="R3012" t="s">
        <v>8360</v>
      </c>
      <c r="S3012" s="12">
        <f t="shared" si="190"/>
        <v>41996.499062499999</v>
      </c>
      <c r="T3012" s="12">
        <f t="shared" si="191"/>
        <v>42056.499062499999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6">
        <f t="shared" si="188"/>
        <v>123.66666666666666</v>
      </c>
      <c r="P3013" s="5">
        <f t="shared" si="189"/>
        <v>14.84</v>
      </c>
      <c r="Q3013" t="s">
        <v>8320</v>
      </c>
      <c r="R3013" t="s">
        <v>8360</v>
      </c>
      <c r="S3013" s="12">
        <f t="shared" si="190"/>
        <v>42334.135601851849</v>
      </c>
      <c r="T3013" s="12">
        <f t="shared" si="191"/>
        <v>42361.624305555553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6">
        <f t="shared" si="188"/>
        <v>117.12499999999999</v>
      </c>
      <c r="P3014" s="5">
        <f t="shared" si="189"/>
        <v>85.181818181818187</v>
      </c>
      <c r="Q3014" t="s">
        <v>8320</v>
      </c>
      <c r="R3014" t="s">
        <v>8360</v>
      </c>
      <c r="S3014" s="12">
        <f t="shared" si="190"/>
        <v>42024.369560185187</v>
      </c>
      <c r="T3014" s="12">
        <f t="shared" si="191"/>
        <v>42045.369560185187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6">
        <f t="shared" si="188"/>
        <v>156.96</v>
      </c>
      <c r="P3015" s="5">
        <f t="shared" si="189"/>
        <v>146.69158878504672</v>
      </c>
      <c r="Q3015" t="s">
        <v>8320</v>
      </c>
      <c r="R3015" t="s">
        <v>8360</v>
      </c>
      <c r="S3015" s="12">
        <f t="shared" si="190"/>
        <v>42146.502881944441</v>
      </c>
      <c r="T3015" s="12">
        <f t="shared" si="191"/>
        <v>42176.502881944441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6">
        <f t="shared" si="188"/>
        <v>113.104</v>
      </c>
      <c r="P3016" s="5">
        <f t="shared" si="189"/>
        <v>50.764811490125673</v>
      </c>
      <c r="Q3016" t="s">
        <v>8320</v>
      </c>
      <c r="R3016" t="s">
        <v>8360</v>
      </c>
      <c r="S3016" s="12">
        <f t="shared" si="190"/>
        <v>41919.790277777778</v>
      </c>
      <c r="T3016" s="12">
        <f t="shared" si="191"/>
        <v>41947.875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6">
        <f t="shared" si="188"/>
        <v>103.17647058823529</v>
      </c>
      <c r="P3017" s="5">
        <f t="shared" si="189"/>
        <v>87.7</v>
      </c>
      <c r="Q3017" t="s">
        <v>8320</v>
      </c>
      <c r="R3017" t="s">
        <v>8360</v>
      </c>
      <c r="S3017" s="12">
        <f t="shared" si="190"/>
        <v>41785.393958333334</v>
      </c>
      <c r="T3017" s="12">
        <f t="shared" si="191"/>
        <v>41800.833333333328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6">
        <f t="shared" si="188"/>
        <v>102.61176470588236</v>
      </c>
      <c r="P3018" s="5">
        <f t="shared" si="189"/>
        <v>242.27777777777777</v>
      </c>
      <c r="Q3018" t="s">
        <v>8320</v>
      </c>
      <c r="R3018" t="s">
        <v>8360</v>
      </c>
      <c r="S3018" s="12">
        <f t="shared" si="190"/>
        <v>41778.214722222219</v>
      </c>
      <c r="T3018" s="12">
        <f t="shared" si="191"/>
        <v>41838.214722222219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6">
        <f t="shared" si="188"/>
        <v>105.84090909090908</v>
      </c>
      <c r="P3019" s="5">
        <f t="shared" si="189"/>
        <v>146.44654088050314</v>
      </c>
      <c r="Q3019" t="s">
        <v>8320</v>
      </c>
      <c r="R3019" t="s">
        <v>8360</v>
      </c>
      <c r="S3019" s="12">
        <f t="shared" si="190"/>
        <v>41841.516701388886</v>
      </c>
      <c r="T3019" s="12">
        <f t="shared" si="191"/>
        <v>41871.516701388886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6">
        <f t="shared" si="188"/>
        <v>100.71428571428571</v>
      </c>
      <c r="P3020" s="5">
        <f t="shared" si="189"/>
        <v>103.17073170731707</v>
      </c>
      <c r="Q3020" t="s">
        <v>8320</v>
      </c>
      <c r="R3020" t="s">
        <v>8360</v>
      </c>
      <c r="S3020" s="12">
        <f t="shared" si="190"/>
        <v>42162.965000000004</v>
      </c>
      <c r="T3020" s="12">
        <f t="shared" si="191"/>
        <v>42205.583333333336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6">
        <f t="shared" si="188"/>
        <v>121.23333333333332</v>
      </c>
      <c r="P3021" s="5">
        <f t="shared" si="189"/>
        <v>80.464601769911511</v>
      </c>
      <c r="Q3021" t="s">
        <v>8320</v>
      </c>
      <c r="R3021" t="s">
        <v>8360</v>
      </c>
      <c r="S3021" s="12">
        <f t="shared" si="190"/>
        <v>41758.500231481477</v>
      </c>
      <c r="T3021" s="12">
        <f t="shared" si="191"/>
        <v>41785.791666666664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6">
        <f t="shared" si="188"/>
        <v>100.57142857142858</v>
      </c>
      <c r="P3022" s="5">
        <f t="shared" si="189"/>
        <v>234.66666666666666</v>
      </c>
      <c r="Q3022" t="s">
        <v>8320</v>
      </c>
      <c r="R3022" t="s">
        <v>8360</v>
      </c>
      <c r="S3022" s="12">
        <f t="shared" si="190"/>
        <v>42170.513113425921</v>
      </c>
      <c r="T3022" s="12">
        <f t="shared" si="191"/>
        <v>42230.513113425921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6">
        <f t="shared" si="188"/>
        <v>116.02222222222223</v>
      </c>
      <c r="P3023" s="5">
        <f t="shared" si="189"/>
        <v>50.689320388349515</v>
      </c>
      <c r="Q3023" t="s">
        <v>8320</v>
      </c>
      <c r="R3023" t="s">
        <v>8360</v>
      </c>
      <c r="S3023" s="12">
        <f t="shared" si="190"/>
        <v>42660.285520833328</v>
      </c>
      <c r="T3023" s="12">
        <f t="shared" si="191"/>
        <v>42695.915972222218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6">
        <f t="shared" si="188"/>
        <v>100.88</v>
      </c>
      <c r="P3024" s="5">
        <f t="shared" si="189"/>
        <v>162.70967741935485</v>
      </c>
      <c r="Q3024" t="s">
        <v>8320</v>
      </c>
      <c r="R3024" t="s">
        <v>8360</v>
      </c>
      <c r="S3024" s="12">
        <f t="shared" si="190"/>
        <v>42564.620474537034</v>
      </c>
      <c r="T3024" s="12">
        <f t="shared" si="191"/>
        <v>42609.620474537034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6">
        <f t="shared" si="188"/>
        <v>103</v>
      </c>
      <c r="P3025" s="5">
        <f t="shared" si="189"/>
        <v>120.16666666666667</v>
      </c>
      <c r="Q3025" t="s">
        <v>8320</v>
      </c>
      <c r="R3025" t="s">
        <v>8360</v>
      </c>
      <c r="S3025" s="12">
        <f t="shared" si="190"/>
        <v>42121.34243055556</v>
      </c>
      <c r="T3025" s="12">
        <f t="shared" si="191"/>
        <v>42166.34243055556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6">
        <f t="shared" si="188"/>
        <v>246.42</v>
      </c>
      <c r="P3026" s="5">
        <f t="shared" si="189"/>
        <v>67.697802197802204</v>
      </c>
      <c r="Q3026" t="s">
        <v>8320</v>
      </c>
      <c r="R3026" t="s">
        <v>8360</v>
      </c>
      <c r="S3026" s="12">
        <f t="shared" si="190"/>
        <v>41158.660590277774</v>
      </c>
      <c r="T3026" s="12">
        <f t="shared" si="191"/>
        <v>41188.660590277774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6">
        <f t="shared" si="188"/>
        <v>302.2</v>
      </c>
      <c r="P3027" s="5">
        <f t="shared" si="189"/>
        <v>52.103448275862071</v>
      </c>
      <c r="Q3027" t="s">
        <v>8320</v>
      </c>
      <c r="R3027" t="s">
        <v>8360</v>
      </c>
      <c r="S3027" s="12">
        <f t="shared" si="190"/>
        <v>41761.176076388889</v>
      </c>
      <c r="T3027" s="12">
        <f t="shared" si="191"/>
        <v>41789.333333333328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6">
        <f t="shared" si="188"/>
        <v>143.33333333333334</v>
      </c>
      <c r="P3028" s="5">
        <f t="shared" si="189"/>
        <v>51.6</v>
      </c>
      <c r="Q3028" t="s">
        <v>8320</v>
      </c>
      <c r="R3028" t="s">
        <v>8360</v>
      </c>
      <c r="S3028" s="12">
        <f t="shared" si="190"/>
        <v>42783.126064814809</v>
      </c>
      <c r="T3028" s="12">
        <f t="shared" si="191"/>
        <v>42797.126064814809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6">
        <f t="shared" si="188"/>
        <v>131.44</v>
      </c>
      <c r="P3029" s="5">
        <f t="shared" si="189"/>
        <v>164.3</v>
      </c>
      <c r="Q3029" t="s">
        <v>8320</v>
      </c>
      <c r="R3029" t="s">
        <v>8360</v>
      </c>
      <c r="S3029" s="12">
        <f t="shared" si="190"/>
        <v>42053.37096064815</v>
      </c>
      <c r="T3029" s="12">
        <f t="shared" si="191"/>
        <v>42083.329293981478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6">
        <f t="shared" si="188"/>
        <v>168.01999999999998</v>
      </c>
      <c r="P3030" s="5">
        <f t="shared" si="189"/>
        <v>84.858585858585855</v>
      </c>
      <c r="Q3030" t="s">
        <v>8320</v>
      </c>
      <c r="R3030" t="s">
        <v>8360</v>
      </c>
      <c r="S3030" s="12">
        <f t="shared" si="190"/>
        <v>42566.930844907409</v>
      </c>
      <c r="T3030" s="12">
        <f t="shared" si="191"/>
        <v>42596.930844907409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6">
        <f t="shared" si="188"/>
        <v>109.67666666666666</v>
      </c>
      <c r="P3031" s="5">
        <f t="shared" si="189"/>
        <v>94.548850574712645</v>
      </c>
      <c r="Q3031" t="s">
        <v>8320</v>
      </c>
      <c r="R3031" t="s">
        <v>8360</v>
      </c>
      <c r="S3031" s="12">
        <f t="shared" si="190"/>
        <v>41932.375543981478</v>
      </c>
      <c r="T3031" s="12">
        <f t="shared" si="191"/>
        <v>41960.857638888883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6">
        <f t="shared" si="188"/>
        <v>106.6857142857143</v>
      </c>
      <c r="P3032" s="5">
        <f t="shared" si="189"/>
        <v>45.536585365853661</v>
      </c>
      <c r="Q3032" t="s">
        <v>8320</v>
      </c>
      <c r="R3032" t="s">
        <v>8360</v>
      </c>
      <c r="S3032" s="12">
        <f t="shared" si="190"/>
        <v>42233.4140162037</v>
      </c>
      <c r="T3032" s="12">
        <f t="shared" si="191"/>
        <v>42263.4140162037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6">
        <f t="shared" si="188"/>
        <v>100</v>
      </c>
      <c r="P3033" s="5">
        <f t="shared" si="189"/>
        <v>51.724137931034484</v>
      </c>
      <c r="Q3033" t="s">
        <v>8320</v>
      </c>
      <c r="R3033" t="s">
        <v>8360</v>
      </c>
      <c r="S3033" s="12">
        <f t="shared" si="190"/>
        <v>42597.549155092587</v>
      </c>
      <c r="T3033" s="12">
        <f t="shared" si="191"/>
        <v>42657.549155092587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6">
        <f t="shared" si="188"/>
        <v>127.2</v>
      </c>
      <c r="P3034" s="5">
        <f t="shared" si="189"/>
        <v>50.88</v>
      </c>
      <c r="Q3034" t="s">
        <v>8320</v>
      </c>
      <c r="R3034" t="s">
        <v>8360</v>
      </c>
      <c r="S3034" s="12">
        <f t="shared" si="190"/>
        <v>42227.711331018516</v>
      </c>
      <c r="T3034" s="12">
        <f t="shared" si="191"/>
        <v>42257.711331018516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6">
        <f t="shared" si="188"/>
        <v>146.53333333333333</v>
      </c>
      <c r="P3035" s="5">
        <f t="shared" si="189"/>
        <v>191.13043478260869</v>
      </c>
      <c r="Q3035" t="s">
        <v>8320</v>
      </c>
      <c r="R3035" t="s">
        <v>8360</v>
      </c>
      <c r="S3035" s="12">
        <f t="shared" si="190"/>
        <v>42569.776909722219</v>
      </c>
      <c r="T3035" s="12">
        <f t="shared" si="191"/>
        <v>42599.776909722219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6">
        <f t="shared" si="188"/>
        <v>112.53599999999999</v>
      </c>
      <c r="P3036" s="5">
        <f t="shared" si="189"/>
        <v>89.314285714285717</v>
      </c>
      <c r="Q3036" t="s">
        <v>8320</v>
      </c>
      <c r="R3036" t="s">
        <v>8360</v>
      </c>
      <c r="S3036" s="12">
        <f t="shared" si="190"/>
        <v>42644.202025462961</v>
      </c>
      <c r="T3036" s="12">
        <f t="shared" si="191"/>
        <v>42674.832638888889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6">
        <f t="shared" si="188"/>
        <v>108.78684000000001</v>
      </c>
      <c r="P3037" s="5">
        <f t="shared" si="189"/>
        <v>88.588631921824103</v>
      </c>
      <c r="Q3037" t="s">
        <v>8320</v>
      </c>
      <c r="R3037" t="s">
        <v>8360</v>
      </c>
      <c r="S3037" s="12">
        <f t="shared" si="190"/>
        <v>41368.226956018516</v>
      </c>
      <c r="T3037" s="12">
        <f t="shared" si="191"/>
        <v>41398.226956018516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6">
        <f t="shared" si="188"/>
        <v>126.732</v>
      </c>
      <c r="P3038" s="5">
        <f t="shared" si="189"/>
        <v>96.300911854103347</v>
      </c>
      <c r="Q3038" t="s">
        <v>8320</v>
      </c>
      <c r="R3038" t="s">
        <v>8360</v>
      </c>
      <c r="S3038" s="12">
        <f t="shared" si="190"/>
        <v>41466.451898148145</v>
      </c>
      <c r="T3038" s="12">
        <f t="shared" si="191"/>
        <v>41502.165972222218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6">
        <f t="shared" si="188"/>
        <v>213.20000000000002</v>
      </c>
      <c r="P3039" s="5">
        <f t="shared" si="189"/>
        <v>33.3125</v>
      </c>
      <c r="Q3039" t="s">
        <v>8320</v>
      </c>
      <c r="R3039" t="s">
        <v>8360</v>
      </c>
      <c r="S3039" s="12">
        <f t="shared" si="190"/>
        <v>40378.559872685182</v>
      </c>
      <c r="T3039" s="12">
        <f t="shared" si="191"/>
        <v>40452.874305555553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6">
        <f t="shared" si="188"/>
        <v>100.49999999999999</v>
      </c>
      <c r="P3040" s="5">
        <f t="shared" si="189"/>
        <v>37.222222222222221</v>
      </c>
      <c r="Q3040" t="s">
        <v>8320</v>
      </c>
      <c r="R3040" t="s">
        <v>8360</v>
      </c>
      <c r="S3040" s="12">
        <f t="shared" si="190"/>
        <v>42372.918946759259</v>
      </c>
      <c r="T3040" s="12">
        <f t="shared" si="191"/>
        <v>42432.918946759259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6">
        <f t="shared" si="188"/>
        <v>108.71389999999998</v>
      </c>
      <c r="P3041" s="5">
        <f t="shared" si="189"/>
        <v>92.130423728813554</v>
      </c>
      <c r="Q3041" t="s">
        <v>8320</v>
      </c>
      <c r="R3041" t="s">
        <v>8360</v>
      </c>
      <c r="S3041" s="12">
        <f t="shared" si="190"/>
        <v>41610.461087962962</v>
      </c>
      <c r="T3041" s="12">
        <f t="shared" si="191"/>
        <v>41636.999305555553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6">
        <f t="shared" si="188"/>
        <v>107.5</v>
      </c>
      <c r="P3042" s="5">
        <f t="shared" si="189"/>
        <v>76.785714285714292</v>
      </c>
      <c r="Q3042" t="s">
        <v>8320</v>
      </c>
      <c r="R3042" t="s">
        <v>8360</v>
      </c>
      <c r="S3042" s="12">
        <f t="shared" si="190"/>
        <v>42177.458576388883</v>
      </c>
      <c r="T3042" s="12">
        <f t="shared" si="191"/>
        <v>42181.624999999993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6">
        <f t="shared" si="188"/>
        <v>110.48192771084338</v>
      </c>
      <c r="P3043" s="5">
        <f t="shared" si="189"/>
        <v>96.526315789473685</v>
      </c>
      <c r="Q3043" t="s">
        <v>8320</v>
      </c>
      <c r="R3043" t="s">
        <v>8360</v>
      </c>
      <c r="S3043" s="12">
        <f t="shared" si="190"/>
        <v>42359.535277777781</v>
      </c>
      <c r="T3043" s="12">
        <f t="shared" si="191"/>
        <v>42389.535277777781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6">
        <f t="shared" si="188"/>
        <v>128</v>
      </c>
      <c r="P3044" s="5">
        <f t="shared" si="189"/>
        <v>51.891891891891895</v>
      </c>
      <c r="Q3044" t="s">
        <v>8320</v>
      </c>
      <c r="R3044" t="s">
        <v>8360</v>
      </c>
      <c r="S3044" s="12">
        <f t="shared" si="190"/>
        <v>42253.354710648149</v>
      </c>
      <c r="T3044" s="12">
        <f t="shared" si="191"/>
        <v>42283.354710648149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6">
        <f t="shared" si="188"/>
        <v>110.00666666666667</v>
      </c>
      <c r="P3045" s="5">
        <f t="shared" si="189"/>
        <v>128.9140625</v>
      </c>
      <c r="Q3045" t="s">
        <v>8320</v>
      </c>
      <c r="R3045" t="s">
        <v>8360</v>
      </c>
      <c r="S3045" s="12">
        <f t="shared" si="190"/>
        <v>42082.737256944441</v>
      </c>
      <c r="T3045" s="12">
        <f t="shared" si="191"/>
        <v>42109.784722222219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6">
        <f t="shared" si="188"/>
        <v>109.34166666666667</v>
      </c>
      <c r="P3046" s="5">
        <f t="shared" si="189"/>
        <v>84.108974358974365</v>
      </c>
      <c r="Q3046" t="s">
        <v>8320</v>
      </c>
      <c r="R3046" t="s">
        <v>8360</v>
      </c>
      <c r="S3046" s="12">
        <f t="shared" si="190"/>
        <v>42387.393495370365</v>
      </c>
      <c r="T3046" s="12">
        <f t="shared" si="191"/>
        <v>42402.393495370365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6">
        <f t="shared" si="188"/>
        <v>132.70650000000001</v>
      </c>
      <c r="P3047" s="5">
        <f t="shared" si="189"/>
        <v>82.941562500000003</v>
      </c>
      <c r="Q3047" t="s">
        <v>8320</v>
      </c>
      <c r="R3047" t="s">
        <v>8360</v>
      </c>
      <c r="S3047" s="12">
        <f t="shared" si="190"/>
        <v>41842.822395833333</v>
      </c>
      <c r="T3047" s="12">
        <f t="shared" si="191"/>
        <v>41872.822395833333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6">
        <f t="shared" si="188"/>
        <v>190.84810126582278</v>
      </c>
      <c r="P3048" s="5">
        <f t="shared" si="189"/>
        <v>259.94827586206895</v>
      </c>
      <c r="Q3048" t="s">
        <v>8320</v>
      </c>
      <c r="R3048" t="s">
        <v>8360</v>
      </c>
      <c r="S3048" s="12">
        <f t="shared" si="190"/>
        <v>41862.46974537037</v>
      </c>
      <c r="T3048" s="12">
        <f t="shared" si="191"/>
        <v>41891.869444444441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6">
        <f t="shared" si="188"/>
        <v>149</v>
      </c>
      <c r="P3049" s="5">
        <f t="shared" si="189"/>
        <v>37.25</v>
      </c>
      <c r="Q3049" t="s">
        <v>8320</v>
      </c>
      <c r="R3049" t="s">
        <v>8360</v>
      </c>
      <c r="S3049" s="12">
        <f t="shared" si="190"/>
        <v>42443.655717592592</v>
      </c>
      <c r="T3049" s="12">
        <f t="shared" si="191"/>
        <v>42487.219444444439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6">
        <f t="shared" si="188"/>
        <v>166.4</v>
      </c>
      <c r="P3050" s="5">
        <f t="shared" si="189"/>
        <v>177.02127659574469</v>
      </c>
      <c r="Q3050" t="s">
        <v>8320</v>
      </c>
      <c r="R3050" t="s">
        <v>8360</v>
      </c>
      <c r="S3050" s="12">
        <f t="shared" si="190"/>
        <v>41975.567847222213</v>
      </c>
      <c r="T3050" s="12">
        <f t="shared" si="191"/>
        <v>42004.556944444441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6">
        <f t="shared" si="188"/>
        <v>106.66666666666667</v>
      </c>
      <c r="P3051" s="5">
        <f t="shared" si="189"/>
        <v>74.074074074074076</v>
      </c>
      <c r="Q3051" t="s">
        <v>8320</v>
      </c>
      <c r="R3051" t="s">
        <v>8360</v>
      </c>
      <c r="S3051" s="12">
        <f t="shared" si="190"/>
        <v>42138.681192129625</v>
      </c>
      <c r="T3051" s="12">
        <f t="shared" si="191"/>
        <v>42168.681192129625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6">
        <f t="shared" si="188"/>
        <v>106</v>
      </c>
      <c r="P3052" s="5">
        <f t="shared" si="189"/>
        <v>70.666666666666671</v>
      </c>
      <c r="Q3052" t="s">
        <v>8320</v>
      </c>
      <c r="R3052" t="s">
        <v>8360</v>
      </c>
      <c r="S3052" s="12">
        <f t="shared" si="190"/>
        <v>42464.835185185184</v>
      </c>
      <c r="T3052" s="12">
        <f t="shared" si="191"/>
        <v>42494.835185185184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6">
        <f t="shared" si="188"/>
        <v>23.62857142857143</v>
      </c>
      <c r="P3053" s="5">
        <f t="shared" si="189"/>
        <v>23.62857142857143</v>
      </c>
      <c r="Q3053" t="s">
        <v>8320</v>
      </c>
      <c r="R3053" t="s">
        <v>8360</v>
      </c>
      <c r="S3053" s="12">
        <f t="shared" si="190"/>
        <v>42744.082696759251</v>
      </c>
      <c r="T3053" s="12">
        <f t="shared" si="191"/>
        <v>42774.082696759251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6">
        <f t="shared" si="188"/>
        <v>0.15</v>
      </c>
      <c r="P3054" s="5">
        <f t="shared" si="189"/>
        <v>37.5</v>
      </c>
      <c r="Q3054" t="s">
        <v>8320</v>
      </c>
      <c r="R3054" t="s">
        <v>8360</v>
      </c>
      <c r="S3054" s="12">
        <f t="shared" si="190"/>
        <v>42122.336736111109</v>
      </c>
      <c r="T3054" s="12">
        <f t="shared" si="191"/>
        <v>42152.332638888889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6">
        <f t="shared" si="188"/>
        <v>0.4</v>
      </c>
      <c r="P3055" s="5">
        <f t="shared" si="189"/>
        <v>13.333333333333334</v>
      </c>
      <c r="Q3055" t="s">
        <v>8320</v>
      </c>
      <c r="R3055" t="s">
        <v>8360</v>
      </c>
      <c r="S3055" s="12">
        <f t="shared" si="190"/>
        <v>41862.428391203699</v>
      </c>
      <c r="T3055" s="12">
        <f t="shared" si="191"/>
        <v>41913.832638888889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6">
        <f t="shared" si="188"/>
        <v>0</v>
      </c>
      <c r="P3056" s="5" t="e">
        <f t="shared" si="189"/>
        <v>#DIV/0!</v>
      </c>
      <c r="Q3056" t="s">
        <v>8320</v>
      </c>
      <c r="R3056" t="s">
        <v>8360</v>
      </c>
      <c r="S3056" s="12">
        <f t="shared" si="190"/>
        <v>42027.499467592592</v>
      </c>
      <c r="T3056" s="12">
        <f t="shared" si="191"/>
        <v>42064.711111111108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6">
        <f t="shared" si="188"/>
        <v>5.0000000000000001E-3</v>
      </c>
      <c r="P3057" s="5">
        <f t="shared" si="189"/>
        <v>1</v>
      </c>
      <c r="Q3057" t="s">
        <v>8320</v>
      </c>
      <c r="R3057" t="s">
        <v>8360</v>
      </c>
      <c r="S3057" s="12">
        <f t="shared" si="190"/>
        <v>41953.624884259254</v>
      </c>
      <c r="T3057" s="12">
        <f t="shared" si="191"/>
        <v>42013.624884259254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6">
        <f t="shared" si="188"/>
        <v>0</v>
      </c>
      <c r="P3058" s="5" t="e">
        <f t="shared" si="189"/>
        <v>#DIV/0!</v>
      </c>
      <c r="Q3058" t="s">
        <v>8320</v>
      </c>
      <c r="R3058" t="s">
        <v>8360</v>
      </c>
      <c r="S3058" s="12">
        <f t="shared" si="190"/>
        <v>41851.303055555552</v>
      </c>
      <c r="T3058" s="12">
        <f t="shared" si="191"/>
        <v>41911.303055555552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6">
        <f t="shared" si="188"/>
        <v>0</v>
      </c>
      <c r="P3059" s="5" t="e">
        <f t="shared" si="189"/>
        <v>#DIV/0!</v>
      </c>
      <c r="Q3059" t="s">
        <v>8320</v>
      </c>
      <c r="R3059" t="s">
        <v>8360</v>
      </c>
      <c r="S3059" s="12">
        <f t="shared" si="190"/>
        <v>42433.317256944443</v>
      </c>
      <c r="T3059" s="12">
        <f t="shared" si="191"/>
        <v>42463.275590277779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6">
        <f t="shared" si="188"/>
        <v>1.6666666666666666E-2</v>
      </c>
      <c r="P3060" s="5">
        <f t="shared" si="189"/>
        <v>1</v>
      </c>
      <c r="Q3060" t="s">
        <v>8320</v>
      </c>
      <c r="R3060" t="s">
        <v>8360</v>
      </c>
      <c r="S3060" s="12">
        <f t="shared" si="190"/>
        <v>42460.040972222218</v>
      </c>
      <c r="T3060" s="12">
        <f t="shared" si="191"/>
        <v>42510.040972222218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6">
        <f t="shared" si="188"/>
        <v>3.0066666666666664</v>
      </c>
      <c r="P3061" s="5">
        <f t="shared" si="189"/>
        <v>41</v>
      </c>
      <c r="Q3061" t="s">
        <v>8320</v>
      </c>
      <c r="R3061" t="s">
        <v>8360</v>
      </c>
      <c r="S3061" s="12">
        <f t="shared" si="190"/>
        <v>41829.602384259255</v>
      </c>
      <c r="T3061" s="12">
        <f t="shared" si="191"/>
        <v>41859.602384259255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6">
        <f t="shared" si="188"/>
        <v>0.15227272727272728</v>
      </c>
      <c r="P3062" s="5">
        <f t="shared" si="189"/>
        <v>55.833333333333336</v>
      </c>
      <c r="Q3062" t="s">
        <v>8320</v>
      </c>
      <c r="R3062" t="s">
        <v>8360</v>
      </c>
      <c r="S3062" s="12">
        <f t="shared" si="190"/>
        <v>42244.941365740735</v>
      </c>
      <c r="T3062" s="12">
        <f t="shared" si="191"/>
        <v>42274.941365740735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6">
        <f t="shared" si="188"/>
        <v>0</v>
      </c>
      <c r="P3063" s="5" t="e">
        <f t="shared" si="189"/>
        <v>#DIV/0!</v>
      </c>
      <c r="Q3063" t="s">
        <v>8320</v>
      </c>
      <c r="R3063" t="s">
        <v>8360</v>
      </c>
      <c r="S3063" s="12">
        <f t="shared" si="190"/>
        <v>41834.450787037036</v>
      </c>
      <c r="T3063" s="12">
        <f t="shared" si="191"/>
        <v>41864.450787037036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6">
        <f t="shared" si="188"/>
        <v>66.84</v>
      </c>
      <c r="P3064" s="5">
        <f t="shared" si="189"/>
        <v>99.761194029850742</v>
      </c>
      <c r="Q3064" t="s">
        <v>8320</v>
      </c>
      <c r="R3064" t="s">
        <v>8360</v>
      </c>
      <c r="S3064" s="12">
        <f t="shared" si="190"/>
        <v>42248.2024537037</v>
      </c>
      <c r="T3064" s="12">
        <f t="shared" si="191"/>
        <v>42277.416666666664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6">
        <f t="shared" si="188"/>
        <v>19.566666666666666</v>
      </c>
      <c r="P3065" s="5">
        <f t="shared" si="189"/>
        <v>25.521739130434781</v>
      </c>
      <c r="Q3065" t="s">
        <v>8320</v>
      </c>
      <c r="R3065" t="s">
        <v>8360</v>
      </c>
      <c r="S3065" s="12">
        <f t="shared" si="190"/>
        <v>42630.589560185181</v>
      </c>
      <c r="T3065" s="12">
        <f t="shared" si="191"/>
        <v>42665.589560185181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6">
        <f t="shared" si="188"/>
        <v>11.294666666666666</v>
      </c>
      <c r="P3066" s="5">
        <f t="shared" si="189"/>
        <v>117.65277777777777</v>
      </c>
      <c r="Q3066" t="s">
        <v>8320</v>
      </c>
      <c r="R3066" t="s">
        <v>8360</v>
      </c>
      <c r="S3066" s="12">
        <f t="shared" si="190"/>
        <v>42298.7968287037</v>
      </c>
      <c r="T3066" s="12">
        <f t="shared" si="191"/>
        <v>42329.957638888889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6">
        <f t="shared" si="188"/>
        <v>0.04</v>
      </c>
      <c r="P3067" s="5">
        <f t="shared" si="189"/>
        <v>5</v>
      </c>
      <c r="Q3067" t="s">
        <v>8320</v>
      </c>
      <c r="R3067" t="s">
        <v>8360</v>
      </c>
      <c r="S3067" s="12">
        <f t="shared" si="190"/>
        <v>41824.721898148149</v>
      </c>
      <c r="T3067" s="12">
        <f t="shared" si="191"/>
        <v>41849.721898148149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6">
        <f t="shared" si="188"/>
        <v>11.985714285714286</v>
      </c>
      <c r="P3068" s="5">
        <f t="shared" si="189"/>
        <v>2796.6666666666665</v>
      </c>
      <c r="Q3068" t="s">
        <v>8320</v>
      </c>
      <c r="R3068" t="s">
        <v>8360</v>
      </c>
      <c r="S3068" s="12">
        <f t="shared" si="190"/>
        <v>42530.895104166666</v>
      </c>
      <c r="T3068" s="12">
        <f t="shared" si="191"/>
        <v>42560.895104166666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6">
        <f t="shared" si="188"/>
        <v>2.5</v>
      </c>
      <c r="P3069" s="5">
        <f t="shared" si="189"/>
        <v>200</v>
      </c>
      <c r="Q3069" t="s">
        <v>8320</v>
      </c>
      <c r="R3069" t="s">
        <v>8360</v>
      </c>
      <c r="S3069" s="12">
        <f t="shared" si="190"/>
        <v>42226.605081018519</v>
      </c>
      <c r="T3069" s="12">
        <f t="shared" si="191"/>
        <v>42256.605081018519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6">
        <f t="shared" si="188"/>
        <v>6.9999999999999993E-2</v>
      </c>
      <c r="P3070" s="5">
        <f t="shared" si="189"/>
        <v>87.5</v>
      </c>
      <c r="Q3070" t="s">
        <v>8320</v>
      </c>
      <c r="R3070" t="s">
        <v>8360</v>
      </c>
      <c r="S3070" s="12">
        <f t="shared" si="190"/>
        <v>42263.358240740738</v>
      </c>
      <c r="T3070" s="12">
        <f t="shared" si="191"/>
        <v>42293.358240740738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6">
        <f t="shared" si="188"/>
        <v>14.099999999999998</v>
      </c>
      <c r="P3071" s="5">
        <f t="shared" si="189"/>
        <v>20.142857142857142</v>
      </c>
      <c r="Q3071" t="s">
        <v>8320</v>
      </c>
      <c r="R3071" t="s">
        <v>8360</v>
      </c>
      <c r="S3071" s="12">
        <f t="shared" si="190"/>
        <v>41957.500393518516</v>
      </c>
      <c r="T3071" s="12">
        <f t="shared" si="191"/>
        <v>41987.500393518516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6">
        <f t="shared" si="188"/>
        <v>3.34</v>
      </c>
      <c r="P3072" s="5">
        <f t="shared" si="189"/>
        <v>20.875</v>
      </c>
      <c r="Q3072" t="s">
        <v>8320</v>
      </c>
      <c r="R3072" t="s">
        <v>8360</v>
      </c>
      <c r="S3072" s="12">
        <f t="shared" si="190"/>
        <v>42690.400104166663</v>
      </c>
      <c r="T3072" s="12">
        <f t="shared" si="191"/>
        <v>42711.400104166663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6">
        <f t="shared" si="188"/>
        <v>59.774999999999999</v>
      </c>
      <c r="P3073" s="5">
        <f t="shared" si="189"/>
        <v>61.307692307692307</v>
      </c>
      <c r="Q3073" t="s">
        <v>8320</v>
      </c>
      <c r="R3073" t="s">
        <v>8360</v>
      </c>
      <c r="S3073" s="12">
        <f t="shared" si="190"/>
        <v>42097.399085648147</v>
      </c>
      <c r="T3073" s="12">
        <f t="shared" si="191"/>
        <v>42114.915972222218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6">
        <f t="shared" si="188"/>
        <v>1.6666666666666666E-2</v>
      </c>
      <c r="P3074" s="5">
        <f t="shared" si="189"/>
        <v>1</v>
      </c>
      <c r="Q3074" t="s">
        <v>8320</v>
      </c>
      <c r="R3074" t="s">
        <v>8360</v>
      </c>
      <c r="S3074" s="12">
        <f t="shared" si="190"/>
        <v>42658.357199074067</v>
      </c>
      <c r="T3074" s="12">
        <f t="shared" si="191"/>
        <v>42672.740277777775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6">
        <f t="shared" ref="O3075:O3138" si="192">(E3075/D3075)*100</f>
        <v>2.3035714285714284E-2</v>
      </c>
      <c r="P3075" s="5">
        <f t="shared" ref="P3075:P3138" si="193">E3075/L3075</f>
        <v>92.142857142857139</v>
      </c>
      <c r="Q3075" t="s">
        <v>8320</v>
      </c>
      <c r="R3075" t="s">
        <v>8360</v>
      </c>
      <c r="S3075" s="12">
        <f t="shared" ref="S3075:S3138" si="194">(((J3075/60)/60)/24)+DATE(1970,1,1)+(-8/24)</f>
        <v>42111.350694444445</v>
      </c>
      <c r="T3075" s="12">
        <f t="shared" ref="T3075:T3138" si="195">(((I3075/60)/60)/24)+DATE(1970,1,1)+(-8/24)</f>
        <v>42169.47152777778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6">
        <f t="shared" si="192"/>
        <v>8.8000000000000009E-2</v>
      </c>
      <c r="P3076" s="5">
        <f t="shared" si="193"/>
        <v>7.333333333333333</v>
      </c>
      <c r="Q3076" t="s">
        <v>8320</v>
      </c>
      <c r="R3076" t="s">
        <v>8360</v>
      </c>
      <c r="S3076" s="12">
        <f t="shared" si="194"/>
        <v>42409.237951388881</v>
      </c>
      <c r="T3076" s="12">
        <f t="shared" si="195"/>
        <v>42439.237951388881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6">
        <f t="shared" si="192"/>
        <v>8.64</v>
      </c>
      <c r="P3077" s="5">
        <f t="shared" si="193"/>
        <v>64.8</v>
      </c>
      <c r="Q3077" t="s">
        <v>8320</v>
      </c>
      <c r="R3077" t="s">
        <v>8360</v>
      </c>
      <c r="S3077" s="12">
        <f t="shared" si="194"/>
        <v>42550.768981481473</v>
      </c>
      <c r="T3077" s="12">
        <f t="shared" si="195"/>
        <v>42600.768981481473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6">
        <f t="shared" si="192"/>
        <v>15.06</v>
      </c>
      <c r="P3078" s="5">
        <f t="shared" si="193"/>
        <v>30.12</v>
      </c>
      <c r="Q3078" t="s">
        <v>8320</v>
      </c>
      <c r="R3078" t="s">
        <v>8360</v>
      </c>
      <c r="S3078" s="12">
        <f t="shared" si="194"/>
        <v>42226.318553240737</v>
      </c>
      <c r="T3078" s="12">
        <f t="shared" si="195"/>
        <v>42286.318553240737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6">
        <f t="shared" si="192"/>
        <v>0.47727272727272729</v>
      </c>
      <c r="P3079" s="5">
        <f t="shared" si="193"/>
        <v>52.5</v>
      </c>
      <c r="Q3079" t="s">
        <v>8320</v>
      </c>
      <c r="R3079" t="s">
        <v>8360</v>
      </c>
      <c r="S3079" s="12">
        <f t="shared" si="194"/>
        <v>42766.62358796296</v>
      </c>
      <c r="T3079" s="12">
        <f t="shared" si="195"/>
        <v>42796.62358796296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6">
        <f t="shared" si="192"/>
        <v>0.11833333333333333</v>
      </c>
      <c r="P3080" s="5">
        <f t="shared" si="193"/>
        <v>23.666666666666668</v>
      </c>
      <c r="Q3080" t="s">
        <v>8320</v>
      </c>
      <c r="R3080" t="s">
        <v>8360</v>
      </c>
      <c r="S3080" s="12">
        <f t="shared" si="194"/>
        <v>42030.805497685178</v>
      </c>
      <c r="T3080" s="12">
        <f t="shared" si="195"/>
        <v>42060.805497685178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6">
        <f t="shared" si="192"/>
        <v>0.8417399858735245</v>
      </c>
      <c r="P3081" s="5">
        <f t="shared" si="193"/>
        <v>415.77777777777777</v>
      </c>
      <c r="Q3081" t="s">
        <v>8320</v>
      </c>
      <c r="R3081" t="s">
        <v>8360</v>
      </c>
      <c r="S3081" s="12">
        <f t="shared" si="194"/>
        <v>42055.38003472222</v>
      </c>
      <c r="T3081" s="12">
        <f t="shared" si="195"/>
        <v>42085.338368055549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6">
        <f t="shared" si="192"/>
        <v>1.8799999999999997E-2</v>
      </c>
      <c r="P3082" s="5">
        <f t="shared" si="193"/>
        <v>53.714285714285715</v>
      </c>
      <c r="Q3082" t="s">
        <v>8320</v>
      </c>
      <c r="R3082" t="s">
        <v>8360</v>
      </c>
      <c r="S3082" s="12">
        <f t="shared" si="194"/>
        <v>41939.6949537037</v>
      </c>
      <c r="T3082" s="12">
        <f t="shared" si="195"/>
        <v>41999.736620370364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6">
        <f t="shared" si="192"/>
        <v>0.21029999999999999</v>
      </c>
      <c r="P3083" s="5">
        <f t="shared" si="193"/>
        <v>420.6</v>
      </c>
      <c r="Q3083" t="s">
        <v>8320</v>
      </c>
      <c r="R3083" t="s">
        <v>8360</v>
      </c>
      <c r="S3083" s="12">
        <f t="shared" si="194"/>
        <v>42236.848275462959</v>
      </c>
      <c r="T3083" s="12">
        <f t="shared" si="195"/>
        <v>42266.848275462959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6">
        <f t="shared" si="192"/>
        <v>0</v>
      </c>
      <c r="P3084" s="5" t="e">
        <f t="shared" si="193"/>
        <v>#DIV/0!</v>
      </c>
      <c r="Q3084" t="s">
        <v>8320</v>
      </c>
      <c r="R3084" t="s">
        <v>8360</v>
      </c>
      <c r="S3084" s="12">
        <f t="shared" si="194"/>
        <v>42293.589652777773</v>
      </c>
      <c r="T3084" s="12">
        <f t="shared" si="195"/>
        <v>42323.631319444445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6">
        <f t="shared" si="192"/>
        <v>0.27999999999999997</v>
      </c>
      <c r="P3085" s="5">
        <f t="shared" si="193"/>
        <v>18.666666666666668</v>
      </c>
      <c r="Q3085" t="s">
        <v>8320</v>
      </c>
      <c r="R3085" t="s">
        <v>8360</v>
      </c>
      <c r="S3085" s="12">
        <f t="shared" si="194"/>
        <v>41853.230069444442</v>
      </c>
      <c r="T3085" s="12">
        <f t="shared" si="195"/>
        <v>41882.875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6">
        <f t="shared" si="192"/>
        <v>11.57920670115792</v>
      </c>
      <c r="P3086" s="5">
        <f t="shared" si="193"/>
        <v>78.333333333333329</v>
      </c>
      <c r="Q3086" t="s">
        <v>8320</v>
      </c>
      <c r="R3086" t="s">
        <v>8360</v>
      </c>
      <c r="S3086" s="12">
        <f t="shared" si="194"/>
        <v>42100.390405092585</v>
      </c>
      <c r="T3086" s="12">
        <f t="shared" si="195"/>
        <v>42129.45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6">
        <f t="shared" si="192"/>
        <v>2.44</v>
      </c>
      <c r="P3087" s="5">
        <f t="shared" si="193"/>
        <v>67.777777777777771</v>
      </c>
      <c r="Q3087" t="s">
        <v>8320</v>
      </c>
      <c r="R3087" t="s">
        <v>8360</v>
      </c>
      <c r="S3087" s="12">
        <f t="shared" si="194"/>
        <v>42246.550451388881</v>
      </c>
      <c r="T3087" s="12">
        <f t="shared" si="195"/>
        <v>42276.550451388881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6">
        <f t="shared" si="192"/>
        <v>0.25</v>
      </c>
      <c r="P3088" s="5">
        <f t="shared" si="193"/>
        <v>16.666666666666668</v>
      </c>
      <c r="Q3088" t="s">
        <v>8320</v>
      </c>
      <c r="R3088" t="s">
        <v>8360</v>
      </c>
      <c r="S3088" s="12">
        <f t="shared" si="194"/>
        <v>42173.337488425925</v>
      </c>
      <c r="T3088" s="12">
        <f t="shared" si="195"/>
        <v>42233.337488425925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6">
        <f t="shared" si="192"/>
        <v>0.625</v>
      </c>
      <c r="P3089" s="5">
        <f t="shared" si="193"/>
        <v>62.5</v>
      </c>
      <c r="Q3089" t="s">
        <v>8320</v>
      </c>
      <c r="R3089" t="s">
        <v>8360</v>
      </c>
      <c r="S3089" s="12">
        <f t="shared" si="194"/>
        <v>42664.817013888889</v>
      </c>
      <c r="T3089" s="12">
        <f t="shared" si="195"/>
        <v>42724.858680555553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6">
        <f t="shared" si="192"/>
        <v>0.19384615384615383</v>
      </c>
      <c r="P3090" s="5">
        <f t="shared" si="193"/>
        <v>42</v>
      </c>
      <c r="Q3090" t="s">
        <v>8320</v>
      </c>
      <c r="R3090" t="s">
        <v>8360</v>
      </c>
      <c r="S3090" s="12">
        <f t="shared" si="194"/>
        <v>41981.238969907405</v>
      </c>
      <c r="T3090" s="12">
        <f t="shared" si="195"/>
        <v>42012.236805555549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6">
        <f t="shared" si="192"/>
        <v>23.416</v>
      </c>
      <c r="P3091" s="5">
        <f t="shared" si="193"/>
        <v>130.0888888888889</v>
      </c>
      <c r="Q3091" t="s">
        <v>8320</v>
      </c>
      <c r="R3091" t="s">
        <v>8360</v>
      </c>
      <c r="S3091" s="12">
        <f t="shared" si="194"/>
        <v>42528.209293981483</v>
      </c>
      <c r="T3091" s="12">
        <f t="shared" si="195"/>
        <v>42559.749305555553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6">
        <f t="shared" si="192"/>
        <v>5.0808888888888886</v>
      </c>
      <c r="P3092" s="5">
        <f t="shared" si="193"/>
        <v>1270.2222222222222</v>
      </c>
      <c r="Q3092" t="s">
        <v>8320</v>
      </c>
      <c r="R3092" t="s">
        <v>8360</v>
      </c>
      <c r="S3092" s="12">
        <f t="shared" si="194"/>
        <v>42065.485474537032</v>
      </c>
      <c r="T3092" s="12">
        <f t="shared" si="195"/>
        <v>42125.443807870368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6">
        <f t="shared" si="192"/>
        <v>15.920000000000002</v>
      </c>
      <c r="P3093" s="5">
        <f t="shared" si="193"/>
        <v>88.444444444444443</v>
      </c>
      <c r="Q3093" t="s">
        <v>8320</v>
      </c>
      <c r="R3093" t="s">
        <v>8360</v>
      </c>
      <c r="S3093" s="12">
        <f t="shared" si="194"/>
        <v>42566.615081018514</v>
      </c>
      <c r="T3093" s="12">
        <f t="shared" si="195"/>
        <v>42596.615081018514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6">
        <f t="shared" si="192"/>
        <v>1.1831900000000002</v>
      </c>
      <c r="P3094" s="5">
        <f t="shared" si="193"/>
        <v>56.342380952380957</v>
      </c>
      <c r="Q3094" t="s">
        <v>8320</v>
      </c>
      <c r="R3094" t="s">
        <v>8360</v>
      </c>
      <c r="S3094" s="12">
        <f t="shared" si="194"/>
        <v>42255.28601851852</v>
      </c>
      <c r="T3094" s="12">
        <f t="shared" si="195"/>
        <v>42292.583333333336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6">
        <f t="shared" si="192"/>
        <v>22.75</v>
      </c>
      <c r="P3095" s="5">
        <f t="shared" si="193"/>
        <v>53.529411764705884</v>
      </c>
      <c r="Q3095" t="s">
        <v>8320</v>
      </c>
      <c r="R3095" t="s">
        <v>8360</v>
      </c>
      <c r="S3095" s="12">
        <f t="shared" si="194"/>
        <v>41760.575706018513</v>
      </c>
      <c r="T3095" s="12">
        <f t="shared" si="195"/>
        <v>41790.832638888889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6">
        <f t="shared" si="192"/>
        <v>2.5000000000000001E-2</v>
      </c>
      <c r="P3096" s="5">
        <f t="shared" si="193"/>
        <v>25</v>
      </c>
      <c r="Q3096" t="s">
        <v>8320</v>
      </c>
      <c r="R3096" t="s">
        <v>8360</v>
      </c>
      <c r="S3096" s="12">
        <f t="shared" si="194"/>
        <v>42207.462453703702</v>
      </c>
      <c r="T3096" s="12">
        <f t="shared" si="195"/>
        <v>42267.462453703702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6">
        <f t="shared" si="192"/>
        <v>0.33512064343163539</v>
      </c>
      <c r="P3097" s="5">
        <f t="shared" si="193"/>
        <v>50</v>
      </c>
      <c r="Q3097" t="s">
        <v>8320</v>
      </c>
      <c r="R3097" t="s">
        <v>8360</v>
      </c>
      <c r="S3097" s="12">
        <f t="shared" si="194"/>
        <v>42522.69189814815</v>
      </c>
      <c r="T3097" s="12">
        <f t="shared" si="195"/>
        <v>42582.69189814815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6">
        <f t="shared" si="192"/>
        <v>3.9750000000000001</v>
      </c>
      <c r="P3098" s="5">
        <f t="shared" si="193"/>
        <v>56.785714285714285</v>
      </c>
      <c r="Q3098" t="s">
        <v>8320</v>
      </c>
      <c r="R3098" t="s">
        <v>8360</v>
      </c>
      <c r="S3098" s="12">
        <f t="shared" si="194"/>
        <v>42114.492199074077</v>
      </c>
      <c r="T3098" s="12">
        <f t="shared" si="195"/>
        <v>42144.492199074077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6">
        <f t="shared" si="192"/>
        <v>17.150000000000002</v>
      </c>
      <c r="P3099" s="5">
        <f t="shared" si="193"/>
        <v>40.833333333333336</v>
      </c>
      <c r="Q3099" t="s">
        <v>8320</v>
      </c>
      <c r="R3099" t="s">
        <v>8360</v>
      </c>
      <c r="S3099" s="12">
        <f t="shared" si="194"/>
        <v>42629.17015046296</v>
      </c>
      <c r="T3099" s="12">
        <f t="shared" si="195"/>
        <v>42650.249999999993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6">
        <f t="shared" si="192"/>
        <v>3.6080041046690612</v>
      </c>
      <c r="P3100" s="5">
        <f t="shared" si="193"/>
        <v>65.111111111111114</v>
      </c>
      <c r="Q3100" t="s">
        <v>8320</v>
      </c>
      <c r="R3100" t="s">
        <v>8360</v>
      </c>
      <c r="S3100" s="12">
        <f t="shared" si="194"/>
        <v>42359.45890046296</v>
      </c>
      <c r="T3100" s="12">
        <f t="shared" si="195"/>
        <v>42407.678472222215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6">
        <f t="shared" si="192"/>
        <v>13.900000000000002</v>
      </c>
      <c r="P3101" s="5">
        <f t="shared" si="193"/>
        <v>55.6</v>
      </c>
      <c r="Q3101" t="s">
        <v>8320</v>
      </c>
      <c r="R3101" t="s">
        <v>8360</v>
      </c>
      <c r="S3101" s="12">
        <f t="shared" si="194"/>
        <v>42381.856377314813</v>
      </c>
      <c r="T3101" s="12">
        <f t="shared" si="195"/>
        <v>42411.856377314813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6">
        <f t="shared" si="192"/>
        <v>15.225</v>
      </c>
      <c r="P3102" s="5">
        <f t="shared" si="193"/>
        <v>140.53846153846155</v>
      </c>
      <c r="Q3102" t="s">
        <v>8320</v>
      </c>
      <c r="R3102" t="s">
        <v>8360</v>
      </c>
      <c r="S3102" s="12">
        <f t="shared" si="194"/>
        <v>41902.2890625</v>
      </c>
      <c r="T3102" s="12">
        <f t="shared" si="195"/>
        <v>41932.2890625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6">
        <f t="shared" si="192"/>
        <v>12</v>
      </c>
      <c r="P3103" s="5">
        <f t="shared" si="193"/>
        <v>25</v>
      </c>
      <c r="Q3103" t="s">
        <v>8320</v>
      </c>
      <c r="R3103" t="s">
        <v>8360</v>
      </c>
      <c r="S3103" s="12">
        <f t="shared" si="194"/>
        <v>42171.050196759257</v>
      </c>
      <c r="T3103" s="12">
        <f t="shared" si="195"/>
        <v>42200.99722222222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6">
        <f t="shared" si="192"/>
        <v>39.112499999999997</v>
      </c>
      <c r="P3104" s="5">
        <f t="shared" si="193"/>
        <v>69.533333333333331</v>
      </c>
      <c r="Q3104" t="s">
        <v>8320</v>
      </c>
      <c r="R3104" t="s">
        <v>8360</v>
      </c>
      <c r="S3104" s="12">
        <f t="shared" si="194"/>
        <v>42555.007152777776</v>
      </c>
      <c r="T3104" s="12">
        <f t="shared" si="195"/>
        <v>42605.007152777776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6">
        <f t="shared" si="192"/>
        <v>0.26829268292682928</v>
      </c>
      <c r="P3105" s="5">
        <f t="shared" si="193"/>
        <v>5.5</v>
      </c>
      <c r="Q3105" t="s">
        <v>8320</v>
      </c>
      <c r="R3105" t="s">
        <v>8360</v>
      </c>
      <c r="S3105" s="12">
        <f t="shared" si="194"/>
        <v>42106.82298611111</v>
      </c>
      <c r="T3105" s="12">
        <f t="shared" si="195"/>
        <v>42166.82298611111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6">
        <f t="shared" si="192"/>
        <v>29.625</v>
      </c>
      <c r="P3106" s="5">
        <f t="shared" si="193"/>
        <v>237</v>
      </c>
      <c r="Q3106" t="s">
        <v>8320</v>
      </c>
      <c r="R3106" t="s">
        <v>8360</v>
      </c>
      <c r="S3106" s="12">
        <f t="shared" si="194"/>
        <v>42006.57535879629</v>
      </c>
      <c r="T3106" s="12">
        <f t="shared" si="195"/>
        <v>42037.749999999993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6">
        <f t="shared" si="192"/>
        <v>42.360992301112063</v>
      </c>
      <c r="P3107" s="5">
        <f t="shared" si="193"/>
        <v>79.870967741935488</v>
      </c>
      <c r="Q3107" t="s">
        <v>8320</v>
      </c>
      <c r="R3107" t="s">
        <v>8360</v>
      </c>
      <c r="S3107" s="12">
        <f t="shared" si="194"/>
        <v>41876.385601851849</v>
      </c>
      <c r="T3107" s="12">
        <f t="shared" si="195"/>
        <v>41930.875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6">
        <f t="shared" si="192"/>
        <v>4.1000000000000005</v>
      </c>
      <c r="P3108" s="5">
        <f t="shared" si="193"/>
        <v>10.25</v>
      </c>
      <c r="Q3108" t="s">
        <v>8320</v>
      </c>
      <c r="R3108" t="s">
        <v>8360</v>
      </c>
      <c r="S3108" s="12">
        <f t="shared" si="194"/>
        <v>42241.09578703704</v>
      </c>
      <c r="T3108" s="12">
        <f t="shared" si="195"/>
        <v>42263.583333333336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6">
        <f t="shared" si="192"/>
        <v>19.762499999999999</v>
      </c>
      <c r="P3109" s="5">
        <f t="shared" si="193"/>
        <v>272.58620689655174</v>
      </c>
      <c r="Q3109" t="s">
        <v>8320</v>
      </c>
      <c r="R3109" t="s">
        <v>8360</v>
      </c>
      <c r="S3109" s="12">
        <f t="shared" si="194"/>
        <v>42128.480914351843</v>
      </c>
      <c r="T3109" s="12">
        <f t="shared" si="195"/>
        <v>42135.480914351843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6">
        <f t="shared" si="192"/>
        <v>5.1999999999999998E-2</v>
      </c>
      <c r="P3110" s="5">
        <f t="shared" si="193"/>
        <v>13</v>
      </c>
      <c r="Q3110" t="s">
        <v>8320</v>
      </c>
      <c r="R3110" t="s">
        <v>8360</v>
      </c>
      <c r="S3110" s="12">
        <f t="shared" si="194"/>
        <v>42062.34715277778</v>
      </c>
      <c r="T3110" s="12">
        <f t="shared" si="195"/>
        <v>42122.305486111109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6">
        <f t="shared" si="192"/>
        <v>25.030188679245285</v>
      </c>
      <c r="P3111" s="5">
        <f t="shared" si="193"/>
        <v>58.184210526315788</v>
      </c>
      <c r="Q3111" t="s">
        <v>8320</v>
      </c>
      <c r="R3111" t="s">
        <v>8360</v>
      </c>
      <c r="S3111" s="12">
        <f t="shared" si="194"/>
        <v>41843.791782407403</v>
      </c>
      <c r="T3111" s="12">
        <f t="shared" si="195"/>
        <v>41878.791782407403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6">
        <f t="shared" si="192"/>
        <v>0.04</v>
      </c>
      <c r="P3112" s="5">
        <f t="shared" si="193"/>
        <v>10</v>
      </c>
      <c r="Q3112" t="s">
        <v>8320</v>
      </c>
      <c r="R3112" t="s">
        <v>8360</v>
      </c>
      <c r="S3112" s="12">
        <f t="shared" si="194"/>
        <v>42744.698136574072</v>
      </c>
      <c r="T3112" s="12">
        <f t="shared" si="195"/>
        <v>42784.698136574072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6">
        <f t="shared" si="192"/>
        <v>26.640000000000004</v>
      </c>
      <c r="P3113" s="5">
        <f t="shared" si="193"/>
        <v>70.10526315789474</v>
      </c>
      <c r="Q3113" t="s">
        <v>8320</v>
      </c>
      <c r="R3113" t="s">
        <v>8360</v>
      </c>
      <c r="S3113" s="12">
        <f t="shared" si="194"/>
        <v>41885.26180555555</v>
      </c>
      <c r="T3113" s="12">
        <f t="shared" si="195"/>
        <v>41916.26180555555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6">
        <f t="shared" si="192"/>
        <v>4.7363636363636363</v>
      </c>
      <c r="P3114" s="5">
        <f t="shared" si="193"/>
        <v>57.888888888888886</v>
      </c>
      <c r="Q3114" t="s">
        <v>8320</v>
      </c>
      <c r="R3114" t="s">
        <v>8360</v>
      </c>
      <c r="S3114" s="12">
        <f t="shared" si="194"/>
        <v>42614.788587962961</v>
      </c>
      <c r="T3114" s="12">
        <f t="shared" si="195"/>
        <v>42674.788587962961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6">
        <f t="shared" si="192"/>
        <v>4.2435339894712749</v>
      </c>
      <c r="P3115" s="5">
        <f t="shared" si="193"/>
        <v>125.27027027027027</v>
      </c>
      <c r="Q3115" t="s">
        <v>8320</v>
      </c>
      <c r="R3115" t="s">
        <v>8360</v>
      </c>
      <c r="S3115" s="12">
        <f t="shared" si="194"/>
        <v>42081.397939814815</v>
      </c>
      <c r="T3115" s="12">
        <f t="shared" si="195"/>
        <v>42111.397939814815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6">
        <f t="shared" si="192"/>
        <v>0</v>
      </c>
      <c r="P3116" s="5" t="e">
        <f t="shared" si="193"/>
        <v>#DIV/0!</v>
      </c>
      <c r="Q3116" t="s">
        <v>8320</v>
      </c>
      <c r="R3116" t="s">
        <v>8360</v>
      </c>
      <c r="S3116" s="12">
        <f t="shared" si="194"/>
        <v>41843.29918981481</v>
      </c>
      <c r="T3116" s="12">
        <f t="shared" si="195"/>
        <v>41903.29918981481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6">
        <f t="shared" si="192"/>
        <v>3</v>
      </c>
      <c r="P3117" s="5">
        <f t="shared" si="193"/>
        <v>300</v>
      </c>
      <c r="Q3117" t="s">
        <v>8320</v>
      </c>
      <c r="R3117" t="s">
        <v>8360</v>
      </c>
      <c r="S3117" s="12">
        <f t="shared" si="194"/>
        <v>42496.113738425927</v>
      </c>
      <c r="T3117" s="12">
        <f t="shared" si="195"/>
        <v>42526.113738425927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6">
        <f t="shared" si="192"/>
        <v>57.333333333333336</v>
      </c>
      <c r="P3118" s="5">
        <f t="shared" si="193"/>
        <v>43</v>
      </c>
      <c r="Q3118" t="s">
        <v>8320</v>
      </c>
      <c r="R3118" t="s">
        <v>8360</v>
      </c>
      <c r="S3118" s="12">
        <f t="shared" si="194"/>
        <v>42081.18200231481</v>
      </c>
      <c r="T3118" s="12">
        <f t="shared" si="195"/>
        <v>42095.18200231481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6">
        <f t="shared" si="192"/>
        <v>0.1</v>
      </c>
      <c r="P3119" s="5">
        <f t="shared" si="193"/>
        <v>1</v>
      </c>
      <c r="Q3119" t="s">
        <v>8320</v>
      </c>
      <c r="R3119" t="s">
        <v>8360</v>
      </c>
      <c r="S3119" s="12">
        <f t="shared" si="194"/>
        <v>42509.041203703695</v>
      </c>
      <c r="T3119" s="12">
        <f t="shared" si="195"/>
        <v>42517.216666666667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6">
        <f t="shared" si="192"/>
        <v>0.31</v>
      </c>
      <c r="P3120" s="5">
        <f t="shared" si="193"/>
        <v>775</v>
      </c>
      <c r="Q3120" t="s">
        <v>8320</v>
      </c>
      <c r="R3120" t="s">
        <v>8360</v>
      </c>
      <c r="S3120" s="12">
        <f t="shared" si="194"/>
        <v>42534.316238425927</v>
      </c>
      <c r="T3120" s="12">
        <f t="shared" si="195"/>
        <v>42553.316238425927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6">
        <f t="shared" si="192"/>
        <v>0.05</v>
      </c>
      <c r="P3121" s="5">
        <f t="shared" si="193"/>
        <v>5</v>
      </c>
      <c r="Q3121" t="s">
        <v>8320</v>
      </c>
      <c r="R3121" t="s">
        <v>8360</v>
      </c>
      <c r="S3121" s="12">
        <f t="shared" si="194"/>
        <v>42059.712175925924</v>
      </c>
      <c r="T3121" s="12">
        <f t="shared" si="195"/>
        <v>42089.670509259253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6">
        <f t="shared" si="192"/>
        <v>9.8461538461538465E-3</v>
      </c>
      <c r="P3122" s="5">
        <f t="shared" si="193"/>
        <v>12.8</v>
      </c>
      <c r="Q3122" t="s">
        <v>8320</v>
      </c>
      <c r="R3122" t="s">
        <v>8360</v>
      </c>
      <c r="S3122" s="12">
        <f t="shared" si="194"/>
        <v>42435.608749999999</v>
      </c>
      <c r="T3122" s="12">
        <f t="shared" si="195"/>
        <v>42495.567083333335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6">
        <f t="shared" si="192"/>
        <v>0.66666666666666674</v>
      </c>
      <c r="P3123" s="5">
        <f t="shared" si="193"/>
        <v>10</v>
      </c>
      <c r="Q3123" t="s">
        <v>8320</v>
      </c>
      <c r="R3123" t="s">
        <v>8360</v>
      </c>
      <c r="S3123" s="12">
        <f t="shared" si="194"/>
        <v>41848.346469907403</v>
      </c>
      <c r="T3123" s="12">
        <f t="shared" si="195"/>
        <v>41908.346469907403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6">
        <f t="shared" si="192"/>
        <v>58.291457286432156</v>
      </c>
      <c r="P3124" s="5">
        <f t="shared" si="193"/>
        <v>58</v>
      </c>
      <c r="Q3124" t="s">
        <v>8320</v>
      </c>
      <c r="R3124" t="s">
        <v>8360</v>
      </c>
      <c r="S3124" s="12">
        <f t="shared" si="194"/>
        <v>42678.598749999997</v>
      </c>
      <c r="T3124" s="12">
        <f t="shared" si="195"/>
        <v>42683.640416666669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6">
        <f t="shared" si="192"/>
        <v>68.153599999999997</v>
      </c>
      <c r="P3125" s="5">
        <f t="shared" si="193"/>
        <v>244.80459770114942</v>
      </c>
      <c r="Q3125" t="s">
        <v>8320</v>
      </c>
      <c r="R3125" t="s">
        <v>8360</v>
      </c>
      <c r="S3125" s="12">
        <f t="shared" si="194"/>
        <v>42530.659699074073</v>
      </c>
      <c r="T3125" s="12">
        <f t="shared" si="195"/>
        <v>42560.659699074073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6">
        <f t="shared" si="192"/>
        <v>3.2499999999999999E-3</v>
      </c>
      <c r="P3126" s="5">
        <f t="shared" si="193"/>
        <v>6.5</v>
      </c>
      <c r="Q3126" t="s">
        <v>8320</v>
      </c>
      <c r="R3126" t="s">
        <v>8360</v>
      </c>
      <c r="S3126" s="12">
        <f t="shared" si="194"/>
        <v>41977.446770833332</v>
      </c>
      <c r="T3126" s="12">
        <f t="shared" si="195"/>
        <v>42037.446770833332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6">
        <f t="shared" si="192"/>
        <v>0</v>
      </c>
      <c r="P3127" s="5" t="e">
        <f t="shared" si="193"/>
        <v>#DIV/0!</v>
      </c>
      <c r="Q3127" t="s">
        <v>8320</v>
      </c>
      <c r="R3127" t="s">
        <v>8360</v>
      </c>
      <c r="S3127" s="12">
        <f t="shared" si="194"/>
        <v>42345.873518518514</v>
      </c>
      <c r="T3127" s="12">
        <f t="shared" si="195"/>
        <v>42375.873518518514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6">
        <f t="shared" si="192"/>
        <v>4.16</v>
      </c>
      <c r="P3128" s="5">
        <f t="shared" si="193"/>
        <v>61.176470588235297</v>
      </c>
      <c r="Q3128" t="s">
        <v>8320</v>
      </c>
      <c r="R3128" t="s">
        <v>8360</v>
      </c>
      <c r="S3128" s="12">
        <f t="shared" si="194"/>
        <v>42426.684745370374</v>
      </c>
      <c r="T3128" s="12">
        <f t="shared" si="195"/>
        <v>42456.643078703702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6">
        <f t="shared" si="192"/>
        <v>0</v>
      </c>
      <c r="P3129" s="5" t="e">
        <f t="shared" si="193"/>
        <v>#DIV/0!</v>
      </c>
      <c r="Q3129" t="s">
        <v>8320</v>
      </c>
      <c r="R3129" t="s">
        <v>8360</v>
      </c>
      <c r="S3129" s="12">
        <f t="shared" si="194"/>
        <v>42034.523483796293</v>
      </c>
      <c r="T3129" s="12">
        <f t="shared" si="195"/>
        <v>42064.523483796293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6">
        <f t="shared" si="192"/>
        <v>108.60666666666667</v>
      </c>
      <c r="P3130" s="5">
        <f t="shared" si="193"/>
        <v>139.23931623931625</v>
      </c>
      <c r="Q3130" t="s">
        <v>8320</v>
      </c>
      <c r="R3130" t="s">
        <v>8321</v>
      </c>
      <c r="S3130" s="12">
        <f t="shared" si="194"/>
        <v>42780.492372685178</v>
      </c>
      <c r="T3130" s="12">
        <f t="shared" si="195"/>
        <v>42810.450706018521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6">
        <f t="shared" si="192"/>
        <v>0.8</v>
      </c>
      <c r="P3131" s="5">
        <f t="shared" si="193"/>
        <v>10</v>
      </c>
      <c r="Q3131" t="s">
        <v>8320</v>
      </c>
      <c r="R3131" t="s">
        <v>8321</v>
      </c>
      <c r="S3131" s="12">
        <f t="shared" si="194"/>
        <v>42803.509479166663</v>
      </c>
      <c r="T3131" s="12">
        <f t="shared" si="195"/>
        <v>42843.467812499999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6">
        <f t="shared" si="192"/>
        <v>3.75</v>
      </c>
      <c r="P3132" s="5">
        <f t="shared" si="193"/>
        <v>93.75</v>
      </c>
      <c r="Q3132" t="s">
        <v>8320</v>
      </c>
      <c r="R3132" t="s">
        <v>8321</v>
      </c>
      <c r="S3132" s="12">
        <f t="shared" si="194"/>
        <v>42808.306898148141</v>
      </c>
      <c r="T3132" s="12">
        <f t="shared" si="195"/>
        <v>42838.874305555553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6">
        <f t="shared" si="192"/>
        <v>15.731707317073171</v>
      </c>
      <c r="P3133" s="5">
        <f t="shared" si="193"/>
        <v>53.75</v>
      </c>
      <c r="Q3133" t="s">
        <v>8320</v>
      </c>
      <c r="R3133" t="s">
        <v>8321</v>
      </c>
      <c r="S3133" s="12">
        <f t="shared" si="194"/>
        <v>42803.245891203704</v>
      </c>
      <c r="T3133" s="12">
        <f t="shared" si="195"/>
        <v>42833.204224537032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6">
        <f t="shared" si="192"/>
        <v>3.3333333333333333E-2</v>
      </c>
      <c r="P3134" s="5">
        <f t="shared" si="193"/>
        <v>10</v>
      </c>
      <c r="Q3134" t="s">
        <v>8320</v>
      </c>
      <c r="R3134" t="s">
        <v>8321</v>
      </c>
      <c r="S3134" s="12">
        <f t="shared" si="194"/>
        <v>42786.016898148147</v>
      </c>
      <c r="T3134" s="12">
        <f t="shared" si="195"/>
        <v>42845.975231481476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6">
        <f t="shared" si="192"/>
        <v>108</v>
      </c>
      <c r="P3135" s="5">
        <f t="shared" si="193"/>
        <v>33.75</v>
      </c>
      <c r="Q3135" t="s">
        <v>8320</v>
      </c>
      <c r="R3135" t="s">
        <v>8321</v>
      </c>
      <c r="S3135" s="12">
        <f t="shared" si="194"/>
        <v>42788.231874999998</v>
      </c>
      <c r="T3135" s="12">
        <f t="shared" si="195"/>
        <v>42818.190208333333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6">
        <f t="shared" si="192"/>
        <v>22.5</v>
      </c>
      <c r="P3136" s="5">
        <f t="shared" si="193"/>
        <v>18.75</v>
      </c>
      <c r="Q3136" t="s">
        <v>8320</v>
      </c>
      <c r="R3136" t="s">
        <v>8321</v>
      </c>
      <c r="S3136" s="12">
        <f t="shared" si="194"/>
        <v>42800.386793981481</v>
      </c>
      <c r="T3136" s="12">
        <f t="shared" si="195"/>
        <v>42821.345127314817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6">
        <f t="shared" si="192"/>
        <v>20.849420849420849</v>
      </c>
      <c r="P3137" s="5">
        <f t="shared" si="193"/>
        <v>23.142857142857142</v>
      </c>
      <c r="Q3137" t="s">
        <v>8320</v>
      </c>
      <c r="R3137" t="s">
        <v>8321</v>
      </c>
      <c r="S3137" s="12">
        <f t="shared" si="194"/>
        <v>42806.818530092591</v>
      </c>
      <c r="T3137" s="12">
        <f t="shared" si="195"/>
        <v>42828.818530092591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6">
        <f t="shared" si="192"/>
        <v>127.8</v>
      </c>
      <c r="P3138" s="5">
        <f t="shared" si="193"/>
        <v>29.045454545454547</v>
      </c>
      <c r="Q3138" t="s">
        <v>8320</v>
      </c>
      <c r="R3138" t="s">
        <v>8321</v>
      </c>
      <c r="S3138" s="12">
        <f t="shared" si="194"/>
        <v>42789.12909722222</v>
      </c>
      <c r="T3138" s="12">
        <f t="shared" si="195"/>
        <v>42825.624305555553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6">
        <f t="shared" ref="O3139:O3202" si="196">(E3139/D3139)*100</f>
        <v>3.3333333333333335</v>
      </c>
      <c r="P3139" s="5">
        <f t="shared" ref="P3139:P3202" si="197">E3139/L3139</f>
        <v>50</v>
      </c>
      <c r="Q3139" t="s">
        <v>8320</v>
      </c>
      <c r="R3139" t="s">
        <v>8321</v>
      </c>
      <c r="S3139" s="12">
        <f t="shared" ref="S3139:S3202" si="198">(((J3139/60)/60)/24)+DATE(1970,1,1)+(-8/24)</f>
        <v>42807.551724537036</v>
      </c>
      <c r="T3139" s="12">
        <f t="shared" ref="T3139:T3202" si="199">(((I3139/60)/60)/24)+DATE(1970,1,1)+(-8/24)</f>
        <v>42858.466666666667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6">
        <f t="shared" si="196"/>
        <v>0</v>
      </c>
      <c r="P3140" s="5" t="e">
        <f t="shared" si="197"/>
        <v>#DIV/0!</v>
      </c>
      <c r="Q3140" t="s">
        <v>8320</v>
      </c>
      <c r="R3140" t="s">
        <v>8321</v>
      </c>
      <c r="S3140" s="12">
        <f t="shared" si="198"/>
        <v>42809.312581018516</v>
      </c>
      <c r="T3140" s="12">
        <f t="shared" si="199"/>
        <v>42828.312581018516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6">
        <f t="shared" si="196"/>
        <v>5.4</v>
      </c>
      <c r="P3141" s="5">
        <f t="shared" si="197"/>
        <v>450</v>
      </c>
      <c r="Q3141" t="s">
        <v>8320</v>
      </c>
      <c r="R3141" t="s">
        <v>8321</v>
      </c>
      <c r="S3141" s="12">
        <f t="shared" si="198"/>
        <v>42784.937037037038</v>
      </c>
      <c r="T3141" s="12">
        <f t="shared" si="199"/>
        <v>42818.856249999997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6">
        <f t="shared" si="196"/>
        <v>0.96</v>
      </c>
      <c r="P3142" s="5">
        <f t="shared" si="197"/>
        <v>24</v>
      </c>
      <c r="Q3142" t="s">
        <v>8320</v>
      </c>
      <c r="R3142" t="s">
        <v>8321</v>
      </c>
      <c r="S3142" s="12">
        <f t="shared" si="198"/>
        <v>42802.385451388887</v>
      </c>
      <c r="T3142" s="12">
        <f t="shared" si="199"/>
        <v>42832.343784722216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6">
        <f t="shared" si="196"/>
        <v>51.6</v>
      </c>
      <c r="P3143" s="5">
        <f t="shared" si="197"/>
        <v>32.25</v>
      </c>
      <c r="Q3143" t="s">
        <v>8320</v>
      </c>
      <c r="R3143" t="s">
        <v>8321</v>
      </c>
      <c r="S3143" s="12">
        <f t="shared" si="198"/>
        <v>42800.42</v>
      </c>
      <c r="T3143" s="12">
        <f t="shared" si="199"/>
        <v>42841.499999999993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6">
        <f t="shared" si="196"/>
        <v>1.6363636363636365</v>
      </c>
      <c r="P3144" s="5">
        <f t="shared" si="197"/>
        <v>15</v>
      </c>
      <c r="Q3144" t="s">
        <v>8320</v>
      </c>
      <c r="R3144" t="s">
        <v>8321</v>
      </c>
      <c r="S3144" s="12">
        <f t="shared" si="198"/>
        <v>42783.179849537039</v>
      </c>
      <c r="T3144" s="12">
        <f t="shared" si="199"/>
        <v>42813.138182870367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6">
        <f t="shared" si="196"/>
        <v>0</v>
      </c>
      <c r="P3145" s="5" t="e">
        <f t="shared" si="197"/>
        <v>#DIV/0!</v>
      </c>
      <c r="Q3145" t="s">
        <v>8320</v>
      </c>
      <c r="R3145" t="s">
        <v>8321</v>
      </c>
      <c r="S3145" s="12">
        <f t="shared" si="198"/>
        <v>42808.024953703702</v>
      </c>
      <c r="T3145" s="12">
        <f t="shared" si="199"/>
        <v>42834.024953703702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6">
        <f t="shared" si="196"/>
        <v>75.400000000000006</v>
      </c>
      <c r="P3146" s="5">
        <f t="shared" si="197"/>
        <v>251.33333333333334</v>
      </c>
      <c r="Q3146" t="s">
        <v>8320</v>
      </c>
      <c r="R3146" t="s">
        <v>8321</v>
      </c>
      <c r="S3146" s="12">
        <f t="shared" si="198"/>
        <v>42796.204942129632</v>
      </c>
      <c r="T3146" s="12">
        <f t="shared" si="199"/>
        <v>42812.916666666664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6">
        <f t="shared" si="196"/>
        <v>0</v>
      </c>
      <c r="P3147" s="5" t="e">
        <f t="shared" si="197"/>
        <v>#DIV/0!</v>
      </c>
      <c r="Q3147" t="s">
        <v>8320</v>
      </c>
      <c r="R3147" t="s">
        <v>8321</v>
      </c>
      <c r="S3147" s="12">
        <f t="shared" si="198"/>
        <v>42761.707569444443</v>
      </c>
      <c r="T3147" s="12">
        <f t="shared" si="199"/>
        <v>42821.665902777771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6">
        <f t="shared" si="196"/>
        <v>10.5</v>
      </c>
      <c r="P3148" s="5">
        <f t="shared" si="197"/>
        <v>437.5</v>
      </c>
      <c r="Q3148" t="s">
        <v>8320</v>
      </c>
      <c r="R3148" t="s">
        <v>8321</v>
      </c>
      <c r="S3148" s="12">
        <f t="shared" si="198"/>
        <v>42796.349143518521</v>
      </c>
      <c r="T3148" s="12">
        <f t="shared" si="199"/>
        <v>42841.307476851849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6">
        <f t="shared" si="196"/>
        <v>117.52499999999999</v>
      </c>
      <c r="P3149" s="5">
        <f t="shared" si="197"/>
        <v>110.35211267605634</v>
      </c>
      <c r="Q3149" t="s">
        <v>8320</v>
      </c>
      <c r="R3149" t="s">
        <v>8321</v>
      </c>
      <c r="S3149" s="12">
        <f t="shared" si="198"/>
        <v>41909.636053240742</v>
      </c>
      <c r="T3149" s="12">
        <f t="shared" si="199"/>
        <v>41949.677719907406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6">
        <f t="shared" si="196"/>
        <v>131.16666666666669</v>
      </c>
      <c r="P3150" s="5">
        <f t="shared" si="197"/>
        <v>41.421052631578945</v>
      </c>
      <c r="Q3150" t="s">
        <v>8320</v>
      </c>
      <c r="R3150" t="s">
        <v>8321</v>
      </c>
      <c r="S3150" s="12">
        <f t="shared" si="198"/>
        <v>41891.331990740735</v>
      </c>
      <c r="T3150" s="12">
        <f t="shared" si="199"/>
        <v>41912.833333333328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6">
        <f t="shared" si="196"/>
        <v>104</v>
      </c>
      <c r="P3151" s="5">
        <f t="shared" si="197"/>
        <v>52</v>
      </c>
      <c r="Q3151" t="s">
        <v>8320</v>
      </c>
      <c r="R3151" t="s">
        <v>8321</v>
      </c>
      <c r="S3151" s="12">
        <f t="shared" si="198"/>
        <v>41225.684027777774</v>
      </c>
      <c r="T3151" s="12">
        <f t="shared" si="199"/>
        <v>41249.75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6">
        <f t="shared" si="196"/>
        <v>101</v>
      </c>
      <c r="P3152" s="5">
        <f t="shared" si="197"/>
        <v>33.990384615384613</v>
      </c>
      <c r="Q3152" t="s">
        <v>8320</v>
      </c>
      <c r="R3152" t="s">
        <v>8321</v>
      </c>
      <c r="S3152" s="12">
        <f t="shared" si="198"/>
        <v>40477.930590277778</v>
      </c>
      <c r="T3152" s="12">
        <f t="shared" si="199"/>
        <v>40567.833333333328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6">
        <f t="shared" si="196"/>
        <v>100.4</v>
      </c>
      <c r="P3153" s="5">
        <f t="shared" si="197"/>
        <v>103.35294117647059</v>
      </c>
      <c r="Q3153" t="s">
        <v>8320</v>
      </c>
      <c r="R3153" t="s">
        <v>8321</v>
      </c>
      <c r="S3153" s="12">
        <f t="shared" si="198"/>
        <v>41862.506643518514</v>
      </c>
      <c r="T3153" s="12">
        <f t="shared" si="199"/>
        <v>41892.506643518514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6">
        <f t="shared" si="196"/>
        <v>105.95454545454545</v>
      </c>
      <c r="P3154" s="5">
        <f t="shared" si="197"/>
        <v>34.791044776119406</v>
      </c>
      <c r="Q3154" t="s">
        <v>8320</v>
      </c>
      <c r="R3154" t="s">
        <v>8321</v>
      </c>
      <c r="S3154" s="12">
        <f t="shared" si="198"/>
        <v>41550.534340277773</v>
      </c>
      <c r="T3154" s="12">
        <f t="shared" si="199"/>
        <v>41580.534340277773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6">
        <f t="shared" si="196"/>
        <v>335.58333333333337</v>
      </c>
      <c r="P3155" s="5">
        <f t="shared" si="197"/>
        <v>41.773858921161825</v>
      </c>
      <c r="Q3155" t="s">
        <v>8320</v>
      </c>
      <c r="R3155" t="s">
        <v>8321</v>
      </c>
      <c r="S3155" s="12">
        <f t="shared" si="198"/>
        <v>40632.821030092593</v>
      </c>
      <c r="T3155" s="12">
        <f t="shared" si="199"/>
        <v>40663.874305555553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6">
        <f t="shared" si="196"/>
        <v>112.92857142857142</v>
      </c>
      <c r="P3156" s="5">
        <f t="shared" si="197"/>
        <v>64.268292682926827</v>
      </c>
      <c r="Q3156" t="s">
        <v>8320</v>
      </c>
      <c r="R3156" t="s">
        <v>8321</v>
      </c>
      <c r="S3156" s="12">
        <f t="shared" si="198"/>
        <v>40970.542337962957</v>
      </c>
      <c r="T3156" s="12">
        <f t="shared" si="199"/>
        <v>41000.500671296293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6">
        <f t="shared" si="196"/>
        <v>188.50460000000001</v>
      </c>
      <c r="P3157" s="5">
        <f t="shared" si="197"/>
        <v>31.209370860927152</v>
      </c>
      <c r="Q3157" t="s">
        <v>8320</v>
      </c>
      <c r="R3157" t="s">
        <v>8321</v>
      </c>
      <c r="S3157" s="12">
        <f t="shared" si="198"/>
        <v>41233.165798611109</v>
      </c>
      <c r="T3157" s="12">
        <f t="shared" si="199"/>
        <v>41263.165798611109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6">
        <f t="shared" si="196"/>
        <v>101.81818181818181</v>
      </c>
      <c r="P3158" s="5">
        <f t="shared" si="197"/>
        <v>62.921348314606739</v>
      </c>
      <c r="Q3158" t="s">
        <v>8320</v>
      </c>
      <c r="R3158" t="s">
        <v>8321</v>
      </c>
      <c r="S3158" s="12">
        <f t="shared" si="198"/>
        <v>41026.619722222218</v>
      </c>
      <c r="T3158" s="12">
        <f t="shared" si="199"/>
        <v>41061.619722222218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6">
        <f t="shared" si="196"/>
        <v>101</v>
      </c>
      <c r="P3159" s="5">
        <f t="shared" si="197"/>
        <v>98.536585365853654</v>
      </c>
      <c r="Q3159" t="s">
        <v>8320</v>
      </c>
      <c r="R3159" t="s">
        <v>8321</v>
      </c>
      <c r="S3159" s="12">
        <f t="shared" si="198"/>
        <v>41829.454918981479</v>
      </c>
      <c r="T3159" s="12">
        <f t="shared" si="199"/>
        <v>41838.875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6">
        <f t="shared" si="196"/>
        <v>113.99999999999999</v>
      </c>
      <c r="P3160" s="5">
        <f t="shared" si="197"/>
        <v>82.608695652173907</v>
      </c>
      <c r="Q3160" t="s">
        <v>8320</v>
      </c>
      <c r="R3160" t="s">
        <v>8321</v>
      </c>
      <c r="S3160" s="12">
        <f t="shared" si="198"/>
        <v>41447.506388888884</v>
      </c>
      <c r="T3160" s="12">
        <f t="shared" si="199"/>
        <v>41477.506388888884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6">
        <f t="shared" si="196"/>
        <v>133.48133333333334</v>
      </c>
      <c r="P3161" s="5">
        <f t="shared" si="197"/>
        <v>38.504230769230773</v>
      </c>
      <c r="Q3161" t="s">
        <v>8320</v>
      </c>
      <c r="R3161" t="s">
        <v>8321</v>
      </c>
      <c r="S3161" s="12">
        <f t="shared" si="198"/>
        <v>40883.733344907407</v>
      </c>
      <c r="T3161" s="12">
        <f t="shared" si="199"/>
        <v>40926.625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6">
        <f t="shared" si="196"/>
        <v>101.53333333333335</v>
      </c>
      <c r="P3162" s="5">
        <f t="shared" si="197"/>
        <v>80.15789473684211</v>
      </c>
      <c r="Q3162" t="s">
        <v>8320</v>
      </c>
      <c r="R3162" t="s">
        <v>8321</v>
      </c>
      <c r="S3162" s="12">
        <f t="shared" si="198"/>
        <v>41840.931562499994</v>
      </c>
      <c r="T3162" s="12">
        <f t="shared" si="199"/>
        <v>41863.874305555553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6">
        <f t="shared" si="196"/>
        <v>105.1</v>
      </c>
      <c r="P3163" s="5">
        <f t="shared" si="197"/>
        <v>28.405405405405407</v>
      </c>
      <c r="Q3163" t="s">
        <v>8320</v>
      </c>
      <c r="R3163" t="s">
        <v>8321</v>
      </c>
      <c r="S3163" s="12">
        <f t="shared" si="198"/>
        <v>41897.202800925923</v>
      </c>
      <c r="T3163" s="12">
        <f t="shared" si="199"/>
        <v>41927.202800925923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6">
        <f t="shared" si="196"/>
        <v>127.15</v>
      </c>
      <c r="P3164" s="5">
        <f t="shared" si="197"/>
        <v>80.730158730158735</v>
      </c>
      <c r="Q3164" t="s">
        <v>8320</v>
      </c>
      <c r="R3164" t="s">
        <v>8321</v>
      </c>
      <c r="S3164" s="12">
        <f t="shared" si="198"/>
        <v>41799.35256944444</v>
      </c>
      <c r="T3164" s="12">
        <f t="shared" si="199"/>
        <v>41826.75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6">
        <f t="shared" si="196"/>
        <v>111.15384615384616</v>
      </c>
      <c r="P3165" s="5">
        <f t="shared" si="197"/>
        <v>200.69444444444446</v>
      </c>
      <c r="Q3165" t="s">
        <v>8320</v>
      </c>
      <c r="R3165" t="s">
        <v>8321</v>
      </c>
      <c r="S3165" s="12">
        <f t="shared" si="198"/>
        <v>41775.420428240737</v>
      </c>
      <c r="T3165" s="12">
        <f t="shared" si="199"/>
        <v>41805.420428240737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6">
        <f t="shared" si="196"/>
        <v>106.76</v>
      </c>
      <c r="P3166" s="5">
        <f t="shared" si="197"/>
        <v>37.591549295774648</v>
      </c>
      <c r="Q3166" t="s">
        <v>8320</v>
      </c>
      <c r="R3166" t="s">
        <v>8321</v>
      </c>
      <c r="S3166" s="12">
        <f t="shared" si="198"/>
        <v>41766.472395833334</v>
      </c>
      <c r="T3166" s="12">
        <f t="shared" si="199"/>
        <v>41799.472395833334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6">
        <f t="shared" si="196"/>
        <v>162.66666666666666</v>
      </c>
      <c r="P3167" s="5">
        <f t="shared" si="197"/>
        <v>58.095238095238095</v>
      </c>
      <c r="Q3167" t="s">
        <v>8320</v>
      </c>
      <c r="R3167" t="s">
        <v>8321</v>
      </c>
      <c r="S3167" s="12">
        <f t="shared" si="198"/>
        <v>40643.825925925921</v>
      </c>
      <c r="T3167" s="12">
        <f t="shared" si="199"/>
        <v>40665.832638888889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6">
        <f t="shared" si="196"/>
        <v>160.22808571428573</v>
      </c>
      <c r="P3168" s="5">
        <f t="shared" si="197"/>
        <v>60.300892473118282</v>
      </c>
      <c r="Q3168" t="s">
        <v>8320</v>
      </c>
      <c r="R3168" t="s">
        <v>8321</v>
      </c>
      <c r="S3168" s="12">
        <f t="shared" si="198"/>
        <v>41940.358252314814</v>
      </c>
      <c r="T3168" s="12">
        <f t="shared" si="199"/>
        <v>41968.999305555553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6">
        <f t="shared" si="196"/>
        <v>116.16666666666666</v>
      </c>
      <c r="P3169" s="5">
        <f t="shared" si="197"/>
        <v>63.363636363636367</v>
      </c>
      <c r="Q3169" t="s">
        <v>8320</v>
      </c>
      <c r="R3169" t="s">
        <v>8321</v>
      </c>
      <c r="S3169" s="12">
        <f t="shared" si="198"/>
        <v>41838.842372685183</v>
      </c>
      <c r="T3169" s="12">
        <f t="shared" si="199"/>
        <v>41852.842372685183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6">
        <f t="shared" si="196"/>
        <v>124.2</v>
      </c>
      <c r="P3170" s="5">
        <f t="shared" si="197"/>
        <v>50.901639344262293</v>
      </c>
      <c r="Q3170" t="s">
        <v>8320</v>
      </c>
      <c r="R3170" t="s">
        <v>8321</v>
      </c>
      <c r="S3170" s="12">
        <f t="shared" si="198"/>
        <v>41771.772604166668</v>
      </c>
      <c r="T3170" s="12">
        <f t="shared" si="199"/>
        <v>41803.583333333328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6">
        <f t="shared" si="196"/>
        <v>103.01249999999999</v>
      </c>
      <c r="P3171" s="5">
        <f t="shared" si="197"/>
        <v>100.5</v>
      </c>
      <c r="Q3171" t="s">
        <v>8320</v>
      </c>
      <c r="R3171" t="s">
        <v>8321</v>
      </c>
      <c r="S3171" s="12">
        <f t="shared" si="198"/>
        <v>41591.404641203699</v>
      </c>
      <c r="T3171" s="12">
        <f t="shared" si="199"/>
        <v>41620.874305555553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6">
        <f t="shared" si="196"/>
        <v>112.25</v>
      </c>
      <c r="P3172" s="5">
        <f t="shared" si="197"/>
        <v>31.619718309859156</v>
      </c>
      <c r="Q3172" t="s">
        <v>8320</v>
      </c>
      <c r="R3172" t="s">
        <v>8321</v>
      </c>
      <c r="S3172" s="12">
        <f t="shared" si="198"/>
        <v>41788.747037037036</v>
      </c>
      <c r="T3172" s="12">
        <f t="shared" si="199"/>
        <v>41821.833333333328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6">
        <f t="shared" si="196"/>
        <v>108.8142857142857</v>
      </c>
      <c r="P3173" s="5">
        <f t="shared" si="197"/>
        <v>65.102564102564102</v>
      </c>
      <c r="Q3173" t="s">
        <v>8320</v>
      </c>
      <c r="R3173" t="s">
        <v>8321</v>
      </c>
      <c r="S3173" s="12">
        <f t="shared" si="198"/>
        <v>42466.274976851848</v>
      </c>
      <c r="T3173" s="12">
        <f t="shared" si="199"/>
        <v>42496.274976851848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6">
        <f t="shared" si="196"/>
        <v>114.99999999999999</v>
      </c>
      <c r="P3174" s="5">
        <f t="shared" si="197"/>
        <v>79.310344827586206</v>
      </c>
      <c r="Q3174" t="s">
        <v>8320</v>
      </c>
      <c r="R3174" t="s">
        <v>8321</v>
      </c>
      <c r="S3174" s="12">
        <f t="shared" si="198"/>
        <v>40923.396620370368</v>
      </c>
      <c r="T3174" s="12">
        <f t="shared" si="199"/>
        <v>40953.396620370368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6">
        <f t="shared" si="196"/>
        <v>103</v>
      </c>
      <c r="P3175" s="5">
        <f t="shared" si="197"/>
        <v>139.18918918918919</v>
      </c>
      <c r="Q3175" t="s">
        <v>8320</v>
      </c>
      <c r="R3175" t="s">
        <v>8321</v>
      </c>
      <c r="S3175" s="12">
        <f t="shared" si="198"/>
        <v>41878.545046296291</v>
      </c>
      <c r="T3175" s="12">
        <f t="shared" si="199"/>
        <v>41908.545046296291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6">
        <f t="shared" si="196"/>
        <v>101.13333333333334</v>
      </c>
      <c r="P3176" s="5">
        <f t="shared" si="197"/>
        <v>131.91304347826087</v>
      </c>
      <c r="Q3176" t="s">
        <v>8320</v>
      </c>
      <c r="R3176" t="s">
        <v>8321</v>
      </c>
      <c r="S3176" s="12">
        <f t="shared" si="198"/>
        <v>41862.531342592592</v>
      </c>
      <c r="T3176" s="12">
        <f t="shared" si="199"/>
        <v>41876.531342592592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6">
        <f t="shared" si="196"/>
        <v>109.55999999999999</v>
      </c>
      <c r="P3177" s="5">
        <f t="shared" si="197"/>
        <v>91.3</v>
      </c>
      <c r="Q3177" t="s">
        <v>8320</v>
      </c>
      <c r="R3177" t="s">
        <v>8321</v>
      </c>
      <c r="S3177" s="12">
        <f t="shared" si="198"/>
        <v>40531.553553240738</v>
      </c>
      <c r="T3177" s="12">
        <f t="shared" si="199"/>
        <v>40591.553553240738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6">
        <f t="shared" si="196"/>
        <v>114.8421052631579</v>
      </c>
      <c r="P3178" s="5">
        <f t="shared" si="197"/>
        <v>39.672727272727272</v>
      </c>
      <c r="Q3178" t="s">
        <v>8320</v>
      </c>
      <c r="R3178" t="s">
        <v>8321</v>
      </c>
      <c r="S3178" s="12">
        <f t="shared" si="198"/>
        <v>41477.597581018512</v>
      </c>
      <c r="T3178" s="12">
        <f t="shared" si="199"/>
        <v>41504.291666666664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6">
        <f t="shared" si="196"/>
        <v>117.39999999999999</v>
      </c>
      <c r="P3179" s="5">
        <f t="shared" si="197"/>
        <v>57.549019607843135</v>
      </c>
      <c r="Q3179" t="s">
        <v>8320</v>
      </c>
      <c r="R3179" t="s">
        <v>8321</v>
      </c>
      <c r="S3179" s="12">
        <f t="shared" si="198"/>
        <v>41781.333437499998</v>
      </c>
      <c r="T3179" s="12">
        <f t="shared" si="199"/>
        <v>41811.333437499998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6">
        <f t="shared" si="196"/>
        <v>171.73333333333335</v>
      </c>
      <c r="P3180" s="5">
        <f t="shared" si="197"/>
        <v>33.025641025641029</v>
      </c>
      <c r="Q3180" t="s">
        <v>8320</v>
      </c>
      <c r="R3180" t="s">
        <v>8321</v>
      </c>
      <c r="S3180" s="12">
        <f t="shared" si="198"/>
        <v>41806.271701388883</v>
      </c>
      <c r="T3180" s="12">
        <f t="shared" si="199"/>
        <v>41836.271701388883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6">
        <f t="shared" si="196"/>
        <v>114.16238095238094</v>
      </c>
      <c r="P3181" s="5">
        <f t="shared" si="197"/>
        <v>77.335806451612896</v>
      </c>
      <c r="Q3181" t="s">
        <v>8320</v>
      </c>
      <c r="R3181" t="s">
        <v>8321</v>
      </c>
      <c r="S3181" s="12">
        <f t="shared" si="198"/>
        <v>41375.36887731481</v>
      </c>
      <c r="T3181" s="12">
        <f t="shared" si="199"/>
        <v>41400.36887731481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6">
        <f t="shared" si="196"/>
        <v>119.75</v>
      </c>
      <c r="P3182" s="5">
        <f t="shared" si="197"/>
        <v>31.933333333333334</v>
      </c>
      <c r="Q3182" t="s">
        <v>8320</v>
      </c>
      <c r="R3182" t="s">
        <v>8321</v>
      </c>
      <c r="S3182" s="12">
        <f t="shared" si="198"/>
        <v>41780.079270833332</v>
      </c>
      <c r="T3182" s="12">
        <f t="shared" si="199"/>
        <v>41810.079270833332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6">
        <f t="shared" si="196"/>
        <v>109.00000000000001</v>
      </c>
      <c r="P3183" s="5">
        <f t="shared" si="197"/>
        <v>36.333333333333336</v>
      </c>
      <c r="Q3183" t="s">
        <v>8320</v>
      </c>
      <c r="R3183" t="s">
        <v>8321</v>
      </c>
      <c r="S3183" s="12">
        <f t="shared" si="198"/>
        <v>41778.976701388885</v>
      </c>
      <c r="T3183" s="12">
        <f t="shared" si="199"/>
        <v>41805.333333333328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6">
        <f t="shared" si="196"/>
        <v>100.88571428571429</v>
      </c>
      <c r="P3184" s="5">
        <f t="shared" si="197"/>
        <v>46.768211920529801</v>
      </c>
      <c r="Q3184" t="s">
        <v>8320</v>
      </c>
      <c r="R3184" t="s">
        <v>8321</v>
      </c>
      <c r="S3184" s="12">
        <f t="shared" si="198"/>
        <v>40883.615983796291</v>
      </c>
      <c r="T3184" s="12">
        <f t="shared" si="199"/>
        <v>40939.375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6">
        <f t="shared" si="196"/>
        <v>109.00000000000001</v>
      </c>
      <c r="P3185" s="5">
        <f t="shared" si="197"/>
        <v>40.073529411764703</v>
      </c>
      <c r="Q3185" t="s">
        <v>8320</v>
      </c>
      <c r="R3185" t="s">
        <v>8321</v>
      </c>
      <c r="S3185" s="12">
        <f t="shared" si="198"/>
        <v>41491.461446759255</v>
      </c>
      <c r="T3185" s="12">
        <f t="shared" si="199"/>
        <v>41509.461446759255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6">
        <f t="shared" si="196"/>
        <v>107.20930232558139</v>
      </c>
      <c r="P3186" s="5">
        <f t="shared" si="197"/>
        <v>100.21739130434783</v>
      </c>
      <c r="Q3186" t="s">
        <v>8320</v>
      </c>
      <c r="R3186" t="s">
        <v>8321</v>
      </c>
      <c r="S3186" s="12">
        <f t="shared" si="198"/>
        <v>41791.660081018512</v>
      </c>
      <c r="T3186" s="12">
        <f t="shared" si="199"/>
        <v>41821.660081018512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6">
        <f t="shared" si="196"/>
        <v>100</v>
      </c>
      <c r="P3187" s="5">
        <f t="shared" si="197"/>
        <v>41.666666666666664</v>
      </c>
      <c r="Q3187" t="s">
        <v>8320</v>
      </c>
      <c r="R3187" t="s">
        <v>8321</v>
      </c>
      <c r="S3187" s="12">
        <f t="shared" si="198"/>
        <v>41829.643993055557</v>
      </c>
      <c r="T3187" s="12">
        <f t="shared" si="199"/>
        <v>41836.643993055557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6">
        <f t="shared" si="196"/>
        <v>102.18750000000001</v>
      </c>
      <c r="P3188" s="5">
        <f t="shared" si="197"/>
        <v>46.714285714285715</v>
      </c>
      <c r="Q3188" t="s">
        <v>8320</v>
      </c>
      <c r="R3188" t="s">
        <v>8321</v>
      </c>
      <c r="S3188" s="12">
        <f t="shared" si="198"/>
        <v>41868.590717592589</v>
      </c>
      <c r="T3188" s="12">
        <f t="shared" si="199"/>
        <v>41898.541666666664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6">
        <f t="shared" si="196"/>
        <v>116.29333333333334</v>
      </c>
      <c r="P3189" s="5">
        <f t="shared" si="197"/>
        <v>71.491803278688522</v>
      </c>
      <c r="Q3189" t="s">
        <v>8320</v>
      </c>
      <c r="R3189" t="s">
        <v>8321</v>
      </c>
      <c r="S3189" s="12">
        <f t="shared" si="198"/>
        <v>41835.333020833328</v>
      </c>
      <c r="T3189" s="12">
        <f t="shared" si="199"/>
        <v>41855.333020833328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6">
        <f t="shared" si="196"/>
        <v>65</v>
      </c>
      <c r="P3190" s="5">
        <f t="shared" si="197"/>
        <v>14.444444444444445</v>
      </c>
      <c r="Q3190" t="s">
        <v>8320</v>
      </c>
      <c r="R3190" t="s">
        <v>8362</v>
      </c>
      <c r="S3190" s="12">
        <f t="shared" si="198"/>
        <v>42144.082199074073</v>
      </c>
      <c r="T3190" s="12">
        <f t="shared" si="199"/>
        <v>42165.082199074073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6">
        <f t="shared" si="196"/>
        <v>12.327272727272726</v>
      </c>
      <c r="P3191" s="5">
        <f t="shared" si="197"/>
        <v>356.84210526315792</v>
      </c>
      <c r="Q3191" t="s">
        <v>8320</v>
      </c>
      <c r="R3191" t="s">
        <v>8362</v>
      </c>
      <c r="S3191" s="12">
        <f t="shared" si="198"/>
        <v>42118.013101851851</v>
      </c>
      <c r="T3191" s="12">
        <f t="shared" si="199"/>
        <v>42148.013101851851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6">
        <f t="shared" si="196"/>
        <v>0</v>
      </c>
      <c r="P3192" s="5" t="e">
        <f t="shared" si="197"/>
        <v>#DIV/0!</v>
      </c>
      <c r="Q3192" t="s">
        <v>8320</v>
      </c>
      <c r="R3192" t="s">
        <v>8362</v>
      </c>
      <c r="S3192" s="12">
        <f t="shared" si="198"/>
        <v>42682.817997685182</v>
      </c>
      <c r="T3192" s="12">
        <f t="shared" si="199"/>
        <v>42712.859664351847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6">
        <f t="shared" si="196"/>
        <v>4.0266666666666664</v>
      </c>
      <c r="P3193" s="5">
        <f t="shared" si="197"/>
        <v>37.75</v>
      </c>
      <c r="Q3193" t="s">
        <v>8320</v>
      </c>
      <c r="R3193" t="s">
        <v>8362</v>
      </c>
      <c r="S3193" s="12">
        <f t="shared" si="198"/>
        <v>42538.422094907401</v>
      </c>
      <c r="T3193" s="12">
        <f t="shared" si="199"/>
        <v>42598.422094907401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6">
        <f t="shared" si="196"/>
        <v>1.02</v>
      </c>
      <c r="P3194" s="5">
        <f t="shared" si="197"/>
        <v>12.75</v>
      </c>
      <c r="Q3194" t="s">
        <v>8320</v>
      </c>
      <c r="R3194" t="s">
        <v>8362</v>
      </c>
      <c r="S3194" s="12">
        <f t="shared" si="198"/>
        <v>42018.607164351844</v>
      </c>
      <c r="T3194" s="12">
        <f t="shared" si="199"/>
        <v>42063.583333333336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6">
        <f t="shared" si="196"/>
        <v>11.74</v>
      </c>
      <c r="P3195" s="5">
        <f t="shared" si="197"/>
        <v>24.458333333333332</v>
      </c>
      <c r="Q3195" t="s">
        <v>8320</v>
      </c>
      <c r="R3195" t="s">
        <v>8362</v>
      </c>
      <c r="S3195" s="12">
        <f t="shared" si="198"/>
        <v>42010.634907407402</v>
      </c>
      <c r="T3195" s="12">
        <f t="shared" si="199"/>
        <v>42055.634907407402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6">
        <f t="shared" si="196"/>
        <v>0</v>
      </c>
      <c r="P3196" s="5" t="e">
        <f t="shared" si="197"/>
        <v>#DIV/0!</v>
      </c>
      <c r="Q3196" t="s">
        <v>8320</v>
      </c>
      <c r="R3196" t="s">
        <v>8362</v>
      </c>
      <c r="S3196" s="12">
        <f t="shared" si="198"/>
        <v>42181.729143518511</v>
      </c>
      <c r="T3196" s="12">
        <f t="shared" si="199"/>
        <v>42211.729143518511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6">
        <f t="shared" si="196"/>
        <v>59.142857142857139</v>
      </c>
      <c r="P3197" s="5">
        <f t="shared" si="197"/>
        <v>53.07692307692308</v>
      </c>
      <c r="Q3197" t="s">
        <v>8320</v>
      </c>
      <c r="R3197" t="s">
        <v>8362</v>
      </c>
      <c r="S3197" s="12">
        <f t="shared" si="198"/>
        <v>42017.260902777773</v>
      </c>
      <c r="T3197" s="12">
        <f t="shared" si="199"/>
        <v>42047.260902777773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6">
        <f t="shared" si="196"/>
        <v>0.06</v>
      </c>
      <c r="P3198" s="5">
        <f t="shared" si="197"/>
        <v>300</v>
      </c>
      <c r="Q3198" t="s">
        <v>8320</v>
      </c>
      <c r="R3198" t="s">
        <v>8362</v>
      </c>
      <c r="S3198" s="12">
        <f t="shared" si="198"/>
        <v>42157.264756944445</v>
      </c>
      <c r="T3198" s="12">
        <f t="shared" si="199"/>
        <v>42217.249999999993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6">
        <f t="shared" si="196"/>
        <v>11.450000000000001</v>
      </c>
      <c r="P3199" s="5">
        <f t="shared" si="197"/>
        <v>286.25</v>
      </c>
      <c r="Q3199" t="s">
        <v>8320</v>
      </c>
      <c r="R3199" t="s">
        <v>8362</v>
      </c>
      <c r="S3199" s="12">
        <f t="shared" si="198"/>
        <v>42009.15993055555</v>
      </c>
      <c r="T3199" s="12">
        <f t="shared" si="199"/>
        <v>42039.15993055555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6">
        <f t="shared" si="196"/>
        <v>0.36666666666666664</v>
      </c>
      <c r="P3200" s="5">
        <f t="shared" si="197"/>
        <v>36.666666666666664</v>
      </c>
      <c r="Q3200" t="s">
        <v>8320</v>
      </c>
      <c r="R3200" t="s">
        <v>8362</v>
      </c>
      <c r="S3200" s="12">
        <f t="shared" si="198"/>
        <v>42013.091168981475</v>
      </c>
      <c r="T3200" s="12">
        <f t="shared" si="199"/>
        <v>42051.091168981475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6">
        <f t="shared" si="196"/>
        <v>52.16</v>
      </c>
      <c r="P3201" s="5">
        <f t="shared" si="197"/>
        <v>49.20754716981132</v>
      </c>
      <c r="Q3201" t="s">
        <v>8320</v>
      </c>
      <c r="R3201" t="s">
        <v>8362</v>
      </c>
      <c r="S3201" s="12">
        <f t="shared" si="198"/>
        <v>41858.428449074068</v>
      </c>
      <c r="T3201" s="12">
        <f t="shared" si="199"/>
        <v>41888.541666666664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6">
        <f t="shared" si="196"/>
        <v>2E-3</v>
      </c>
      <c r="P3202" s="5">
        <f t="shared" si="197"/>
        <v>1</v>
      </c>
      <c r="Q3202" t="s">
        <v>8320</v>
      </c>
      <c r="R3202" t="s">
        <v>8362</v>
      </c>
      <c r="S3202" s="12">
        <f t="shared" si="198"/>
        <v>42459.987280092588</v>
      </c>
      <c r="T3202" s="12">
        <f t="shared" si="199"/>
        <v>42489.898611111108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6">
        <f t="shared" ref="O3203:O3266" si="200">(E3203/D3203)*100</f>
        <v>1.25</v>
      </c>
      <c r="P3203" s="5">
        <f t="shared" ref="P3203:P3266" si="201">E3203/L3203</f>
        <v>12.5</v>
      </c>
      <c r="Q3203" t="s">
        <v>8320</v>
      </c>
      <c r="R3203" t="s">
        <v>8362</v>
      </c>
      <c r="S3203" s="12">
        <f t="shared" ref="S3203:S3266" si="202">(((J3203/60)/60)/24)+DATE(1970,1,1)+(-8/24)</f>
        <v>41861.433761574073</v>
      </c>
      <c r="T3203" s="12">
        <f t="shared" ref="T3203:T3266" si="203">(((I3203/60)/60)/24)+DATE(1970,1,1)+(-8/24)</f>
        <v>41882.433761574073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6">
        <f t="shared" si="200"/>
        <v>54.52</v>
      </c>
      <c r="P3204" s="5">
        <f t="shared" si="201"/>
        <v>109.04</v>
      </c>
      <c r="Q3204" t="s">
        <v>8320</v>
      </c>
      <c r="R3204" t="s">
        <v>8362</v>
      </c>
      <c r="S3204" s="12">
        <f t="shared" si="202"/>
        <v>42293.520208333335</v>
      </c>
      <c r="T3204" s="12">
        <f t="shared" si="203"/>
        <v>42351.915972222218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6">
        <f t="shared" si="200"/>
        <v>25</v>
      </c>
      <c r="P3205" s="5">
        <f t="shared" si="201"/>
        <v>41.666666666666664</v>
      </c>
      <c r="Q3205" t="s">
        <v>8320</v>
      </c>
      <c r="R3205" t="s">
        <v>8362</v>
      </c>
      <c r="S3205" s="12">
        <f t="shared" si="202"/>
        <v>42242.655347222222</v>
      </c>
      <c r="T3205" s="12">
        <f t="shared" si="203"/>
        <v>42272.655347222222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6">
        <f t="shared" si="200"/>
        <v>0</v>
      </c>
      <c r="P3206" s="5" t="e">
        <f t="shared" si="201"/>
        <v>#DIV/0!</v>
      </c>
      <c r="Q3206" t="s">
        <v>8320</v>
      </c>
      <c r="R3206" t="s">
        <v>8362</v>
      </c>
      <c r="S3206" s="12">
        <f t="shared" si="202"/>
        <v>42172.352766203701</v>
      </c>
      <c r="T3206" s="12">
        <f t="shared" si="203"/>
        <v>42202.343055555553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6">
        <f t="shared" si="200"/>
        <v>3.4125000000000001</v>
      </c>
      <c r="P3207" s="5">
        <f t="shared" si="201"/>
        <v>22.75</v>
      </c>
      <c r="Q3207" t="s">
        <v>8320</v>
      </c>
      <c r="R3207" t="s">
        <v>8362</v>
      </c>
      <c r="S3207" s="12">
        <f t="shared" si="202"/>
        <v>42095.041342592587</v>
      </c>
      <c r="T3207" s="12">
        <f t="shared" si="203"/>
        <v>42125.041342592587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6">
        <f t="shared" si="200"/>
        <v>0</v>
      </c>
      <c r="P3208" s="5" t="e">
        <f t="shared" si="201"/>
        <v>#DIV/0!</v>
      </c>
      <c r="Q3208" t="s">
        <v>8320</v>
      </c>
      <c r="R3208" t="s">
        <v>8362</v>
      </c>
      <c r="S3208" s="12">
        <f t="shared" si="202"/>
        <v>42235.942719907405</v>
      </c>
      <c r="T3208" s="12">
        <f t="shared" si="203"/>
        <v>42265.942719907405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6">
        <f t="shared" si="200"/>
        <v>46.36363636363636</v>
      </c>
      <c r="P3209" s="5">
        <f t="shared" si="201"/>
        <v>70.833333333333329</v>
      </c>
      <c r="Q3209" t="s">
        <v>8320</v>
      </c>
      <c r="R3209" t="s">
        <v>8362</v>
      </c>
      <c r="S3209" s="12">
        <f t="shared" si="202"/>
        <v>42056.944525462961</v>
      </c>
      <c r="T3209" s="12">
        <f t="shared" si="203"/>
        <v>42116.902858796289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6">
        <f t="shared" si="200"/>
        <v>103.49999999999999</v>
      </c>
      <c r="P3210" s="5">
        <f t="shared" si="201"/>
        <v>63.109756097560975</v>
      </c>
      <c r="Q3210" t="s">
        <v>8320</v>
      </c>
      <c r="R3210" t="s">
        <v>8321</v>
      </c>
      <c r="S3210" s="12">
        <f t="shared" si="202"/>
        <v>41827.271724537037</v>
      </c>
      <c r="T3210" s="12">
        <f t="shared" si="203"/>
        <v>41848.271724537037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6">
        <f t="shared" si="200"/>
        <v>119.32315789473684</v>
      </c>
      <c r="P3211" s="5">
        <f t="shared" si="201"/>
        <v>50.157964601769912</v>
      </c>
      <c r="Q3211" t="s">
        <v>8320</v>
      </c>
      <c r="R3211" t="s">
        <v>8321</v>
      </c>
      <c r="S3211" s="12">
        <f t="shared" si="202"/>
        <v>41778.303912037038</v>
      </c>
      <c r="T3211" s="12">
        <f t="shared" si="203"/>
        <v>41810.625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6">
        <f t="shared" si="200"/>
        <v>125.76666666666667</v>
      </c>
      <c r="P3212" s="5">
        <f t="shared" si="201"/>
        <v>62.883333333333333</v>
      </c>
      <c r="Q3212" t="s">
        <v>8320</v>
      </c>
      <c r="R3212" t="s">
        <v>8321</v>
      </c>
      <c r="S3212" s="12">
        <f t="shared" si="202"/>
        <v>41013.603229166663</v>
      </c>
      <c r="T3212" s="12">
        <f t="shared" si="203"/>
        <v>41060.832638888889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6">
        <f t="shared" si="200"/>
        <v>119.74347826086958</v>
      </c>
      <c r="P3213" s="5">
        <f t="shared" si="201"/>
        <v>85.531055900621112</v>
      </c>
      <c r="Q3213" t="s">
        <v>8320</v>
      </c>
      <c r="R3213" t="s">
        <v>8321</v>
      </c>
      <c r="S3213" s="12">
        <f t="shared" si="202"/>
        <v>41834.253240740742</v>
      </c>
      <c r="T3213" s="12">
        <f t="shared" si="203"/>
        <v>41865.75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6">
        <f t="shared" si="200"/>
        <v>126.25</v>
      </c>
      <c r="P3214" s="5">
        <f t="shared" si="201"/>
        <v>53.723404255319146</v>
      </c>
      <c r="Q3214" t="s">
        <v>8320</v>
      </c>
      <c r="R3214" t="s">
        <v>8321</v>
      </c>
      <c r="S3214" s="12">
        <f t="shared" si="202"/>
        <v>41829.462395833332</v>
      </c>
      <c r="T3214" s="12">
        <f t="shared" si="203"/>
        <v>41859.462395833332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6">
        <f t="shared" si="200"/>
        <v>100.11666666666667</v>
      </c>
      <c r="P3215" s="5">
        <f t="shared" si="201"/>
        <v>127.80851063829788</v>
      </c>
      <c r="Q3215" t="s">
        <v>8320</v>
      </c>
      <c r="R3215" t="s">
        <v>8321</v>
      </c>
      <c r="S3215" s="12">
        <f t="shared" si="202"/>
        <v>42171.430081018516</v>
      </c>
      <c r="T3215" s="12">
        <f t="shared" si="203"/>
        <v>42211.430081018516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6">
        <f t="shared" si="200"/>
        <v>102.13333333333334</v>
      </c>
      <c r="P3216" s="5">
        <f t="shared" si="201"/>
        <v>106.57391304347826</v>
      </c>
      <c r="Q3216" t="s">
        <v>8320</v>
      </c>
      <c r="R3216" t="s">
        <v>8321</v>
      </c>
      <c r="S3216" s="12">
        <f t="shared" si="202"/>
        <v>42337.459178240737</v>
      </c>
      <c r="T3216" s="12">
        <f t="shared" si="203"/>
        <v>42374.663194444445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6">
        <f t="shared" si="200"/>
        <v>100.35142857142858</v>
      </c>
      <c r="P3217" s="5">
        <f t="shared" si="201"/>
        <v>262.11194029850748</v>
      </c>
      <c r="Q3217" t="s">
        <v>8320</v>
      </c>
      <c r="R3217" t="s">
        <v>8321</v>
      </c>
      <c r="S3217" s="12">
        <f t="shared" si="202"/>
        <v>42219.331840277773</v>
      </c>
      <c r="T3217" s="12">
        <f t="shared" si="203"/>
        <v>42256.832638888889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6">
        <f t="shared" si="200"/>
        <v>100.05</v>
      </c>
      <c r="P3218" s="5">
        <f t="shared" si="201"/>
        <v>57.171428571428571</v>
      </c>
      <c r="Q3218" t="s">
        <v>8320</v>
      </c>
      <c r="R3218" t="s">
        <v>8321</v>
      </c>
      <c r="S3218" s="12">
        <f t="shared" si="202"/>
        <v>42165.129293981481</v>
      </c>
      <c r="T3218" s="12">
        <f t="shared" si="203"/>
        <v>42196.270833333336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6">
        <f t="shared" si="200"/>
        <v>116.02222222222223</v>
      </c>
      <c r="P3219" s="5">
        <f t="shared" si="201"/>
        <v>50.20192307692308</v>
      </c>
      <c r="Q3219" t="s">
        <v>8320</v>
      </c>
      <c r="R3219" t="s">
        <v>8321</v>
      </c>
      <c r="S3219" s="12">
        <f t="shared" si="202"/>
        <v>42648.212777777771</v>
      </c>
      <c r="T3219" s="12">
        <f t="shared" si="203"/>
        <v>42678.212777777771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6">
        <f t="shared" si="200"/>
        <v>102.1</v>
      </c>
      <c r="P3220" s="5">
        <f t="shared" si="201"/>
        <v>66.586956521739125</v>
      </c>
      <c r="Q3220" t="s">
        <v>8320</v>
      </c>
      <c r="R3220" t="s">
        <v>8321</v>
      </c>
      <c r="S3220" s="12">
        <f t="shared" si="202"/>
        <v>41970.668819444443</v>
      </c>
      <c r="T3220" s="12">
        <f t="shared" si="203"/>
        <v>42003.666666666664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6">
        <f t="shared" si="200"/>
        <v>100.11000000000001</v>
      </c>
      <c r="P3221" s="5">
        <f t="shared" si="201"/>
        <v>168.25210084033614</v>
      </c>
      <c r="Q3221" t="s">
        <v>8320</v>
      </c>
      <c r="R3221" t="s">
        <v>8321</v>
      </c>
      <c r="S3221" s="12">
        <f t="shared" si="202"/>
        <v>42050.64984953704</v>
      </c>
      <c r="T3221" s="12">
        <f t="shared" si="203"/>
        <v>42085.608182870368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6">
        <f t="shared" si="200"/>
        <v>100.84</v>
      </c>
      <c r="P3222" s="5">
        <f t="shared" si="201"/>
        <v>256.37288135593218</v>
      </c>
      <c r="Q3222" t="s">
        <v>8320</v>
      </c>
      <c r="R3222" t="s">
        <v>8321</v>
      </c>
      <c r="S3222" s="12">
        <f t="shared" si="202"/>
        <v>42772.500046296293</v>
      </c>
      <c r="T3222" s="12">
        <f t="shared" si="203"/>
        <v>42806.541666666664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6">
        <f t="shared" si="200"/>
        <v>103.42499999999998</v>
      </c>
      <c r="P3223" s="5">
        <f t="shared" si="201"/>
        <v>36.610619469026545</v>
      </c>
      <c r="Q3223" t="s">
        <v>8320</v>
      </c>
      <c r="R3223" t="s">
        <v>8321</v>
      </c>
      <c r="S3223" s="12">
        <f t="shared" si="202"/>
        <v>42155.363460648143</v>
      </c>
      <c r="T3223" s="12">
        <f t="shared" si="203"/>
        <v>42190.363460648143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6">
        <f t="shared" si="200"/>
        <v>124.8</v>
      </c>
      <c r="P3224" s="5">
        <f t="shared" si="201"/>
        <v>37.142857142857146</v>
      </c>
      <c r="Q3224" t="s">
        <v>8320</v>
      </c>
      <c r="R3224" t="s">
        <v>8321</v>
      </c>
      <c r="S3224" s="12">
        <f t="shared" si="202"/>
        <v>42270.248807870368</v>
      </c>
      <c r="T3224" s="12">
        <f t="shared" si="203"/>
        <v>42301.561805555553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6">
        <f t="shared" si="200"/>
        <v>109.51612903225806</v>
      </c>
      <c r="P3225" s="5">
        <f t="shared" si="201"/>
        <v>45.878378378378379</v>
      </c>
      <c r="Q3225" t="s">
        <v>8320</v>
      </c>
      <c r="R3225" t="s">
        <v>8321</v>
      </c>
      <c r="S3225" s="12">
        <f t="shared" si="202"/>
        <v>42206.50203703704</v>
      </c>
      <c r="T3225" s="12">
        <f t="shared" si="203"/>
        <v>42236.50203703704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6">
        <f t="shared" si="200"/>
        <v>102.03333333333333</v>
      </c>
      <c r="P3226" s="5">
        <f t="shared" si="201"/>
        <v>141.71296296296296</v>
      </c>
      <c r="Q3226" t="s">
        <v>8320</v>
      </c>
      <c r="R3226" t="s">
        <v>8321</v>
      </c>
      <c r="S3226" s="12">
        <f t="shared" si="202"/>
        <v>42697.517511574071</v>
      </c>
      <c r="T3226" s="12">
        <f t="shared" si="203"/>
        <v>42744.874999999993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6">
        <f t="shared" si="200"/>
        <v>102.35000000000001</v>
      </c>
      <c r="P3227" s="5">
        <f t="shared" si="201"/>
        <v>52.487179487179489</v>
      </c>
      <c r="Q3227" t="s">
        <v>8320</v>
      </c>
      <c r="R3227" t="s">
        <v>8321</v>
      </c>
      <c r="S3227" s="12">
        <f t="shared" si="202"/>
        <v>42503.226134259261</v>
      </c>
      <c r="T3227" s="12">
        <f t="shared" si="203"/>
        <v>42524.541666666664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6">
        <f t="shared" si="200"/>
        <v>104.16666666666667</v>
      </c>
      <c r="P3228" s="5">
        <f t="shared" si="201"/>
        <v>59.523809523809526</v>
      </c>
      <c r="Q3228" t="s">
        <v>8320</v>
      </c>
      <c r="R3228" t="s">
        <v>8321</v>
      </c>
      <c r="S3228" s="12">
        <f t="shared" si="202"/>
        <v>42277.250138888885</v>
      </c>
      <c r="T3228" s="12">
        <f t="shared" si="203"/>
        <v>42307.250138888885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6">
        <f t="shared" si="200"/>
        <v>125</v>
      </c>
      <c r="P3229" s="5">
        <f t="shared" si="201"/>
        <v>50</v>
      </c>
      <c r="Q3229" t="s">
        <v>8320</v>
      </c>
      <c r="R3229" t="s">
        <v>8321</v>
      </c>
      <c r="S3229" s="12">
        <f t="shared" si="202"/>
        <v>42722.549027777779</v>
      </c>
      <c r="T3229" s="12">
        <f t="shared" si="203"/>
        <v>42752.549027777779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6">
        <f t="shared" si="200"/>
        <v>102.34285714285714</v>
      </c>
      <c r="P3230" s="5">
        <f t="shared" si="201"/>
        <v>193.62162162162161</v>
      </c>
      <c r="Q3230" t="s">
        <v>8320</v>
      </c>
      <c r="R3230" t="s">
        <v>8321</v>
      </c>
      <c r="S3230" s="12">
        <f t="shared" si="202"/>
        <v>42323.375972222224</v>
      </c>
      <c r="T3230" s="12">
        <f t="shared" si="203"/>
        <v>42354.874305555553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6">
        <f t="shared" si="200"/>
        <v>107.86500000000001</v>
      </c>
      <c r="P3231" s="5">
        <f t="shared" si="201"/>
        <v>106.79702970297029</v>
      </c>
      <c r="Q3231" t="s">
        <v>8320</v>
      </c>
      <c r="R3231" t="s">
        <v>8321</v>
      </c>
      <c r="S3231" s="12">
        <f t="shared" si="202"/>
        <v>41932.958310185182</v>
      </c>
      <c r="T3231" s="12">
        <f t="shared" si="203"/>
        <v>41962.999976851854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6">
        <f t="shared" si="200"/>
        <v>109.88461538461539</v>
      </c>
      <c r="P3232" s="5">
        <f t="shared" si="201"/>
        <v>77.21621621621621</v>
      </c>
      <c r="Q3232" t="s">
        <v>8320</v>
      </c>
      <c r="R3232" t="s">
        <v>8321</v>
      </c>
      <c r="S3232" s="12">
        <f t="shared" si="202"/>
        <v>41897.834791666668</v>
      </c>
      <c r="T3232" s="12">
        <f t="shared" si="203"/>
        <v>41912.832638888889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6">
        <f t="shared" si="200"/>
        <v>161</v>
      </c>
      <c r="P3233" s="5">
        <f t="shared" si="201"/>
        <v>57.5</v>
      </c>
      <c r="Q3233" t="s">
        <v>8320</v>
      </c>
      <c r="R3233" t="s">
        <v>8321</v>
      </c>
      <c r="S3233" s="12">
        <f t="shared" si="202"/>
        <v>42446.610497685186</v>
      </c>
      <c r="T3233" s="12">
        <f t="shared" si="203"/>
        <v>42476.610497685186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6">
        <f t="shared" si="200"/>
        <v>131.20000000000002</v>
      </c>
      <c r="P3234" s="5">
        <f t="shared" si="201"/>
        <v>50.46153846153846</v>
      </c>
      <c r="Q3234" t="s">
        <v>8320</v>
      </c>
      <c r="R3234" t="s">
        <v>8321</v>
      </c>
      <c r="S3234" s="12">
        <f t="shared" si="202"/>
        <v>42463.480520833335</v>
      </c>
      <c r="T3234" s="12">
        <f t="shared" si="203"/>
        <v>42493.832638888889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6">
        <f t="shared" si="200"/>
        <v>118.8</v>
      </c>
      <c r="P3235" s="5">
        <f t="shared" si="201"/>
        <v>97.377049180327873</v>
      </c>
      <c r="Q3235" t="s">
        <v>8320</v>
      </c>
      <c r="R3235" t="s">
        <v>8321</v>
      </c>
      <c r="S3235" s="12">
        <f t="shared" si="202"/>
        <v>42766.471701388888</v>
      </c>
      <c r="T3235" s="12">
        <f t="shared" si="203"/>
        <v>42796.471701388888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6">
        <f t="shared" si="200"/>
        <v>100.39275000000001</v>
      </c>
      <c r="P3236" s="5">
        <f t="shared" si="201"/>
        <v>34.91921739130435</v>
      </c>
      <c r="Q3236" t="s">
        <v>8320</v>
      </c>
      <c r="R3236" t="s">
        <v>8321</v>
      </c>
      <c r="S3236" s="12">
        <f t="shared" si="202"/>
        <v>42734.456111111103</v>
      </c>
      <c r="T3236" s="12">
        <f t="shared" si="203"/>
        <v>42767.646527777775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6">
        <f t="shared" si="200"/>
        <v>103.20666666666666</v>
      </c>
      <c r="P3237" s="5">
        <f t="shared" si="201"/>
        <v>85.530386740331494</v>
      </c>
      <c r="Q3237" t="s">
        <v>8320</v>
      </c>
      <c r="R3237" t="s">
        <v>8321</v>
      </c>
      <c r="S3237" s="12">
        <f t="shared" si="202"/>
        <v>42522.014479166661</v>
      </c>
      <c r="T3237" s="12">
        <f t="shared" si="203"/>
        <v>42552.014479166661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6">
        <f t="shared" si="200"/>
        <v>100.6</v>
      </c>
      <c r="P3238" s="5">
        <f t="shared" si="201"/>
        <v>182.90909090909091</v>
      </c>
      <c r="Q3238" t="s">
        <v>8320</v>
      </c>
      <c r="R3238" t="s">
        <v>8321</v>
      </c>
      <c r="S3238" s="12">
        <f t="shared" si="202"/>
        <v>42702.583715277775</v>
      </c>
      <c r="T3238" s="12">
        <f t="shared" si="203"/>
        <v>42732.583715277775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6">
        <f t="shared" si="200"/>
        <v>100.78754285714287</v>
      </c>
      <c r="P3239" s="5">
        <f t="shared" si="201"/>
        <v>131.13620817843866</v>
      </c>
      <c r="Q3239" t="s">
        <v>8320</v>
      </c>
      <c r="R3239" t="s">
        <v>8321</v>
      </c>
      <c r="S3239" s="12">
        <f t="shared" si="202"/>
        <v>42252.141018518516</v>
      </c>
      <c r="T3239" s="12">
        <f t="shared" si="203"/>
        <v>42275.832638888889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6">
        <f t="shared" si="200"/>
        <v>112.32142857142857</v>
      </c>
      <c r="P3240" s="5">
        <f t="shared" si="201"/>
        <v>39.810126582278478</v>
      </c>
      <c r="Q3240" t="s">
        <v>8320</v>
      </c>
      <c r="R3240" t="s">
        <v>8321</v>
      </c>
      <c r="S3240" s="12">
        <f t="shared" si="202"/>
        <v>42156.177060185182</v>
      </c>
      <c r="T3240" s="12">
        <f t="shared" si="203"/>
        <v>42186.177060185182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6">
        <f t="shared" si="200"/>
        <v>105.91914022517912</v>
      </c>
      <c r="P3241" s="5">
        <f t="shared" si="201"/>
        <v>59.701730769230764</v>
      </c>
      <c r="Q3241" t="s">
        <v>8320</v>
      </c>
      <c r="R3241" t="s">
        <v>8321</v>
      </c>
      <c r="S3241" s="12">
        <f t="shared" si="202"/>
        <v>42277.755706018514</v>
      </c>
      <c r="T3241" s="12">
        <f t="shared" si="203"/>
        <v>42302.665972222218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6">
        <f t="shared" si="200"/>
        <v>100.56666666666668</v>
      </c>
      <c r="P3242" s="5">
        <f t="shared" si="201"/>
        <v>88.735294117647058</v>
      </c>
      <c r="Q3242" t="s">
        <v>8320</v>
      </c>
      <c r="R3242" t="s">
        <v>8321</v>
      </c>
      <c r="S3242" s="12">
        <f t="shared" si="202"/>
        <v>42754.360509259255</v>
      </c>
      <c r="T3242" s="12">
        <f t="shared" si="203"/>
        <v>42782.624999999993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6">
        <f t="shared" si="200"/>
        <v>115.30588235294117</v>
      </c>
      <c r="P3243" s="5">
        <f t="shared" si="201"/>
        <v>58.688622754491021</v>
      </c>
      <c r="Q3243" t="s">
        <v>8320</v>
      </c>
      <c r="R3243" t="s">
        <v>8321</v>
      </c>
      <c r="S3243" s="12">
        <f t="shared" si="202"/>
        <v>41892.991550925923</v>
      </c>
      <c r="T3243" s="12">
        <f t="shared" si="203"/>
        <v>41925.957638888889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6">
        <f t="shared" si="200"/>
        <v>127.30419999999999</v>
      </c>
      <c r="P3244" s="5">
        <f t="shared" si="201"/>
        <v>69.56513661202186</v>
      </c>
      <c r="Q3244" t="s">
        <v>8320</v>
      </c>
      <c r="R3244" t="s">
        <v>8321</v>
      </c>
      <c r="S3244" s="12">
        <f t="shared" si="202"/>
        <v>41871.422361111108</v>
      </c>
      <c r="T3244" s="12">
        <f t="shared" si="203"/>
        <v>41901.422361111108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6">
        <f t="shared" si="200"/>
        <v>102.83750000000001</v>
      </c>
      <c r="P3245" s="5">
        <f t="shared" si="201"/>
        <v>115.87323943661971</v>
      </c>
      <c r="Q3245" t="s">
        <v>8320</v>
      </c>
      <c r="R3245" t="s">
        <v>8321</v>
      </c>
      <c r="S3245" s="12">
        <f t="shared" si="202"/>
        <v>42261.763449074067</v>
      </c>
      <c r="T3245" s="12">
        <f t="shared" si="203"/>
        <v>42285.666666666664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6">
        <f t="shared" si="200"/>
        <v>102.9375</v>
      </c>
      <c r="P3246" s="5">
        <f t="shared" si="201"/>
        <v>23.869565217391305</v>
      </c>
      <c r="Q3246" t="s">
        <v>8320</v>
      </c>
      <c r="R3246" t="s">
        <v>8321</v>
      </c>
      <c r="S3246" s="12">
        <f t="shared" si="202"/>
        <v>42675.360902777778</v>
      </c>
      <c r="T3246" s="12">
        <f t="shared" si="203"/>
        <v>42705.402569444443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6">
        <f t="shared" si="200"/>
        <v>104.3047619047619</v>
      </c>
      <c r="P3247" s="5">
        <f t="shared" si="201"/>
        <v>81.125925925925927</v>
      </c>
      <c r="Q3247" t="s">
        <v>8320</v>
      </c>
      <c r="R3247" t="s">
        <v>8321</v>
      </c>
      <c r="S3247" s="12">
        <f t="shared" si="202"/>
        <v>42135.266874999994</v>
      </c>
      <c r="T3247" s="12">
        <f t="shared" si="203"/>
        <v>42166.749999999993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6">
        <f t="shared" si="200"/>
        <v>111.22000000000001</v>
      </c>
      <c r="P3248" s="5">
        <f t="shared" si="201"/>
        <v>57.626943005181346</v>
      </c>
      <c r="Q3248" t="s">
        <v>8320</v>
      </c>
      <c r="R3248" t="s">
        <v>8321</v>
      </c>
      <c r="S3248" s="12">
        <f t="shared" si="202"/>
        <v>42230.138888888883</v>
      </c>
      <c r="T3248" s="12">
        <f t="shared" si="203"/>
        <v>42258.832638888889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6">
        <f t="shared" si="200"/>
        <v>105.86</v>
      </c>
      <c r="P3249" s="5">
        <f t="shared" si="201"/>
        <v>46.429824561403507</v>
      </c>
      <c r="Q3249" t="s">
        <v>8320</v>
      </c>
      <c r="R3249" t="s">
        <v>8321</v>
      </c>
      <c r="S3249" s="12">
        <f t="shared" si="202"/>
        <v>42167.10083333333</v>
      </c>
      <c r="T3249" s="12">
        <f t="shared" si="203"/>
        <v>42197.10083333333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6">
        <f t="shared" si="200"/>
        <v>100.79166666666666</v>
      </c>
      <c r="P3250" s="5">
        <f t="shared" si="201"/>
        <v>60.475000000000001</v>
      </c>
      <c r="Q3250" t="s">
        <v>8320</v>
      </c>
      <c r="R3250" t="s">
        <v>8321</v>
      </c>
      <c r="S3250" s="12">
        <f t="shared" si="202"/>
        <v>42068.55505787037</v>
      </c>
      <c r="T3250" s="12">
        <f t="shared" si="203"/>
        <v>42098.513391203705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6">
        <f t="shared" si="200"/>
        <v>104.92727272727274</v>
      </c>
      <c r="P3251" s="5">
        <f t="shared" si="201"/>
        <v>65.579545454545453</v>
      </c>
      <c r="Q3251" t="s">
        <v>8320</v>
      </c>
      <c r="R3251" t="s">
        <v>8321</v>
      </c>
      <c r="S3251" s="12">
        <f t="shared" si="202"/>
        <v>42145.413356481477</v>
      </c>
      <c r="T3251" s="12">
        <f t="shared" si="203"/>
        <v>42175.413356481477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6">
        <f t="shared" si="200"/>
        <v>101.55199999999999</v>
      </c>
      <c r="P3252" s="5">
        <f t="shared" si="201"/>
        <v>119.1924882629108</v>
      </c>
      <c r="Q3252" t="s">
        <v>8320</v>
      </c>
      <c r="R3252" t="s">
        <v>8321</v>
      </c>
      <c r="S3252" s="12">
        <f t="shared" si="202"/>
        <v>41918.408842592587</v>
      </c>
      <c r="T3252" s="12">
        <f t="shared" si="203"/>
        <v>41948.450509259259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6">
        <f t="shared" si="200"/>
        <v>110.73333333333333</v>
      </c>
      <c r="P3253" s="5">
        <f t="shared" si="201"/>
        <v>83.05</v>
      </c>
      <c r="Q3253" t="s">
        <v>8320</v>
      </c>
      <c r="R3253" t="s">
        <v>8321</v>
      </c>
      <c r="S3253" s="12">
        <f t="shared" si="202"/>
        <v>42146.39775462963</v>
      </c>
      <c r="T3253" s="12">
        <f t="shared" si="203"/>
        <v>42176.39775462963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6">
        <f t="shared" si="200"/>
        <v>127.82222222222221</v>
      </c>
      <c r="P3254" s="5">
        <f t="shared" si="201"/>
        <v>57.52</v>
      </c>
      <c r="Q3254" t="s">
        <v>8320</v>
      </c>
      <c r="R3254" t="s">
        <v>8321</v>
      </c>
      <c r="S3254" s="12">
        <f t="shared" si="202"/>
        <v>42590.139351851853</v>
      </c>
      <c r="T3254" s="12">
        <f t="shared" si="203"/>
        <v>42620.139351851853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6">
        <f t="shared" si="200"/>
        <v>101.82500000000002</v>
      </c>
      <c r="P3255" s="5">
        <f t="shared" si="201"/>
        <v>177.08695652173913</v>
      </c>
      <c r="Q3255" t="s">
        <v>8320</v>
      </c>
      <c r="R3255" t="s">
        <v>8321</v>
      </c>
      <c r="S3255" s="12">
        <f t="shared" si="202"/>
        <v>42602.243379629632</v>
      </c>
      <c r="T3255" s="12">
        <f t="shared" si="203"/>
        <v>42620.822916666664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6">
        <f t="shared" si="200"/>
        <v>101.25769230769231</v>
      </c>
      <c r="P3256" s="5">
        <f t="shared" si="201"/>
        <v>70.771505376344081</v>
      </c>
      <c r="Q3256" t="s">
        <v>8320</v>
      </c>
      <c r="R3256" t="s">
        <v>8321</v>
      </c>
      <c r="S3256" s="12">
        <f t="shared" si="202"/>
        <v>42058.752418981479</v>
      </c>
      <c r="T3256" s="12">
        <f t="shared" si="203"/>
        <v>42088.710752314808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6">
        <f t="shared" si="200"/>
        <v>175</v>
      </c>
      <c r="P3257" s="5">
        <f t="shared" si="201"/>
        <v>29.166666666666668</v>
      </c>
      <c r="Q3257" t="s">
        <v>8320</v>
      </c>
      <c r="R3257" t="s">
        <v>8321</v>
      </c>
      <c r="S3257" s="12">
        <f t="shared" si="202"/>
        <v>41889.434895833328</v>
      </c>
      <c r="T3257" s="12">
        <f t="shared" si="203"/>
        <v>41919.434895833328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6">
        <f t="shared" si="200"/>
        <v>128.06</v>
      </c>
      <c r="P3258" s="5">
        <f t="shared" si="201"/>
        <v>72.76136363636364</v>
      </c>
      <c r="Q3258" t="s">
        <v>8320</v>
      </c>
      <c r="R3258" t="s">
        <v>8321</v>
      </c>
      <c r="S3258" s="12">
        <f t="shared" si="202"/>
        <v>42144.240474537037</v>
      </c>
      <c r="T3258" s="12">
        <f t="shared" si="203"/>
        <v>42165.832638888889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6">
        <f t="shared" si="200"/>
        <v>106.29949999999999</v>
      </c>
      <c r="P3259" s="5">
        <f t="shared" si="201"/>
        <v>51.853414634146333</v>
      </c>
      <c r="Q3259" t="s">
        <v>8320</v>
      </c>
      <c r="R3259" t="s">
        <v>8321</v>
      </c>
      <c r="S3259" s="12">
        <f t="shared" si="202"/>
        <v>42758.226296296292</v>
      </c>
      <c r="T3259" s="12">
        <f t="shared" si="203"/>
        <v>42788.226296296292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6">
        <f t="shared" si="200"/>
        <v>105.21428571428571</v>
      </c>
      <c r="P3260" s="5">
        <f t="shared" si="201"/>
        <v>98.2</v>
      </c>
      <c r="Q3260" t="s">
        <v>8320</v>
      </c>
      <c r="R3260" t="s">
        <v>8321</v>
      </c>
      <c r="S3260" s="12">
        <f t="shared" si="202"/>
        <v>41982.553946759253</v>
      </c>
      <c r="T3260" s="12">
        <f t="shared" si="203"/>
        <v>42012.553946759253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6">
        <f t="shared" si="200"/>
        <v>106.16782608695652</v>
      </c>
      <c r="P3261" s="5">
        <f t="shared" si="201"/>
        <v>251.7381443298969</v>
      </c>
      <c r="Q3261" t="s">
        <v>8320</v>
      </c>
      <c r="R3261" t="s">
        <v>8321</v>
      </c>
      <c r="S3261" s="12">
        <f t="shared" si="202"/>
        <v>42614.427604166667</v>
      </c>
      <c r="T3261" s="12">
        <f t="shared" si="203"/>
        <v>42643.832638888889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6">
        <f t="shared" si="200"/>
        <v>109.24000000000001</v>
      </c>
      <c r="P3262" s="5">
        <f t="shared" si="201"/>
        <v>74.821917808219183</v>
      </c>
      <c r="Q3262" t="s">
        <v>8320</v>
      </c>
      <c r="R3262" t="s">
        <v>8321</v>
      </c>
      <c r="S3262" s="12">
        <f t="shared" si="202"/>
        <v>42303.339328703696</v>
      </c>
      <c r="T3262" s="12">
        <f t="shared" si="203"/>
        <v>42338.380995370368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6">
        <f t="shared" si="200"/>
        <v>100.45454545454547</v>
      </c>
      <c r="P3263" s="5">
        <f t="shared" si="201"/>
        <v>67.65306122448979</v>
      </c>
      <c r="Q3263" t="s">
        <v>8320</v>
      </c>
      <c r="R3263" t="s">
        <v>8321</v>
      </c>
      <c r="S3263" s="12">
        <f t="shared" si="202"/>
        <v>42171.392083333332</v>
      </c>
      <c r="T3263" s="12">
        <f t="shared" si="203"/>
        <v>42201.392083333332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6">
        <f t="shared" si="200"/>
        <v>103.04098360655738</v>
      </c>
      <c r="P3264" s="5">
        <f t="shared" si="201"/>
        <v>93.81343283582089</v>
      </c>
      <c r="Q3264" t="s">
        <v>8320</v>
      </c>
      <c r="R3264" t="s">
        <v>8321</v>
      </c>
      <c r="S3264" s="12">
        <f t="shared" si="202"/>
        <v>41963.982199074067</v>
      </c>
      <c r="T3264" s="12">
        <f t="shared" si="203"/>
        <v>41994.833333333336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6">
        <f t="shared" si="200"/>
        <v>112.1664</v>
      </c>
      <c r="P3265" s="5">
        <f t="shared" si="201"/>
        <v>41.237647058823526</v>
      </c>
      <c r="Q3265" t="s">
        <v>8320</v>
      </c>
      <c r="R3265" t="s">
        <v>8321</v>
      </c>
      <c r="S3265" s="12">
        <f t="shared" si="202"/>
        <v>42284.18273148148</v>
      </c>
      <c r="T3265" s="12">
        <f t="shared" si="203"/>
        <v>42307.541666666664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6">
        <f t="shared" si="200"/>
        <v>103</v>
      </c>
      <c r="P3266" s="5">
        <f t="shared" si="201"/>
        <v>52.551020408163268</v>
      </c>
      <c r="Q3266" t="s">
        <v>8320</v>
      </c>
      <c r="R3266" t="s">
        <v>8321</v>
      </c>
      <c r="S3266" s="12">
        <f t="shared" si="202"/>
        <v>42016.466874999998</v>
      </c>
      <c r="T3266" s="12">
        <f t="shared" si="203"/>
        <v>42032.583333333336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6">
        <f t="shared" ref="O3267:O3330" si="204">(E3267/D3267)*100</f>
        <v>164</v>
      </c>
      <c r="P3267" s="5">
        <f t="shared" ref="P3267:P3330" si="205">E3267/L3267</f>
        <v>70.285714285714292</v>
      </c>
      <c r="Q3267" t="s">
        <v>8320</v>
      </c>
      <c r="R3267" t="s">
        <v>8321</v>
      </c>
      <c r="S3267" s="12">
        <f t="shared" ref="S3267:S3330" si="206">(((J3267/60)/60)/24)+DATE(1970,1,1)+(-8/24)</f>
        <v>42311.378645833327</v>
      </c>
      <c r="T3267" s="12">
        <f t="shared" ref="T3267:T3330" si="207">(((I3267/60)/60)/24)+DATE(1970,1,1)+(-8/24)</f>
        <v>42341.374999999993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6">
        <f t="shared" si="204"/>
        <v>131.28333333333333</v>
      </c>
      <c r="P3268" s="5">
        <f t="shared" si="205"/>
        <v>48.325153374233132</v>
      </c>
      <c r="Q3268" t="s">
        <v>8320</v>
      </c>
      <c r="R3268" t="s">
        <v>8321</v>
      </c>
      <c r="S3268" s="12">
        <f t="shared" si="206"/>
        <v>42136.20280092593</v>
      </c>
      <c r="T3268" s="12">
        <f t="shared" si="207"/>
        <v>42167.541666666664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6">
        <f t="shared" si="204"/>
        <v>102.1</v>
      </c>
      <c r="P3269" s="5">
        <f t="shared" si="205"/>
        <v>53.177083333333336</v>
      </c>
      <c r="Q3269" t="s">
        <v>8320</v>
      </c>
      <c r="R3269" t="s">
        <v>8321</v>
      </c>
      <c r="S3269" s="12">
        <f t="shared" si="206"/>
        <v>42172.424305555549</v>
      </c>
      <c r="T3269" s="12">
        <f t="shared" si="207"/>
        <v>42202.424305555549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6">
        <f t="shared" si="204"/>
        <v>128</v>
      </c>
      <c r="P3270" s="5">
        <f t="shared" si="205"/>
        <v>60.952380952380949</v>
      </c>
      <c r="Q3270" t="s">
        <v>8320</v>
      </c>
      <c r="R3270" t="s">
        <v>8321</v>
      </c>
      <c r="S3270" s="12">
        <f t="shared" si="206"/>
        <v>42590.570925925924</v>
      </c>
      <c r="T3270" s="12">
        <f t="shared" si="207"/>
        <v>42606.570925925924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6">
        <f t="shared" si="204"/>
        <v>101.49999999999999</v>
      </c>
      <c r="P3271" s="5">
        <f t="shared" si="205"/>
        <v>116</v>
      </c>
      <c r="Q3271" t="s">
        <v>8320</v>
      </c>
      <c r="R3271" t="s">
        <v>8321</v>
      </c>
      <c r="S3271" s="12">
        <f t="shared" si="206"/>
        <v>42137.06246527777</v>
      </c>
      <c r="T3271" s="12">
        <f t="shared" si="207"/>
        <v>42171.124999999993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6">
        <f t="shared" si="204"/>
        <v>101.66666666666666</v>
      </c>
      <c r="P3272" s="5">
        <f t="shared" si="205"/>
        <v>61</v>
      </c>
      <c r="Q3272" t="s">
        <v>8320</v>
      </c>
      <c r="R3272" t="s">
        <v>8321</v>
      </c>
      <c r="S3272" s="12">
        <f t="shared" si="206"/>
        <v>42167.199826388889</v>
      </c>
      <c r="T3272" s="12">
        <f t="shared" si="207"/>
        <v>42197.199826388889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6">
        <f t="shared" si="204"/>
        <v>130</v>
      </c>
      <c r="P3273" s="5">
        <f t="shared" si="205"/>
        <v>38.235294117647058</v>
      </c>
      <c r="Q3273" t="s">
        <v>8320</v>
      </c>
      <c r="R3273" t="s">
        <v>8321</v>
      </c>
      <c r="S3273" s="12">
        <f t="shared" si="206"/>
        <v>41915.10387731481</v>
      </c>
      <c r="T3273" s="12">
        <f t="shared" si="207"/>
        <v>41945.145543981482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6">
        <f t="shared" si="204"/>
        <v>154.43</v>
      </c>
      <c r="P3274" s="5">
        <f t="shared" si="205"/>
        <v>106.50344827586207</v>
      </c>
      <c r="Q3274" t="s">
        <v>8320</v>
      </c>
      <c r="R3274" t="s">
        <v>8321</v>
      </c>
      <c r="S3274" s="12">
        <f t="shared" si="206"/>
        <v>42284.166770833333</v>
      </c>
      <c r="T3274" s="12">
        <f t="shared" si="207"/>
        <v>42314.208437499998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6">
        <f t="shared" si="204"/>
        <v>107.4</v>
      </c>
      <c r="P3275" s="5">
        <f t="shared" si="205"/>
        <v>204.57142857142858</v>
      </c>
      <c r="Q3275" t="s">
        <v>8320</v>
      </c>
      <c r="R3275" t="s">
        <v>8321</v>
      </c>
      <c r="S3275" s="12">
        <f t="shared" si="206"/>
        <v>42611.4680787037</v>
      </c>
      <c r="T3275" s="12">
        <f t="shared" si="207"/>
        <v>42627.458333333336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6">
        <f t="shared" si="204"/>
        <v>101.32258064516128</v>
      </c>
      <c r="P3276" s="5">
        <f t="shared" si="205"/>
        <v>54.912587412587413</v>
      </c>
      <c r="Q3276" t="s">
        <v>8320</v>
      </c>
      <c r="R3276" t="s">
        <v>8321</v>
      </c>
      <c r="S3276" s="12">
        <f t="shared" si="206"/>
        <v>42400.371203703697</v>
      </c>
      <c r="T3276" s="12">
        <f t="shared" si="207"/>
        <v>42444.541666666664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6">
        <f t="shared" si="204"/>
        <v>100.27777777777777</v>
      </c>
      <c r="P3277" s="5">
        <f t="shared" si="205"/>
        <v>150.41666666666666</v>
      </c>
      <c r="Q3277" t="s">
        <v>8320</v>
      </c>
      <c r="R3277" t="s">
        <v>8321</v>
      </c>
      <c r="S3277" s="12">
        <f t="shared" si="206"/>
        <v>42017.547118055554</v>
      </c>
      <c r="T3277" s="12">
        <f t="shared" si="207"/>
        <v>42043.854166666664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6">
        <f t="shared" si="204"/>
        <v>116.84444444444443</v>
      </c>
      <c r="P3278" s="5">
        <f t="shared" si="205"/>
        <v>52.58</v>
      </c>
      <c r="Q3278" t="s">
        <v>8320</v>
      </c>
      <c r="R3278" t="s">
        <v>8321</v>
      </c>
      <c r="S3278" s="12">
        <f t="shared" si="206"/>
        <v>42426.616655092592</v>
      </c>
      <c r="T3278" s="12">
        <f t="shared" si="207"/>
        <v>42460.832638888889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6">
        <f t="shared" si="204"/>
        <v>108.60000000000001</v>
      </c>
      <c r="P3279" s="5">
        <f t="shared" si="205"/>
        <v>54.3</v>
      </c>
      <c r="Q3279" t="s">
        <v>8320</v>
      </c>
      <c r="R3279" t="s">
        <v>8321</v>
      </c>
      <c r="S3279" s="12">
        <f t="shared" si="206"/>
        <v>41931.349606481483</v>
      </c>
      <c r="T3279" s="12">
        <f t="shared" si="207"/>
        <v>41961.391273148147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6">
        <f t="shared" si="204"/>
        <v>103.4</v>
      </c>
      <c r="P3280" s="5">
        <f t="shared" si="205"/>
        <v>76.029411764705884</v>
      </c>
      <c r="Q3280" t="s">
        <v>8320</v>
      </c>
      <c r="R3280" t="s">
        <v>8321</v>
      </c>
      <c r="S3280" s="12">
        <f t="shared" si="206"/>
        <v>42124.515081018515</v>
      </c>
      <c r="T3280" s="12">
        <f t="shared" si="207"/>
        <v>42154.515081018515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6">
        <f t="shared" si="204"/>
        <v>114.27586206896552</v>
      </c>
      <c r="P3281" s="5">
        <f t="shared" si="205"/>
        <v>105.2063492063492</v>
      </c>
      <c r="Q3281" t="s">
        <v>8320</v>
      </c>
      <c r="R3281" t="s">
        <v>8321</v>
      </c>
      <c r="S3281" s="12">
        <f t="shared" si="206"/>
        <v>42430.769201388881</v>
      </c>
      <c r="T3281" s="12">
        <f t="shared" si="207"/>
        <v>42460.727534722224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6">
        <f t="shared" si="204"/>
        <v>103</v>
      </c>
      <c r="P3282" s="5">
        <f t="shared" si="205"/>
        <v>68.666666666666671</v>
      </c>
      <c r="Q3282" t="s">
        <v>8320</v>
      </c>
      <c r="R3282" t="s">
        <v>8321</v>
      </c>
      <c r="S3282" s="12">
        <f t="shared" si="206"/>
        <v>42121.423587962963</v>
      </c>
      <c r="T3282" s="12">
        <f t="shared" si="207"/>
        <v>42155.874999999993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6">
        <f t="shared" si="204"/>
        <v>121.6</v>
      </c>
      <c r="P3283" s="5">
        <f t="shared" si="205"/>
        <v>129.36170212765958</v>
      </c>
      <c r="Q3283" t="s">
        <v>8320</v>
      </c>
      <c r="R3283" t="s">
        <v>8321</v>
      </c>
      <c r="S3283" s="12">
        <f t="shared" si="206"/>
        <v>42218.686400462961</v>
      </c>
      <c r="T3283" s="12">
        <f t="shared" si="207"/>
        <v>42248.686400462961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6">
        <f t="shared" si="204"/>
        <v>102.6467741935484</v>
      </c>
      <c r="P3284" s="5">
        <f t="shared" si="205"/>
        <v>134.26371308016877</v>
      </c>
      <c r="Q3284" t="s">
        <v>8320</v>
      </c>
      <c r="R3284" t="s">
        <v>8321</v>
      </c>
      <c r="S3284" s="12">
        <f t="shared" si="206"/>
        <v>42444.860972222225</v>
      </c>
      <c r="T3284" s="12">
        <f t="shared" si="207"/>
        <v>42488.860972222225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6">
        <f t="shared" si="204"/>
        <v>104.75000000000001</v>
      </c>
      <c r="P3285" s="5">
        <f t="shared" si="205"/>
        <v>17.829787234042552</v>
      </c>
      <c r="Q3285" t="s">
        <v>8320</v>
      </c>
      <c r="R3285" t="s">
        <v>8321</v>
      </c>
      <c r="S3285" s="12">
        <f t="shared" si="206"/>
        <v>42379.410856481474</v>
      </c>
      <c r="T3285" s="12">
        <f t="shared" si="207"/>
        <v>42410.541666666664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6">
        <f t="shared" si="204"/>
        <v>101.6</v>
      </c>
      <c r="P3286" s="5">
        <f t="shared" si="205"/>
        <v>203.2</v>
      </c>
      <c r="Q3286" t="s">
        <v>8320</v>
      </c>
      <c r="R3286" t="s">
        <v>8321</v>
      </c>
      <c r="S3286" s="12">
        <f t="shared" si="206"/>
        <v>42380.551539351851</v>
      </c>
      <c r="T3286" s="12">
        <f t="shared" si="207"/>
        <v>42397.915972222218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6">
        <f t="shared" si="204"/>
        <v>112.10242048409683</v>
      </c>
      <c r="P3287" s="5">
        <f t="shared" si="205"/>
        <v>69.18518518518519</v>
      </c>
      <c r="Q3287" t="s">
        <v>8320</v>
      </c>
      <c r="R3287" t="s">
        <v>8321</v>
      </c>
      <c r="S3287" s="12">
        <f t="shared" si="206"/>
        <v>42762.609097222223</v>
      </c>
      <c r="T3287" s="12">
        <f t="shared" si="207"/>
        <v>42793.874999999993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6">
        <f t="shared" si="204"/>
        <v>101.76666666666667</v>
      </c>
      <c r="P3288" s="5">
        <f t="shared" si="205"/>
        <v>125.12295081967213</v>
      </c>
      <c r="Q3288" t="s">
        <v>8320</v>
      </c>
      <c r="R3288" t="s">
        <v>8321</v>
      </c>
      <c r="S3288" s="12">
        <f t="shared" si="206"/>
        <v>42567.506736111107</v>
      </c>
      <c r="T3288" s="12">
        <f t="shared" si="207"/>
        <v>42597.506736111107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6">
        <f t="shared" si="204"/>
        <v>100</v>
      </c>
      <c r="P3289" s="5">
        <f t="shared" si="205"/>
        <v>73.529411764705884</v>
      </c>
      <c r="Q3289" t="s">
        <v>8320</v>
      </c>
      <c r="R3289" t="s">
        <v>8321</v>
      </c>
      <c r="S3289" s="12">
        <f t="shared" si="206"/>
        <v>42311.416990740741</v>
      </c>
      <c r="T3289" s="12">
        <f t="shared" si="207"/>
        <v>42336.416990740741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6">
        <f t="shared" si="204"/>
        <v>100.26489999999998</v>
      </c>
      <c r="P3290" s="5">
        <f t="shared" si="205"/>
        <v>48.437149758454105</v>
      </c>
      <c r="Q3290" t="s">
        <v>8320</v>
      </c>
      <c r="R3290" t="s">
        <v>8321</v>
      </c>
      <c r="S3290" s="12">
        <f t="shared" si="206"/>
        <v>42505.441145833327</v>
      </c>
      <c r="T3290" s="12">
        <f t="shared" si="207"/>
        <v>42541.624999999993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6">
        <f t="shared" si="204"/>
        <v>133.04200000000003</v>
      </c>
      <c r="P3291" s="5">
        <f t="shared" si="205"/>
        <v>26.608400000000003</v>
      </c>
      <c r="Q3291" t="s">
        <v>8320</v>
      </c>
      <c r="R3291" t="s">
        <v>8321</v>
      </c>
      <c r="S3291" s="12">
        <f t="shared" si="206"/>
        <v>42758.034745370365</v>
      </c>
      <c r="T3291" s="12">
        <f t="shared" si="207"/>
        <v>42786.034745370365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6">
        <f t="shared" si="204"/>
        <v>121.2</v>
      </c>
      <c r="P3292" s="5">
        <f t="shared" si="205"/>
        <v>33.666666666666664</v>
      </c>
      <c r="Q3292" t="s">
        <v>8320</v>
      </c>
      <c r="R3292" t="s">
        <v>8321</v>
      </c>
      <c r="S3292" s="12">
        <f t="shared" si="206"/>
        <v>42775.181608796294</v>
      </c>
      <c r="T3292" s="12">
        <f t="shared" si="207"/>
        <v>42805.181608796294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6">
        <f t="shared" si="204"/>
        <v>113.99999999999999</v>
      </c>
      <c r="P3293" s="5">
        <f t="shared" si="205"/>
        <v>40.714285714285715</v>
      </c>
      <c r="Q3293" t="s">
        <v>8320</v>
      </c>
      <c r="R3293" t="s">
        <v>8321</v>
      </c>
      <c r="S3293" s="12">
        <f t="shared" si="206"/>
        <v>42232.369212962956</v>
      </c>
      <c r="T3293" s="12">
        <f t="shared" si="207"/>
        <v>42263.832638888889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6">
        <f t="shared" si="204"/>
        <v>286.13861386138615</v>
      </c>
      <c r="P3294" s="5">
        <f t="shared" si="205"/>
        <v>19.266666666666666</v>
      </c>
      <c r="Q3294" t="s">
        <v>8320</v>
      </c>
      <c r="R3294" t="s">
        <v>8321</v>
      </c>
      <c r="S3294" s="12">
        <f t="shared" si="206"/>
        <v>42282.436898148146</v>
      </c>
      <c r="T3294" s="12">
        <f t="shared" si="207"/>
        <v>42342.478564814817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6">
        <f t="shared" si="204"/>
        <v>170.44444444444446</v>
      </c>
      <c r="P3295" s="5">
        <f t="shared" si="205"/>
        <v>84.285714285714292</v>
      </c>
      <c r="Q3295" t="s">
        <v>8320</v>
      </c>
      <c r="R3295" t="s">
        <v>8321</v>
      </c>
      <c r="S3295" s="12">
        <f t="shared" si="206"/>
        <v>42768.092037037037</v>
      </c>
      <c r="T3295" s="12">
        <f t="shared" si="207"/>
        <v>42798.092037037037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6">
        <f t="shared" si="204"/>
        <v>118.33333333333333</v>
      </c>
      <c r="P3296" s="5">
        <f t="shared" si="205"/>
        <v>29.583333333333332</v>
      </c>
      <c r="Q3296" t="s">
        <v>8320</v>
      </c>
      <c r="R3296" t="s">
        <v>8321</v>
      </c>
      <c r="S3296" s="12">
        <f t="shared" si="206"/>
        <v>42141.20780092592</v>
      </c>
      <c r="T3296" s="12">
        <f t="shared" si="207"/>
        <v>42171.20780092592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6">
        <f t="shared" si="204"/>
        <v>102.85857142857142</v>
      </c>
      <c r="P3297" s="5">
        <f t="shared" si="205"/>
        <v>26.667037037037037</v>
      </c>
      <c r="Q3297" t="s">
        <v>8320</v>
      </c>
      <c r="R3297" t="s">
        <v>8321</v>
      </c>
      <c r="S3297" s="12">
        <f t="shared" si="206"/>
        <v>42609.109131944446</v>
      </c>
      <c r="T3297" s="12">
        <f t="shared" si="207"/>
        <v>42639.109131944446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6">
        <f t="shared" si="204"/>
        <v>144.06666666666666</v>
      </c>
      <c r="P3298" s="5">
        <f t="shared" si="205"/>
        <v>45.978723404255319</v>
      </c>
      <c r="Q3298" t="s">
        <v>8320</v>
      </c>
      <c r="R3298" t="s">
        <v>8321</v>
      </c>
      <c r="S3298" s="12">
        <f t="shared" si="206"/>
        <v>42309.42328703704</v>
      </c>
      <c r="T3298" s="12">
        <f t="shared" si="207"/>
        <v>42330.583333333336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6">
        <f t="shared" si="204"/>
        <v>100.07272727272726</v>
      </c>
      <c r="P3299" s="5">
        <f t="shared" si="205"/>
        <v>125.09090909090909</v>
      </c>
      <c r="Q3299" t="s">
        <v>8320</v>
      </c>
      <c r="R3299" t="s">
        <v>8321</v>
      </c>
      <c r="S3299" s="12">
        <f t="shared" si="206"/>
        <v>42193.438148148147</v>
      </c>
      <c r="T3299" s="12">
        <f t="shared" si="207"/>
        <v>42212.624305555553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6">
        <f t="shared" si="204"/>
        <v>101.73</v>
      </c>
      <c r="P3300" s="5">
        <f t="shared" si="205"/>
        <v>141.29166666666666</v>
      </c>
      <c r="Q3300" t="s">
        <v>8320</v>
      </c>
      <c r="R3300" t="s">
        <v>8321</v>
      </c>
      <c r="S3300" s="12">
        <f t="shared" si="206"/>
        <v>42239.624629629623</v>
      </c>
      <c r="T3300" s="12">
        <f t="shared" si="207"/>
        <v>42259.666666666664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6">
        <f t="shared" si="204"/>
        <v>116.19999999999999</v>
      </c>
      <c r="P3301" s="5">
        <f t="shared" si="205"/>
        <v>55.333333333333336</v>
      </c>
      <c r="Q3301" t="s">
        <v>8320</v>
      </c>
      <c r="R3301" t="s">
        <v>8321</v>
      </c>
      <c r="S3301" s="12">
        <f t="shared" si="206"/>
        <v>42261.584062499998</v>
      </c>
      <c r="T3301" s="12">
        <f t="shared" si="207"/>
        <v>42291.584062499998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6">
        <f t="shared" si="204"/>
        <v>136.16666666666666</v>
      </c>
      <c r="P3302" s="5">
        <f t="shared" si="205"/>
        <v>46.420454545454547</v>
      </c>
      <c r="Q3302" t="s">
        <v>8320</v>
      </c>
      <c r="R3302" t="s">
        <v>8321</v>
      </c>
      <c r="S3302" s="12">
        <f t="shared" si="206"/>
        <v>42102.410439814812</v>
      </c>
      <c r="T3302" s="12">
        <f t="shared" si="207"/>
        <v>42123.410439814812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6">
        <f t="shared" si="204"/>
        <v>133.46666666666667</v>
      </c>
      <c r="P3303" s="5">
        <f t="shared" si="205"/>
        <v>57.2</v>
      </c>
      <c r="Q3303" t="s">
        <v>8320</v>
      </c>
      <c r="R3303" t="s">
        <v>8321</v>
      </c>
      <c r="S3303" s="12">
        <f t="shared" si="206"/>
        <v>42538.402500000004</v>
      </c>
      <c r="T3303" s="12">
        <f t="shared" si="207"/>
        <v>42582.957638888889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6">
        <f t="shared" si="204"/>
        <v>103.39285714285715</v>
      </c>
      <c r="P3304" s="5">
        <f t="shared" si="205"/>
        <v>173.7</v>
      </c>
      <c r="Q3304" t="s">
        <v>8320</v>
      </c>
      <c r="R3304" t="s">
        <v>8321</v>
      </c>
      <c r="S3304" s="12">
        <f t="shared" si="206"/>
        <v>42681.018240740734</v>
      </c>
      <c r="T3304" s="12">
        <f t="shared" si="207"/>
        <v>42711.018240740734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6">
        <f t="shared" si="204"/>
        <v>115.88888888888889</v>
      </c>
      <c r="P3305" s="5">
        <f t="shared" si="205"/>
        <v>59.6</v>
      </c>
      <c r="Q3305" t="s">
        <v>8320</v>
      </c>
      <c r="R3305" t="s">
        <v>8321</v>
      </c>
      <c r="S3305" s="12">
        <f t="shared" si="206"/>
        <v>42056.318101851844</v>
      </c>
      <c r="T3305" s="12">
        <f t="shared" si="207"/>
        <v>42091.276435185187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6">
        <f t="shared" si="204"/>
        <v>104.51666666666665</v>
      </c>
      <c r="P3306" s="5">
        <f t="shared" si="205"/>
        <v>89.585714285714289</v>
      </c>
      <c r="Q3306" t="s">
        <v>8320</v>
      </c>
      <c r="R3306" t="s">
        <v>8321</v>
      </c>
      <c r="S3306" s="12">
        <f t="shared" si="206"/>
        <v>42696.29111111111</v>
      </c>
      <c r="T3306" s="12">
        <f t="shared" si="207"/>
        <v>42726.29111111111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6">
        <f t="shared" si="204"/>
        <v>102.02500000000001</v>
      </c>
      <c r="P3307" s="5">
        <f t="shared" si="205"/>
        <v>204.05</v>
      </c>
      <c r="Q3307" t="s">
        <v>8320</v>
      </c>
      <c r="R3307" t="s">
        <v>8321</v>
      </c>
      <c r="S3307" s="12">
        <f t="shared" si="206"/>
        <v>42186.522546296292</v>
      </c>
      <c r="T3307" s="12">
        <f t="shared" si="207"/>
        <v>42216.522546296292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6">
        <f t="shared" si="204"/>
        <v>175.33333333333334</v>
      </c>
      <c r="P3308" s="5">
        <f t="shared" si="205"/>
        <v>48.703703703703702</v>
      </c>
      <c r="Q3308" t="s">
        <v>8320</v>
      </c>
      <c r="R3308" t="s">
        <v>8321</v>
      </c>
      <c r="S3308" s="12">
        <f t="shared" si="206"/>
        <v>42492.885902777773</v>
      </c>
      <c r="T3308" s="12">
        <f t="shared" si="207"/>
        <v>42530.791666666664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6">
        <f t="shared" si="204"/>
        <v>106.67999999999999</v>
      </c>
      <c r="P3309" s="5">
        <f t="shared" si="205"/>
        <v>53.339999999999996</v>
      </c>
      <c r="Q3309" t="s">
        <v>8320</v>
      </c>
      <c r="R3309" t="s">
        <v>8321</v>
      </c>
      <c r="S3309" s="12">
        <f t="shared" si="206"/>
        <v>42474.723831018513</v>
      </c>
      <c r="T3309" s="12">
        <f t="shared" si="207"/>
        <v>42504.723831018513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6">
        <f t="shared" si="204"/>
        <v>122.28571428571429</v>
      </c>
      <c r="P3310" s="5">
        <f t="shared" si="205"/>
        <v>75.087719298245617</v>
      </c>
      <c r="Q3310" t="s">
        <v>8320</v>
      </c>
      <c r="R3310" t="s">
        <v>8321</v>
      </c>
      <c r="S3310" s="12">
        <f t="shared" si="206"/>
        <v>42452.543576388889</v>
      </c>
      <c r="T3310" s="12">
        <f t="shared" si="207"/>
        <v>42473.543576388889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6">
        <f t="shared" si="204"/>
        <v>159.42857142857144</v>
      </c>
      <c r="P3311" s="5">
        <f t="shared" si="205"/>
        <v>18</v>
      </c>
      <c r="Q3311" t="s">
        <v>8320</v>
      </c>
      <c r="R3311" t="s">
        <v>8321</v>
      </c>
      <c r="S3311" s="12">
        <f t="shared" si="206"/>
        <v>42628.316874999997</v>
      </c>
      <c r="T3311" s="12">
        <f t="shared" si="207"/>
        <v>42659.316874999997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6">
        <f t="shared" si="204"/>
        <v>100.07692307692308</v>
      </c>
      <c r="P3312" s="5">
        <f t="shared" si="205"/>
        <v>209.83870967741936</v>
      </c>
      <c r="Q3312" t="s">
        <v>8320</v>
      </c>
      <c r="R3312" t="s">
        <v>8321</v>
      </c>
      <c r="S3312" s="12">
        <f t="shared" si="206"/>
        <v>42253.595196759255</v>
      </c>
      <c r="T3312" s="12">
        <f t="shared" si="207"/>
        <v>42283.595196759255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6">
        <f t="shared" si="204"/>
        <v>109.84</v>
      </c>
      <c r="P3313" s="5">
        <f t="shared" si="205"/>
        <v>61.022222222222226</v>
      </c>
      <c r="Q3313" t="s">
        <v>8320</v>
      </c>
      <c r="R3313" t="s">
        <v>8321</v>
      </c>
      <c r="S3313" s="12">
        <f t="shared" si="206"/>
        <v>42263.958449074074</v>
      </c>
      <c r="T3313" s="12">
        <f t="shared" si="207"/>
        <v>42293.958449074074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6">
        <f t="shared" si="204"/>
        <v>100.03999999999999</v>
      </c>
      <c r="P3314" s="5">
        <f t="shared" si="205"/>
        <v>61</v>
      </c>
      <c r="Q3314" t="s">
        <v>8320</v>
      </c>
      <c r="R3314" t="s">
        <v>8321</v>
      </c>
      <c r="S3314" s="12">
        <f t="shared" si="206"/>
        <v>42664.476226851846</v>
      </c>
      <c r="T3314" s="12">
        <f t="shared" si="207"/>
        <v>42685.583333333336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6">
        <f t="shared" si="204"/>
        <v>116.05000000000001</v>
      </c>
      <c r="P3315" s="5">
        <f t="shared" si="205"/>
        <v>80.034482758620683</v>
      </c>
      <c r="Q3315" t="s">
        <v>8320</v>
      </c>
      <c r="R3315" t="s">
        <v>8321</v>
      </c>
      <c r="S3315" s="12">
        <f t="shared" si="206"/>
        <v>42381.911076388882</v>
      </c>
      <c r="T3315" s="12">
        <f t="shared" si="207"/>
        <v>42395.708333333336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6">
        <f t="shared" si="204"/>
        <v>210.75</v>
      </c>
      <c r="P3316" s="5">
        <f t="shared" si="205"/>
        <v>29.068965517241381</v>
      </c>
      <c r="Q3316" t="s">
        <v>8320</v>
      </c>
      <c r="R3316" t="s">
        <v>8321</v>
      </c>
      <c r="S3316" s="12">
        <f t="shared" si="206"/>
        <v>42104.934155092589</v>
      </c>
      <c r="T3316" s="12">
        <f t="shared" si="207"/>
        <v>42132.503472222219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6">
        <f t="shared" si="204"/>
        <v>110.00000000000001</v>
      </c>
      <c r="P3317" s="5">
        <f t="shared" si="205"/>
        <v>49.438202247191015</v>
      </c>
      <c r="Q3317" t="s">
        <v>8320</v>
      </c>
      <c r="R3317" t="s">
        <v>8321</v>
      </c>
      <c r="S3317" s="12">
        <f t="shared" si="206"/>
        <v>42465.970381944448</v>
      </c>
      <c r="T3317" s="12">
        <f t="shared" si="207"/>
        <v>42495.970381944448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6">
        <f t="shared" si="204"/>
        <v>100.08673425918037</v>
      </c>
      <c r="P3318" s="5">
        <f t="shared" si="205"/>
        <v>93.977440000000001</v>
      </c>
      <c r="Q3318" t="s">
        <v>8320</v>
      </c>
      <c r="R3318" t="s">
        <v>8321</v>
      </c>
      <c r="S3318" s="12">
        <f t="shared" si="206"/>
        <v>41826.537905092591</v>
      </c>
      <c r="T3318" s="12">
        <f t="shared" si="207"/>
        <v>41859.245833333334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6">
        <f t="shared" si="204"/>
        <v>106.19047619047619</v>
      </c>
      <c r="P3319" s="5">
        <f t="shared" si="205"/>
        <v>61.944444444444443</v>
      </c>
      <c r="Q3319" t="s">
        <v>8320</v>
      </c>
      <c r="R3319" t="s">
        <v>8321</v>
      </c>
      <c r="S3319" s="12">
        <f t="shared" si="206"/>
        <v>42498.706296296288</v>
      </c>
      <c r="T3319" s="12">
        <f t="shared" si="207"/>
        <v>42528.706296296288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6">
        <f t="shared" si="204"/>
        <v>125.6</v>
      </c>
      <c r="P3320" s="5">
        <f t="shared" si="205"/>
        <v>78.5</v>
      </c>
      <c r="Q3320" t="s">
        <v>8320</v>
      </c>
      <c r="R3320" t="s">
        <v>8321</v>
      </c>
      <c r="S3320" s="12">
        <f t="shared" si="206"/>
        <v>42430.968668981477</v>
      </c>
      <c r="T3320" s="12">
        <f t="shared" si="207"/>
        <v>42470.770833333336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6">
        <f t="shared" si="204"/>
        <v>108</v>
      </c>
      <c r="P3321" s="5">
        <f t="shared" si="205"/>
        <v>33.75</v>
      </c>
      <c r="Q3321" t="s">
        <v>8320</v>
      </c>
      <c r="R3321" t="s">
        <v>8321</v>
      </c>
      <c r="S3321" s="12">
        <f t="shared" si="206"/>
        <v>41990.252152777779</v>
      </c>
      <c r="T3321" s="12">
        <f t="shared" si="207"/>
        <v>42035.252152777779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6">
        <f t="shared" si="204"/>
        <v>101</v>
      </c>
      <c r="P3322" s="5">
        <f t="shared" si="205"/>
        <v>66.44736842105263</v>
      </c>
      <c r="Q3322" t="s">
        <v>8320</v>
      </c>
      <c r="R3322" t="s">
        <v>8321</v>
      </c>
      <c r="S3322" s="12">
        <f t="shared" si="206"/>
        <v>42512.712465277778</v>
      </c>
      <c r="T3322" s="12">
        <f t="shared" si="207"/>
        <v>42542.712465277778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6">
        <f t="shared" si="204"/>
        <v>107.4</v>
      </c>
      <c r="P3323" s="5">
        <f t="shared" si="205"/>
        <v>35.799999999999997</v>
      </c>
      <c r="Q3323" t="s">
        <v>8320</v>
      </c>
      <c r="R3323" t="s">
        <v>8321</v>
      </c>
      <c r="S3323" s="12">
        <f t="shared" si="206"/>
        <v>41913.766956018517</v>
      </c>
      <c r="T3323" s="12">
        <f t="shared" si="207"/>
        <v>41927.832638888889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6">
        <f t="shared" si="204"/>
        <v>101.51515151515152</v>
      </c>
      <c r="P3324" s="5">
        <f t="shared" si="205"/>
        <v>145.65217391304347</v>
      </c>
      <c r="Q3324" t="s">
        <v>8320</v>
      </c>
      <c r="R3324" t="s">
        <v>8321</v>
      </c>
      <c r="S3324" s="12">
        <f t="shared" si="206"/>
        <v>42520.677037037036</v>
      </c>
      <c r="T3324" s="12">
        <f t="shared" si="207"/>
        <v>42542.829861111109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6">
        <f t="shared" si="204"/>
        <v>125.89999999999999</v>
      </c>
      <c r="P3325" s="5">
        <f t="shared" si="205"/>
        <v>25.693877551020407</v>
      </c>
      <c r="Q3325" t="s">
        <v>8320</v>
      </c>
      <c r="R3325" t="s">
        <v>8321</v>
      </c>
      <c r="S3325" s="12">
        <f t="shared" si="206"/>
        <v>42608.032499999994</v>
      </c>
      <c r="T3325" s="12">
        <f t="shared" si="207"/>
        <v>42638.032499999994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6">
        <f t="shared" si="204"/>
        <v>101.66666666666666</v>
      </c>
      <c r="P3326" s="5">
        <f t="shared" si="205"/>
        <v>152.5</v>
      </c>
      <c r="Q3326" t="s">
        <v>8320</v>
      </c>
      <c r="R3326" t="s">
        <v>8321</v>
      </c>
      <c r="S3326" s="12">
        <f t="shared" si="206"/>
        <v>42512.249884259254</v>
      </c>
      <c r="T3326" s="12">
        <f t="shared" si="207"/>
        <v>42526.249884259254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6">
        <f t="shared" si="204"/>
        <v>112.5</v>
      </c>
      <c r="P3327" s="5">
        <f t="shared" si="205"/>
        <v>30</v>
      </c>
      <c r="Q3327" t="s">
        <v>8320</v>
      </c>
      <c r="R3327" t="s">
        <v>8321</v>
      </c>
      <c r="S3327" s="12">
        <f t="shared" si="206"/>
        <v>42064.452280092592</v>
      </c>
      <c r="T3327" s="12">
        <f t="shared" si="207"/>
        <v>42099.410613425927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6">
        <f t="shared" si="204"/>
        <v>101.375</v>
      </c>
      <c r="P3328" s="5">
        <f t="shared" si="205"/>
        <v>142.28070175438597</v>
      </c>
      <c r="Q3328" t="s">
        <v>8320</v>
      </c>
      <c r="R3328" t="s">
        <v>8321</v>
      </c>
      <c r="S3328" s="12">
        <f t="shared" si="206"/>
        <v>42041.380844907406</v>
      </c>
      <c r="T3328" s="12">
        <f t="shared" si="207"/>
        <v>42071.339178240734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6">
        <f t="shared" si="204"/>
        <v>101.25</v>
      </c>
      <c r="P3329" s="5">
        <f t="shared" si="205"/>
        <v>24.545454545454547</v>
      </c>
      <c r="Q3329" t="s">
        <v>8320</v>
      </c>
      <c r="R3329" t="s">
        <v>8321</v>
      </c>
      <c r="S3329" s="12">
        <f t="shared" si="206"/>
        <v>42468.041273148141</v>
      </c>
      <c r="T3329" s="12">
        <f t="shared" si="207"/>
        <v>42498.041273148141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6">
        <f t="shared" si="204"/>
        <v>146.38888888888889</v>
      </c>
      <c r="P3330" s="5">
        <f t="shared" si="205"/>
        <v>292.77777777777777</v>
      </c>
      <c r="Q3330" t="s">
        <v>8320</v>
      </c>
      <c r="R3330" t="s">
        <v>8321</v>
      </c>
      <c r="S3330" s="12">
        <f t="shared" si="206"/>
        <v>41822.241701388884</v>
      </c>
      <c r="T3330" s="12">
        <f t="shared" si="207"/>
        <v>41824.708333333328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6">
        <f t="shared" ref="O3331:O3394" si="208">(E3331/D3331)*100</f>
        <v>116.8</v>
      </c>
      <c r="P3331" s="5">
        <f t="shared" ref="P3331:P3394" si="209">E3331/L3331</f>
        <v>44.92307692307692</v>
      </c>
      <c r="Q3331" t="s">
        <v>8320</v>
      </c>
      <c r="R3331" t="s">
        <v>8321</v>
      </c>
      <c r="S3331" s="12">
        <f t="shared" ref="S3331:S3394" si="210">(((J3331/60)/60)/24)+DATE(1970,1,1)+(-8/24)</f>
        <v>41836.989675925921</v>
      </c>
      <c r="T3331" s="12">
        <f t="shared" ref="T3331:T3394" si="211">(((I3331/60)/60)/24)+DATE(1970,1,1)+(-8/24)</f>
        <v>41847.625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6">
        <f t="shared" si="208"/>
        <v>106.26666666666667</v>
      </c>
      <c r="P3332" s="5">
        <f t="shared" si="209"/>
        <v>23.10144927536232</v>
      </c>
      <c r="Q3332" t="s">
        <v>8320</v>
      </c>
      <c r="R3332" t="s">
        <v>8321</v>
      </c>
      <c r="S3332" s="12">
        <f t="shared" si="210"/>
        <v>42065.554027777776</v>
      </c>
      <c r="T3332" s="12">
        <f t="shared" si="211"/>
        <v>42095.512361111112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6">
        <f t="shared" si="208"/>
        <v>104.52</v>
      </c>
      <c r="P3333" s="5">
        <f t="shared" si="209"/>
        <v>80.400000000000006</v>
      </c>
      <c r="Q3333" t="s">
        <v>8320</v>
      </c>
      <c r="R3333" t="s">
        <v>8321</v>
      </c>
      <c r="S3333" s="12">
        <f t="shared" si="210"/>
        <v>42248.36442129629</v>
      </c>
      <c r="T3333" s="12">
        <f t="shared" si="211"/>
        <v>42283.36442129629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6">
        <f t="shared" si="208"/>
        <v>100</v>
      </c>
      <c r="P3334" s="5">
        <f t="shared" si="209"/>
        <v>72.289156626506028</v>
      </c>
      <c r="Q3334" t="s">
        <v>8320</v>
      </c>
      <c r="R3334" t="s">
        <v>8321</v>
      </c>
      <c r="S3334" s="12">
        <f t="shared" si="210"/>
        <v>41809.526967592588</v>
      </c>
      <c r="T3334" s="12">
        <f t="shared" si="211"/>
        <v>41839.526967592588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6">
        <f t="shared" si="208"/>
        <v>104.57142857142858</v>
      </c>
      <c r="P3335" s="5">
        <f t="shared" si="209"/>
        <v>32.972972972972975</v>
      </c>
      <c r="Q3335" t="s">
        <v>8320</v>
      </c>
      <c r="R3335" t="s">
        <v>8321</v>
      </c>
      <c r="S3335" s="12">
        <f t="shared" si="210"/>
        <v>42148.343518518515</v>
      </c>
      <c r="T3335" s="12">
        <f t="shared" si="211"/>
        <v>42170.343518518515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6">
        <f t="shared" si="208"/>
        <v>138.62051149573753</v>
      </c>
      <c r="P3336" s="5">
        <f t="shared" si="209"/>
        <v>116.65217391304348</v>
      </c>
      <c r="Q3336" t="s">
        <v>8320</v>
      </c>
      <c r="R3336" t="s">
        <v>8321</v>
      </c>
      <c r="S3336" s="12">
        <f t="shared" si="210"/>
        <v>42185.187754629624</v>
      </c>
      <c r="T3336" s="12">
        <f t="shared" si="211"/>
        <v>42215.187754629624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6">
        <f t="shared" si="208"/>
        <v>100.32000000000001</v>
      </c>
      <c r="P3337" s="5">
        <f t="shared" si="209"/>
        <v>79.61904761904762</v>
      </c>
      <c r="Q3337" t="s">
        <v>8320</v>
      </c>
      <c r="R3337" t="s">
        <v>8321</v>
      </c>
      <c r="S3337" s="12">
        <f t="shared" si="210"/>
        <v>41827.340810185182</v>
      </c>
      <c r="T3337" s="12">
        <f t="shared" si="211"/>
        <v>41854.625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6">
        <f t="shared" si="208"/>
        <v>100</v>
      </c>
      <c r="P3338" s="5">
        <f t="shared" si="209"/>
        <v>27.777777777777779</v>
      </c>
      <c r="Q3338" t="s">
        <v>8320</v>
      </c>
      <c r="R3338" t="s">
        <v>8321</v>
      </c>
      <c r="S3338" s="12">
        <f t="shared" si="210"/>
        <v>42437.065347222226</v>
      </c>
      <c r="T3338" s="12">
        <f t="shared" si="211"/>
        <v>42465.023680555554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6">
        <f t="shared" si="208"/>
        <v>110.2</v>
      </c>
      <c r="P3339" s="5">
        <f t="shared" si="209"/>
        <v>81.029411764705884</v>
      </c>
      <c r="Q3339" t="s">
        <v>8320</v>
      </c>
      <c r="R3339" t="s">
        <v>8321</v>
      </c>
      <c r="S3339" s="12">
        <f t="shared" si="210"/>
        <v>41900.948692129627</v>
      </c>
      <c r="T3339" s="12">
        <f t="shared" si="211"/>
        <v>41922.541666666664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6">
        <f t="shared" si="208"/>
        <v>102.18</v>
      </c>
      <c r="P3340" s="5">
        <f t="shared" si="209"/>
        <v>136.84821428571428</v>
      </c>
      <c r="Q3340" t="s">
        <v>8320</v>
      </c>
      <c r="R3340" t="s">
        <v>8321</v>
      </c>
      <c r="S3340" s="12">
        <f t="shared" si="210"/>
        <v>42769.241666666661</v>
      </c>
      <c r="T3340" s="12">
        <f t="shared" si="211"/>
        <v>42790.241666666661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6">
        <f t="shared" si="208"/>
        <v>104.35000000000001</v>
      </c>
      <c r="P3341" s="5">
        <f t="shared" si="209"/>
        <v>177.61702127659575</v>
      </c>
      <c r="Q3341" t="s">
        <v>8320</v>
      </c>
      <c r="R3341" t="s">
        <v>8321</v>
      </c>
      <c r="S3341" s="12">
        <f t="shared" si="210"/>
        <v>42549.332384259258</v>
      </c>
      <c r="T3341" s="12">
        <f t="shared" si="211"/>
        <v>42579.332384259258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6">
        <f t="shared" si="208"/>
        <v>138.16666666666666</v>
      </c>
      <c r="P3342" s="5">
        <f t="shared" si="209"/>
        <v>109.07894736842105</v>
      </c>
      <c r="Q3342" t="s">
        <v>8320</v>
      </c>
      <c r="R3342" t="s">
        <v>8321</v>
      </c>
      <c r="S3342" s="12">
        <f t="shared" si="210"/>
        <v>42685.640671296293</v>
      </c>
      <c r="T3342" s="12">
        <f t="shared" si="211"/>
        <v>42710.640671296293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6">
        <f t="shared" si="208"/>
        <v>100</v>
      </c>
      <c r="P3343" s="5">
        <f t="shared" si="209"/>
        <v>119.64285714285714</v>
      </c>
      <c r="Q3343" t="s">
        <v>8320</v>
      </c>
      <c r="R3343" t="s">
        <v>8321</v>
      </c>
      <c r="S3343" s="12">
        <f t="shared" si="210"/>
        <v>42510.465520833335</v>
      </c>
      <c r="T3343" s="12">
        <f t="shared" si="211"/>
        <v>42533.374999999993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6">
        <f t="shared" si="208"/>
        <v>101.66666666666666</v>
      </c>
      <c r="P3344" s="5">
        <f t="shared" si="209"/>
        <v>78.205128205128204</v>
      </c>
      <c r="Q3344" t="s">
        <v>8320</v>
      </c>
      <c r="R3344" t="s">
        <v>8321</v>
      </c>
      <c r="S3344" s="12">
        <f t="shared" si="210"/>
        <v>42061.963078703695</v>
      </c>
      <c r="T3344" s="12">
        <f t="shared" si="211"/>
        <v>42094.874305555553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6">
        <f t="shared" si="208"/>
        <v>171.42857142857142</v>
      </c>
      <c r="P3345" s="5">
        <f t="shared" si="209"/>
        <v>52.173913043478258</v>
      </c>
      <c r="Q3345" t="s">
        <v>8320</v>
      </c>
      <c r="R3345" t="s">
        <v>8321</v>
      </c>
      <c r="S3345" s="12">
        <f t="shared" si="210"/>
        <v>42452.583148148151</v>
      </c>
      <c r="T3345" s="12">
        <f t="shared" si="211"/>
        <v>42473.220833333333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6">
        <f t="shared" si="208"/>
        <v>101.44444444444444</v>
      </c>
      <c r="P3346" s="5">
        <f t="shared" si="209"/>
        <v>114.125</v>
      </c>
      <c r="Q3346" t="s">
        <v>8320</v>
      </c>
      <c r="R3346" t="s">
        <v>8321</v>
      </c>
      <c r="S3346" s="12">
        <f t="shared" si="210"/>
        <v>41850.866817129623</v>
      </c>
      <c r="T3346" s="12">
        <f t="shared" si="211"/>
        <v>41880.866817129623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6">
        <f t="shared" si="208"/>
        <v>130</v>
      </c>
      <c r="P3347" s="5">
        <f t="shared" si="209"/>
        <v>50</v>
      </c>
      <c r="Q3347" t="s">
        <v>8320</v>
      </c>
      <c r="R3347" t="s">
        <v>8321</v>
      </c>
      <c r="S3347" s="12">
        <f t="shared" si="210"/>
        <v>42052.772777777776</v>
      </c>
      <c r="T3347" s="12">
        <f t="shared" si="211"/>
        <v>42111.692361111105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6">
        <f t="shared" si="208"/>
        <v>110.00000000000001</v>
      </c>
      <c r="P3348" s="5">
        <f t="shared" si="209"/>
        <v>91.666666666666671</v>
      </c>
      <c r="Q3348" t="s">
        <v>8320</v>
      </c>
      <c r="R3348" t="s">
        <v>8321</v>
      </c>
      <c r="S3348" s="12">
        <f t="shared" si="210"/>
        <v>42053.691087962965</v>
      </c>
      <c r="T3348" s="12">
        <f t="shared" si="211"/>
        <v>42060.691087962965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6">
        <f t="shared" si="208"/>
        <v>119.44999999999999</v>
      </c>
      <c r="P3349" s="5">
        <f t="shared" si="209"/>
        <v>108.59090909090909</v>
      </c>
      <c r="Q3349" t="s">
        <v>8320</v>
      </c>
      <c r="R3349" t="s">
        <v>8321</v>
      </c>
      <c r="S3349" s="12">
        <f t="shared" si="210"/>
        <v>42484.218217592592</v>
      </c>
      <c r="T3349" s="12">
        <f t="shared" si="211"/>
        <v>42498.541666666664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6">
        <f t="shared" si="208"/>
        <v>100.2909090909091</v>
      </c>
      <c r="P3350" s="5">
        <f t="shared" si="209"/>
        <v>69.822784810126578</v>
      </c>
      <c r="Q3350" t="s">
        <v>8320</v>
      </c>
      <c r="R3350" t="s">
        <v>8321</v>
      </c>
      <c r="S3350" s="12">
        <f t="shared" si="210"/>
        <v>42466.225462962961</v>
      </c>
      <c r="T3350" s="12">
        <f t="shared" si="211"/>
        <v>42489.832638888889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6">
        <f t="shared" si="208"/>
        <v>153.4</v>
      </c>
      <c r="P3351" s="5">
        <f t="shared" si="209"/>
        <v>109.57142857142857</v>
      </c>
      <c r="Q3351" t="s">
        <v>8320</v>
      </c>
      <c r="R3351" t="s">
        <v>8321</v>
      </c>
      <c r="S3351" s="12">
        <f t="shared" si="210"/>
        <v>42512.777453703697</v>
      </c>
      <c r="T3351" s="12">
        <f t="shared" si="211"/>
        <v>42534.374999999993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6">
        <f t="shared" si="208"/>
        <v>104.42857142857143</v>
      </c>
      <c r="P3352" s="5">
        <f t="shared" si="209"/>
        <v>71.666666666666671</v>
      </c>
      <c r="Q3352" t="s">
        <v>8320</v>
      </c>
      <c r="R3352" t="s">
        <v>8321</v>
      </c>
      <c r="S3352" s="12">
        <f t="shared" si="210"/>
        <v>42302.368182870363</v>
      </c>
      <c r="T3352" s="12">
        <f t="shared" si="211"/>
        <v>42337.624999999993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6">
        <f t="shared" si="208"/>
        <v>101.1</v>
      </c>
      <c r="P3353" s="5">
        <f t="shared" si="209"/>
        <v>93.611111111111114</v>
      </c>
      <c r="Q3353" t="s">
        <v>8320</v>
      </c>
      <c r="R3353" t="s">
        <v>8321</v>
      </c>
      <c r="S3353" s="12">
        <f t="shared" si="210"/>
        <v>41806.062094907407</v>
      </c>
      <c r="T3353" s="12">
        <f t="shared" si="211"/>
        <v>41843.125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6">
        <f t="shared" si="208"/>
        <v>107.52</v>
      </c>
      <c r="P3354" s="5">
        <f t="shared" si="209"/>
        <v>76.8</v>
      </c>
      <c r="Q3354" t="s">
        <v>8320</v>
      </c>
      <c r="R3354" t="s">
        <v>8321</v>
      </c>
      <c r="S3354" s="12">
        <f t="shared" si="210"/>
        <v>42495.659467592595</v>
      </c>
      <c r="T3354" s="12">
        <f t="shared" si="211"/>
        <v>42552.624999999993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6">
        <f t="shared" si="208"/>
        <v>315</v>
      </c>
      <c r="P3355" s="5">
        <f t="shared" si="209"/>
        <v>35.795454545454547</v>
      </c>
      <c r="Q3355" t="s">
        <v>8320</v>
      </c>
      <c r="R3355" t="s">
        <v>8321</v>
      </c>
      <c r="S3355" s="12">
        <f t="shared" si="210"/>
        <v>42479.098958333336</v>
      </c>
      <c r="T3355" s="12">
        <f t="shared" si="211"/>
        <v>42492.624999999993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6">
        <f t="shared" si="208"/>
        <v>101.93333333333334</v>
      </c>
      <c r="P3356" s="5">
        <f t="shared" si="209"/>
        <v>55.6</v>
      </c>
      <c r="Q3356" t="s">
        <v>8320</v>
      </c>
      <c r="R3356" t="s">
        <v>8321</v>
      </c>
      <c r="S3356" s="12">
        <f t="shared" si="210"/>
        <v>42270.393587962964</v>
      </c>
      <c r="T3356" s="12">
        <f t="shared" si="211"/>
        <v>42305.834027777775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6">
        <f t="shared" si="208"/>
        <v>126.28571428571429</v>
      </c>
      <c r="P3357" s="5">
        <f t="shared" si="209"/>
        <v>147.33333333333334</v>
      </c>
      <c r="Q3357" t="s">
        <v>8320</v>
      </c>
      <c r="R3357" t="s">
        <v>8321</v>
      </c>
      <c r="S3357" s="12">
        <f t="shared" si="210"/>
        <v>42489.286192129628</v>
      </c>
      <c r="T3357" s="12">
        <f t="shared" si="211"/>
        <v>42500.136805555558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6">
        <f t="shared" si="208"/>
        <v>101.4</v>
      </c>
      <c r="P3358" s="5">
        <f t="shared" si="209"/>
        <v>56.333333333333336</v>
      </c>
      <c r="Q3358" t="s">
        <v>8320</v>
      </c>
      <c r="R3358" t="s">
        <v>8321</v>
      </c>
      <c r="S3358" s="12">
        <f t="shared" si="210"/>
        <v>42536.482314814813</v>
      </c>
      <c r="T3358" s="12">
        <f t="shared" si="211"/>
        <v>42566.482314814813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6">
        <f t="shared" si="208"/>
        <v>101</v>
      </c>
      <c r="P3359" s="5">
        <f t="shared" si="209"/>
        <v>96.19047619047619</v>
      </c>
      <c r="Q3359" t="s">
        <v>8320</v>
      </c>
      <c r="R3359" t="s">
        <v>8321</v>
      </c>
      <c r="S3359" s="12">
        <f t="shared" si="210"/>
        <v>41822.084606481476</v>
      </c>
      <c r="T3359" s="12">
        <f t="shared" si="211"/>
        <v>41852.084606481476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6">
        <f t="shared" si="208"/>
        <v>102.99000000000001</v>
      </c>
      <c r="P3360" s="5">
        <f t="shared" si="209"/>
        <v>63.574074074074076</v>
      </c>
      <c r="Q3360" t="s">
        <v>8320</v>
      </c>
      <c r="R3360" t="s">
        <v>8321</v>
      </c>
      <c r="S3360" s="12">
        <f t="shared" si="210"/>
        <v>41931.977766203701</v>
      </c>
      <c r="T3360" s="12">
        <f t="shared" si="211"/>
        <v>41962.019432870373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6">
        <f t="shared" si="208"/>
        <v>106.25</v>
      </c>
      <c r="P3361" s="5">
        <f t="shared" si="209"/>
        <v>184.78260869565219</v>
      </c>
      <c r="Q3361" t="s">
        <v>8320</v>
      </c>
      <c r="R3361" t="s">
        <v>8321</v>
      </c>
      <c r="S3361" s="12">
        <f t="shared" si="210"/>
        <v>42745.723773148151</v>
      </c>
      <c r="T3361" s="12">
        <f t="shared" si="211"/>
        <v>42790.723773148151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6">
        <f t="shared" si="208"/>
        <v>101.37777777777779</v>
      </c>
      <c r="P3362" s="5">
        <f t="shared" si="209"/>
        <v>126.72222222222223</v>
      </c>
      <c r="Q3362" t="s">
        <v>8320</v>
      </c>
      <c r="R3362" t="s">
        <v>8321</v>
      </c>
      <c r="S3362" s="12">
        <f t="shared" si="210"/>
        <v>42696.749340277776</v>
      </c>
      <c r="T3362" s="12">
        <f t="shared" si="211"/>
        <v>42718.332638888889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6">
        <f t="shared" si="208"/>
        <v>113.46000000000001</v>
      </c>
      <c r="P3363" s="5">
        <f t="shared" si="209"/>
        <v>83.42647058823529</v>
      </c>
      <c r="Q3363" t="s">
        <v>8320</v>
      </c>
      <c r="R3363" t="s">
        <v>8321</v>
      </c>
      <c r="S3363" s="12">
        <f t="shared" si="210"/>
        <v>41865.692013888889</v>
      </c>
      <c r="T3363" s="12">
        <f t="shared" si="211"/>
        <v>41883.332638888889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6">
        <f t="shared" si="208"/>
        <v>218.00000000000003</v>
      </c>
      <c r="P3364" s="5">
        <f t="shared" si="209"/>
        <v>54.5</v>
      </c>
      <c r="Q3364" t="s">
        <v>8320</v>
      </c>
      <c r="R3364" t="s">
        <v>8321</v>
      </c>
      <c r="S3364" s="12">
        <f t="shared" si="210"/>
        <v>42055.758298611108</v>
      </c>
      <c r="T3364" s="12">
        <f t="shared" si="211"/>
        <v>42069.871527777774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6">
        <f t="shared" si="208"/>
        <v>101.41935483870968</v>
      </c>
      <c r="P3365" s="5">
        <f t="shared" si="209"/>
        <v>302.30769230769232</v>
      </c>
      <c r="Q3365" t="s">
        <v>8320</v>
      </c>
      <c r="R3365" t="s">
        <v>8321</v>
      </c>
      <c r="S3365" s="12">
        <f t="shared" si="210"/>
        <v>41851.438020833331</v>
      </c>
      <c r="T3365" s="12">
        <f t="shared" si="211"/>
        <v>41870.333333333328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6">
        <f t="shared" si="208"/>
        <v>105.93333333333332</v>
      </c>
      <c r="P3366" s="5">
        <f t="shared" si="209"/>
        <v>44.138888888888886</v>
      </c>
      <c r="Q3366" t="s">
        <v>8320</v>
      </c>
      <c r="R3366" t="s">
        <v>8321</v>
      </c>
      <c r="S3366" s="12">
        <f t="shared" si="210"/>
        <v>42422.644085648142</v>
      </c>
      <c r="T3366" s="12">
        <f t="shared" si="211"/>
        <v>42444.541666666664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6">
        <f t="shared" si="208"/>
        <v>104</v>
      </c>
      <c r="P3367" s="5">
        <f t="shared" si="209"/>
        <v>866.66666666666663</v>
      </c>
      <c r="Q3367" t="s">
        <v>8320</v>
      </c>
      <c r="R3367" t="s">
        <v>8321</v>
      </c>
      <c r="S3367" s="12">
        <f t="shared" si="210"/>
        <v>42320.768425925926</v>
      </c>
      <c r="T3367" s="12">
        <f t="shared" si="211"/>
        <v>42350.768425925926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6">
        <f t="shared" si="208"/>
        <v>221</v>
      </c>
      <c r="P3368" s="5">
        <f t="shared" si="209"/>
        <v>61.388888888888886</v>
      </c>
      <c r="Q3368" t="s">
        <v>8320</v>
      </c>
      <c r="R3368" t="s">
        <v>8321</v>
      </c>
      <c r="S3368" s="12">
        <f t="shared" si="210"/>
        <v>42106.734224537031</v>
      </c>
      <c r="T3368" s="12">
        <f t="shared" si="211"/>
        <v>42136.734224537031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6">
        <f t="shared" si="208"/>
        <v>118.66666666666667</v>
      </c>
      <c r="P3369" s="5">
        <f t="shared" si="209"/>
        <v>29.666666666666668</v>
      </c>
      <c r="Q3369" t="s">
        <v>8320</v>
      </c>
      <c r="R3369" t="s">
        <v>8321</v>
      </c>
      <c r="S3369" s="12">
        <f t="shared" si="210"/>
        <v>42192.600624999999</v>
      </c>
      <c r="T3369" s="12">
        <f t="shared" si="211"/>
        <v>42217.600624999999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6">
        <f t="shared" si="208"/>
        <v>104.60000000000001</v>
      </c>
      <c r="P3370" s="5">
        <f t="shared" si="209"/>
        <v>45.478260869565219</v>
      </c>
      <c r="Q3370" t="s">
        <v>8320</v>
      </c>
      <c r="R3370" t="s">
        <v>8321</v>
      </c>
      <c r="S3370" s="12">
        <f t="shared" si="210"/>
        <v>41968.866423611107</v>
      </c>
      <c r="T3370" s="12">
        <f t="shared" si="211"/>
        <v>42004.874999999993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6">
        <f t="shared" si="208"/>
        <v>103.89999999999999</v>
      </c>
      <c r="P3371" s="5">
        <f t="shared" si="209"/>
        <v>96.203703703703709</v>
      </c>
      <c r="Q3371" t="s">
        <v>8320</v>
      </c>
      <c r="R3371" t="s">
        <v>8321</v>
      </c>
      <c r="S3371" s="12">
        <f t="shared" si="210"/>
        <v>42689.708101851851</v>
      </c>
      <c r="T3371" s="12">
        <f t="shared" si="211"/>
        <v>42749.708101851851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6">
        <f t="shared" si="208"/>
        <v>117.73333333333333</v>
      </c>
      <c r="P3372" s="5">
        <f t="shared" si="209"/>
        <v>67.92307692307692</v>
      </c>
      <c r="Q3372" t="s">
        <v>8320</v>
      </c>
      <c r="R3372" t="s">
        <v>8321</v>
      </c>
      <c r="S3372" s="12">
        <f t="shared" si="210"/>
        <v>42690.000983796293</v>
      </c>
      <c r="T3372" s="12">
        <f t="shared" si="211"/>
        <v>42720.999999999993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6">
        <f t="shared" si="208"/>
        <v>138.5</v>
      </c>
      <c r="P3373" s="5">
        <f t="shared" si="209"/>
        <v>30.777777777777779</v>
      </c>
      <c r="Q3373" t="s">
        <v>8320</v>
      </c>
      <c r="R3373" t="s">
        <v>8321</v>
      </c>
      <c r="S3373" s="12">
        <f t="shared" si="210"/>
        <v>42312.541261574072</v>
      </c>
      <c r="T3373" s="12">
        <f t="shared" si="211"/>
        <v>42340.541261574072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6">
        <f t="shared" si="208"/>
        <v>103.49999999999999</v>
      </c>
      <c r="P3374" s="5">
        <f t="shared" si="209"/>
        <v>38.333333333333336</v>
      </c>
      <c r="Q3374" t="s">
        <v>8320</v>
      </c>
      <c r="R3374" t="s">
        <v>8321</v>
      </c>
      <c r="S3374" s="12">
        <f t="shared" si="210"/>
        <v>41855.214768518512</v>
      </c>
      <c r="T3374" s="12">
        <f t="shared" si="211"/>
        <v>41875.874305555553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6">
        <f t="shared" si="208"/>
        <v>100.25</v>
      </c>
      <c r="P3375" s="5">
        <f t="shared" si="209"/>
        <v>66.833333333333329</v>
      </c>
      <c r="Q3375" t="s">
        <v>8320</v>
      </c>
      <c r="R3375" t="s">
        <v>8321</v>
      </c>
      <c r="S3375" s="12">
        <f t="shared" si="210"/>
        <v>42179.521296296291</v>
      </c>
      <c r="T3375" s="12">
        <f t="shared" si="211"/>
        <v>42203.333333333336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6">
        <f t="shared" si="208"/>
        <v>106.57142857142856</v>
      </c>
      <c r="P3376" s="5">
        <f t="shared" si="209"/>
        <v>71.730769230769226</v>
      </c>
      <c r="Q3376" t="s">
        <v>8320</v>
      </c>
      <c r="R3376" t="s">
        <v>8321</v>
      </c>
      <c r="S3376" s="12">
        <f t="shared" si="210"/>
        <v>42275.398333333331</v>
      </c>
      <c r="T3376" s="12">
        <f t="shared" si="211"/>
        <v>42305.398333333331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6">
        <f t="shared" si="208"/>
        <v>100</v>
      </c>
      <c r="P3377" s="5">
        <f t="shared" si="209"/>
        <v>176.47058823529412</v>
      </c>
      <c r="Q3377" t="s">
        <v>8320</v>
      </c>
      <c r="R3377" t="s">
        <v>8321</v>
      </c>
      <c r="S3377" s="12">
        <f t="shared" si="210"/>
        <v>41765.277465277773</v>
      </c>
      <c r="T3377" s="12">
        <f t="shared" si="211"/>
        <v>41777.277465277773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6">
        <f t="shared" si="208"/>
        <v>100.01249999999999</v>
      </c>
      <c r="P3378" s="5">
        <f t="shared" si="209"/>
        <v>421.10526315789474</v>
      </c>
      <c r="Q3378" t="s">
        <v>8320</v>
      </c>
      <c r="R3378" t="s">
        <v>8321</v>
      </c>
      <c r="S3378" s="12">
        <f t="shared" si="210"/>
        <v>42059.367986111109</v>
      </c>
      <c r="T3378" s="12">
        <f t="shared" si="211"/>
        <v>42119.326319444437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6">
        <f t="shared" si="208"/>
        <v>101.05</v>
      </c>
      <c r="P3379" s="5">
        <f t="shared" si="209"/>
        <v>104.98701298701299</v>
      </c>
      <c r="Q3379" t="s">
        <v>8320</v>
      </c>
      <c r="R3379" t="s">
        <v>8321</v>
      </c>
      <c r="S3379" s="12">
        <f t="shared" si="210"/>
        <v>42053.399293981485</v>
      </c>
      <c r="T3379" s="12">
        <f t="shared" si="211"/>
        <v>42083.37222222222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6">
        <f t="shared" si="208"/>
        <v>107.63636363636364</v>
      </c>
      <c r="P3380" s="5">
        <f t="shared" si="209"/>
        <v>28.19047619047619</v>
      </c>
      <c r="Q3380" t="s">
        <v>8320</v>
      </c>
      <c r="R3380" t="s">
        <v>8321</v>
      </c>
      <c r="S3380" s="12">
        <f t="shared" si="210"/>
        <v>41858.022060185183</v>
      </c>
      <c r="T3380" s="12">
        <f t="shared" si="211"/>
        <v>41882.213888888888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6">
        <f t="shared" si="208"/>
        <v>103.64999999999999</v>
      </c>
      <c r="P3381" s="5">
        <f t="shared" si="209"/>
        <v>54.55263157894737</v>
      </c>
      <c r="Q3381" t="s">
        <v>8320</v>
      </c>
      <c r="R3381" t="s">
        <v>8321</v>
      </c>
      <c r="S3381" s="12">
        <f t="shared" si="210"/>
        <v>42225.180555555555</v>
      </c>
      <c r="T3381" s="12">
        <f t="shared" si="211"/>
        <v>42242.624999999993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6">
        <f t="shared" si="208"/>
        <v>104.43333333333334</v>
      </c>
      <c r="P3382" s="5">
        <f t="shared" si="209"/>
        <v>111.89285714285714</v>
      </c>
      <c r="Q3382" t="s">
        <v>8320</v>
      </c>
      <c r="R3382" t="s">
        <v>8321</v>
      </c>
      <c r="S3382" s="12">
        <f t="shared" si="210"/>
        <v>41937.620115740734</v>
      </c>
      <c r="T3382" s="12">
        <f t="shared" si="211"/>
        <v>41972.661782407398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6">
        <f t="shared" si="208"/>
        <v>102.25</v>
      </c>
      <c r="P3383" s="5">
        <f t="shared" si="209"/>
        <v>85.208333333333329</v>
      </c>
      <c r="Q3383" t="s">
        <v>8320</v>
      </c>
      <c r="R3383" t="s">
        <v>8321</v>
      </c>
      <c r="S3383" s="12">
        <f t="shared" si="210"/>
        <v>42043.851655092592</v>
      </c>
      <c r="T3383" s="12">
        <f t="shared" si="211"/>
        <v>42073.809988425921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6">
        <f t="shared" si="208"/>
        <v>100.74285714285713</v>
      </c>
      <c r="P3384" s="5">
        <f t="shared" si="209"/>
        <v>76.652173913043484</v>
      </c>
      <c r="Q3384" t="s">
        <v>8320</v>
      </c>
      <c r="R3384" t="s">
        <v>8321</v>
      </c>
      <c r="S3384" s="12">
        <f t="shared" si="210"/>
        <v>42559.097870370366</v>
      </c>
      <c r="T3384" s="12">
        <f t="shared" si="211"/>
        <v>42583.624305555553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6">
        <f t="shared" si="208"/>
        <v>111.71428571428572</v>
      </c>
      <c r="P3385" s="5">
        <f t="shared" si="209"/>
        <v>65.166666666666671</v>
      </c>
      <c r="Q3385" t="s">
        <v>8320</v>
      </c>
      <c r="R3385" t="s">
        <v>8321</v>
      </c>
      <c r="S3385" s="12">
        <f t="shared" si="210"/>
        <v>42524.449305555558</v>
      </c>
      <c r="T3385" s="12">
        <f t="shared" si="211"/>
        <v>42544.449305555558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6">
        <f t="shared" si="208"/>
        <v>100.01100000000001</v>
      </c>
      <c r="P3386" s="5">
        <f t="shared" si="209"/>
        <v>93.760312499999998</v>
      </c>
      <c r="Q3386" t="s">
        <v>8320</v>
      </c>
      <c r="R3386" t="s">
        <v>8321</v>
      </c>
      <c r="S3386" s="12">
        <f t="shared" si="210"/>
        <v>42291.754259259258</v>
      </c>
      <c r="T3386" s="12">
        <f t="shared" si="211"/>
        <v>42328.791666666664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6">
        <f t="shared" si="208"/>
        <v>100</v>
      </c>
      <c r="P3387" s="5">
        <f t="shared" si="209"/>
        <v>133.33333333333334</v>
      </c>
      <c r="Q3387" t="s">
        <v>8320</v>
      </c>
      <c r="R3387" t="s">
        <v>8321</v>
      </c>
      <c r="S3387" s="12">
        <f t="shared" si="210"/>
        <v>41953.534166666665</v>
      </c>
      <c r="T3387" s="12">
        <f t="shared" si="211"/>
        <v>41983.534166666665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6">
        <f t="shared" si="208"/>
        <v>105</v>
      </c>
      <c r="P3388" s="5">
        <f t="shared" si="209"/>
        <v>51.219512195121951</v>
      </c>
      <c r="Q3388" t="s">
        <v>8320</v>
      </c>
      <c r="R3388" t="s">
        <v>8321</v>
      </c>
      <c r="S3388" s="12">
        <f t="shared" si="210"/>
        <v>41946.311412037037</v>
      </c>
      <c r="T3388" s="12">
        <f t="shared" si="211"/>
        <v>41976.311412037037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6">
        <f t="shared" si="208"/>
        <v>116.86666666666667</v>
      </c>
      <c r="P3389" s="5">
        <f t="shared" si="209"/>
        <v>100.17142857142858</v>
      </c>
      <c r="Q3389" t="s">
        <v>8320</v>
      </c>
      <c r="R3389" t="s">
        <v>8321</v>
      </c>
      <c r="S3389" s="12">
        <f t="shared" si="210"/>
        <v>41947.429259259254</v>
      </c>
      <c r="T3389" s="12">
        <f t="shared" si="211"/>
        <v>41987.429259259261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6">
        <f t="shared" si="208"/>
        <v>103.8</v>
      </c>
      <c r="P3390" s="5">
        <f t="shared" si="209"/>
        <v>34.6</v>
      </c>
      <c r="Q3390" t="s">
        <v>8320</v>
      </c>
      <c r="R3390" t="s">
        <v>8321</v>
      </c>
      <c r="S3390" s="12">
        <f t="shared" si="210"/>
        <v>42143.127789351849</v>
      </c>
      <c r="T3390" s="12">
        <f t="shared" si="211"/>
        <v>42173.127789351849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6">
        <f t="shared" si="208"/>
        <v>114.5</v>
      </c>
      <c r="P3391" s="5">
        <f t="shared" si="209"/>
        <v>184.67741935483872</v>
      </c>
      <c r="Q3391" t="s">
        <v>8320</v>
      </c>
      <c r="R3391" t="s">
        <v>8321</v>
      </c>
      <c r="S3391" s="12">
        <f t="shared" si="210"/>
        <v>42494.230115740742</v>
      </c>
      <c r="T3391" s="12">
        <f t="shared" si="211"/>
        <v>42524.230115740742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6">
        <f t="shared" si="208"/>
        <v>102.4</v>
      </c>
      <c r="P3392" s="5">
        <f t="shared" si="209"/>
        <v>69.818181818181813</v>
      </c>
      <c r="Q3392" t="s">
        <v>8320</v>
      </c>
      <c r="R3392" t="s">
        <v>8321</v>
      </c>
      <c r="S3392" s="12">
        <f t="shared" si="210"/>
        <v>41815.44149305555</v>
      </c>
      <c r="T3392" s="12">
        <f t="shared" si="211"/>
        <v>41830.44149305555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6">
        <f t="shared" si="208"/>
        <v>223</v>
      </c>
      <c r="P3393" s="5">
        <f t="shared" si="209"/>
        <v>61.944444444444443</v>
      </c>
      <c r="Q3393" t="s">
        <v>8320</v>
      </c>
      <c r="R3393" t="s">
        <v>8321</v>
      </c>
      <c r="S3393" s="12">
        <f t="shared" si="210"/>
        <v>41830.212361111109</v>
      </c>
      <c r="T3393" s="12">
        <f t="shared" si="211"/>
        <v>41859.602777777778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6">
        <f t="shared" si="208"/>
        <v>100</v>
      </c>
      <c r="P3394" s="5">
        <f t="shared" si="209"/>
        <v>41.666666666666664</v>
      </c>
      <c r="Q3394" t="s">
        <v>8320</v>
      </c>
      <c r="R3394" t="s">
        <v>8321</v>
      </c>
      <c r="S3394" s="12">
        <f t="shared" si="210"/>
        <v>42446.51221064815</v>
      </c>
      <c r="T3394" s="12">
        <f t="shared" si="211"/>
        <v>42496.51221064815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6">
        <f t="shared" ref="O3395:O3458" si="212">(E3395/D3395)*100</f>
        <v>105.80000000000001</v>
      </c>
      <c r="P3395" s="5">
        <f t="shared" ref="P3395:P3458" si="213">E3395/L3395</f>
        <v>36.06818181818182</v>
      </c>
      <c r="Q3395" t="s">
        <v>8320</v>
      </c>
      <c r="R3395" t="s">
        <v>8321</v>
      </c>
      <c r="S3395" s="12">
        <f t="shared" ref="S3395:S3458" si="214">(((J3395/60)/60)/24)+DATE(1970,1,1)+(-8/24)</f>
        <v>41923.588310185187</v>
      </c>
      <c r="T3395" s="12">
        <f t="shared" ref="T3395:T3458" si="215">(((I3395/60)/60)/24)+DATE(1970,1,1)+(-8/24)</f>
        <v>41948.698611111111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6">
        <f t="shared" si="212"/>
        <v>142.36363636363635</v>
      </c>
      <c r="P3396" s="5">
        <f t="shared" si="213"/>
        <v>29</v>
      </c>
      <c r="Q3396" t="s">
        <v>8320</v>
      </c>
      <c r="R3396" t="s">
        <v>8321</v>
      </c>
      <c r="S3396" s="12">
        <f t="shared" si="214"/>
        <v>41817.262094907404</v>
      </c>
      <c r="T3396" s="12">
        <f t="shared" si="215"/>
        <v>41847.262094907404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6">
        <f t="shared" si="212"/>
        <v>184</v>
      </c>
      <c r="P3397" s="5">
        <f t="shared" si="213"/>
        <v>24.210526315789473</v>
      </c>
      <c r="Q3397" t="s">
        <v>8320</v>
      </c>
      <c r="R3397" t="s">
        <v>8321</v>
      </c>
      <c r="S3397" s="12">
        <f t="shared" si="214"/>
        <v>42140.378981481481</v>
      </c>
      <c r="T3397" s="12">
        <f t="shared" si="215"/>
        <v>42154.423611111109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6">
        <f t="shared" si="212"/>
        <v>104.33333333333333</v>
      </c>
      <c r="P3398" s="5">
        <f t="shared" si="213"/>
        <v>55.892857142857146</v>
      </c>
      <c r="Q3398" t="s">
        <v>8320</v>
      </c>
      <c r="R3398" t="s">
        <v>8321</v>
      </c>
      <c r="S3398" s="12">
        <f t="shared" si="214"/>
        <v>41764.113298611104</v>
      </c>
      <c r="T3398" s="12">
        <f t="shared" si="215"/>
        <v>41790.832638888889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6">
        <f t="shared" si="212"/>
        <v>112.00000000000001</v>
      </c>
      <c r="P3399" s="5">
        <f t="shared" si="213"/>
        <v>11.666666666666666</v>
      </c>
      <c r="Q3399" t="s">
        <v>8320</v>
      </c>
      <c r="R3399" t="s">
        <v>8321</v>
      </c>
      <c r="S3399" s="12">
        <f t="shared" si="214"/>
        <v>42378.145011574066</v>
      </c>
      <c r="T3399" s="12">
        <f t="shared" si="215"/>
        <v>42418.583333333336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6">
        <f t="shared" si="212"/>
        <v>111.07499999999999</v>
      </c>
      <c r="P3400" s="5">
        <f t="shared" si="213"/>
        <v>68.353846153846149</v>
      </c>
      <c r="Q3400" t="s">
        <v>8320</v>
      </c>
      <c r="R3400" t="s">
        <v>8321</v>
      </c>
      <c r="S3400" s="12">
        <f t="shared" si="214"/>
        <v>41941.418703703705</v>
      </c>
      <c r="T3400" s="12">
        <f t="shared" si="215"/>
        <v>41964.374999999993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6">
        <f t="shared" si="212"/>
        <v>103.75000000000001</v>
      </c>
      <c r="P3401" s="5">
        <f t="shared" si="213"/>
        <v>27.065217391304348</v>
      </c>
      <c r="Q3401" t="s">
        <v>8320</v>
      </c>
      <c r="R3401" t="s">
        <v>8321</v>
      </c>
      <c r="S3401" s="12">
        <f t="shared" si="214"/>
        <v>42026.587094907409</v>
      </c>
      <c r="T3401" s="12">
        <f t="shared" si="215"/>
        <v>42056.587094907409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6">
        <f t="shared" si="212"/>
        <v>100.41</v>
      </c>
      <c r="P3402" s="5">
        <f t="shared" si="213"/>
        <v>118.12941176470588</v>
      </c>
      <c r="Q3402" t="s">
        <v>8320</v>
      </c>
      <c r="R3402" t="s">
        <v>8321</v>
      </c>
      <c r="S3402" s="12">
        <f t="shared" si="214"/>
        <v>41834.620532407404</v>
      </c>
      <c r="T3402" s="12">
        <f t="shared" si="215"/>
        <v>41879.620532407404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6">
        <f t="shared" si="212"/>
        <v>101.86206896551724</v>
      </c>
      <c r="P3403" s="5">
        <f t="shared" si="213"/>
        <v>44.757575757575758</v>
      </c>
      <c r="Q3403" t="s">
        <v>8320</v>
      </c>
      <c r="R3403" t="s">
        <v>8321</v>
      </c>
      <c r="S3403" s="12">
        <f t="shared" si="214"/>
        <v>42193.3905787037</v>
      </c>
      <c r="T3403" s="12">
        <f t="shared" si="215"/>
        <v>42223.3905787037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6">
        <f t="shared" si="212"/>
        <v>109.76666666666665</v>
      </c>
      <c r="P3404" s="5">
        <f t="shared" si="213"/>
        <v>99.787878787878782</v>
      </c>
      <c r="Q3404" t="s">
        <v>8320</v>
      </c>
      <c r="R3404" t="s">
        <v>8321</v>
      </c>
      <c r="S3404" s="12">
        <f t="shared" si="214"/>
        <v>42290.285219907404</v>
      </c>
      <c r="T3404" s="12">
        <f t="shared" si="215"/>
        <v>42319.771527777775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6">
        <f t="shared" si="212"/>
        <v>100</v>
      </c>
      <c r="P3405" s="5">
        <f t="shared" si="213"/>
        <v>117.64705882352941</v>
      </c>
      <c r="Q3405" t="s">
        <v>8320</v>
      </c>
      <c r="R3405" t="s">
        <v>8321</v>
      </c>
      <c r="S3405" s="12">
        <f t="shared" si="214"/>
        <v>42150.128749999996</v>
      </c>
      <c r="T3405" s="12">
        <f t="shared" si="215"/>
        <v>42180.128749999996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6">
        <f t="shared" si="212"/>
        <v>122</v>
      </c>
      <c r="P3406" s="5">
        <f t="shared" si="213"/>
        <v>203.33333333333334</v>
      </c>
      <c r="Q3406" t="s">
        <v>8320</v>
      </c>
      <c r="R3406" t="s">
        <v>8321</v>
      </c>
      <c r="S3406" s="12">
        <f t="shared" si="214"/>
        <v>42152.170162037037</v>
      </c>
      <c r="T3406" s="12">
        <f t="shared" si="215"/>
        <v>42172.170162037037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6">
        <f t="shared" si="212"/>
        <v>137.57142857142856</v>
      </c>
      <c r="P3407" s="5">
        <f t="shared" si="213"/>
        <v>28.323529411764707</v>
      </c>
      <c r="Q3407" t="s">
        <v>8320</v>
      </c>
      <c r="R3407" t="s">
        <v>8321</v>
      </c>
      <c r="S3407" s="12">
        <f t="shared" si="214"/>
        <v>42409.683865740742</v>
      </c>
      <c r="T3407" s="12">
        <f t="shared" si="215"/>
        <v>42430.665972222218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6">
        <f t="shared" si="212"/>
        <v>100.31000000000002</v>
      </c>
      <c r="P3408" s="5">
        <f t="shared" si="213"/>
        <v>110.23076923076923</v>
      </c>
      <c r="Q3408" t="s">
        <v>8320</v>
      </c>
      <c r="R3408" t="s">
        <v>8321</v>
      </c>
      <c r="S3408" s="12">
        <f t="shared" si="214"/>
        <v>41791.159444444442</v>
      </c>
      <c r="T3408" s="12">
        <f t="shared" si="215"/>
        <v>41836.159444444442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6">
        <f t="shared" si="212"/>
        <v>107.1</v>
      </c>
      <c r="P3409" s="5">
        <f t="shared" si="213"/>
        <v>31.970149253731343</v>
      </c>
      <c r="Q3409" t="s">
        <v>8320</v>
      </c>
      <c r="R3409" t="s">
        <v>8321</v>
      </c>
      <c r="S3409" s="12">
        <f t="shared" si="214"/>
        <v>41796.08899305555</v>
      </c>
      <c r="T3409" s="12">
        <f t="shared" si="215"/>
        <v>41826.08899305555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6">
        <f t="shared" si="212"/>
        <v>211</v>
      </c>
      <c r="P3410" s="5">
        <f t="shared" si="213"/>
        <v>58.611111111111114</v>
      </c>
      <c r="Q3410" t="s">
        <v>8320</v>
      </c>
      <c r="R3410" t="s">
        <v>8321</v>
      </c>
      <c r="S3410" s="12">
        <f t="shared" si="214"/>
        <v>41808.65861111111</v>
      </c>
      <c r="T3410" s="12">
        <f t="shared" si="215"/>
        <v>41838.65861111111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6">
        <f t="shared" si="212"/>
        <v>123.6</v>
      </c>
      <c r="P3411" s="5">
        <f t="shared" si="213"/>
        <v>29.428571428571427</v>
      </c>
      <c r="Q3411" t="s">
        <v>8320</v>
      </c>
      <c r="R3411" t="s">
        <v>8321</v>
      </c>
      <c r="S3411" s="12">
        <f t="shared" si="214"/>
        <v>42544.480995370373</v>
      </c>
      <c r="T3411" s="12">
        <f t="shared" si="215"/>
        <v>42582.540277777771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6">
        <f t="shared" si="212"/>
        <v>108.5</v>
      </c>
      <c r="P3412" s="5">
        <f t="shared" si="213"/>
        <v>81.375</v>
      </c>
      <c r="Q3412" t="s">
        <v>8320</v>
      </c>
      <c r="R3412" t="s">
        <v>8321</v>
      </c>
      <c r="S3412" s="12">
        <f t="shared" si="214"/>
        <v>42499.70821759259</v>
      </c>
      <c r="T3412" s="12">
        <f t="shared" si="215"/>
        <v>42526.958333333336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6">
        <f t="shared" si="212"/>
        <v>103.56666666666668</v>
      </c>
      <c r="P3413" s="5">
        <f t="shared" si="213"/>
        <v>199.16666666666666</v>
      </c>
      <c r="Q3413" t="s">
        <v>8320</v>
      </c>
      <c r="R3413" t="s">
        <v>8321</v>
      </c>
      <c r="S3413" s="12">
        <f t="shared" si="214"/>
        <v>42264.689490740733</v>
      </c>
      <c r="T3413" s="12">
        <f t="shared" si="215"/>
        <v>42284.689490740733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6">
        <f t="shared" si="212"/>
        <v>100</v>
      </c>
      <c r="P3414" s="5">
        <f t="shared" si="213"/>
        <v>115.38461538461539</v>
      </c>
      <c r="Q3414" t="s">
        <v>8320</v>
      </c>
      <c r="R3414" t="s">
        <v>8321</v>
      </c>
      <c r="S3414" s="12">
        <f t="shared" si="214"/>
        <v>41879.625717592593</v>
      </c>
      <c r="T3414" s="12">
        <f t="shared" si="215"/>
        <v>41909.625717592593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6">
        <f t="shared" si="212"/>
        <v>130</v>
      </c>
      <c r="P3415" s="5">
        <f t="shared" si="213"/>
        <v>46.428571428571431</v>
      </c>
      <c r="Q3415" t="s">
        <v>8320</v>
      </c>
      <c r="R3415" t="s">
        <v>8321</v>
      </c>
      <c r="S3415" s="12">
        <f t="shared" si="214"/>
        <v>42053.399745370371</v>
      </c>
      <c r="T3415" s="12">
        <f t="shared" si="215"/>
        <v>42062.874305555553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6">
        <f t="shared" si="212"/>
        <v>103.49999999999999</v>
      </c>
      <c r="P3416" s="5">
        <f t="shared" si="213"/>
        <v>70.568181818181813</v>
      </c>
      <c r="Q3416" t="s">
        <v>8320</v>
      </c>
      <c r="R3416" t="s">
        <v>8321</v>
      </c>
      <c r="S3416" s="12">
        <f t="shared" si="214"/>
        <v>42675.499131944445</v>
      </c>
      <c r="T3416" s="12">
        <f t="shared" si="215"/>
        <v>42704.999305555553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6">
        <f t="shared" si="212"/>
        <v>100</v>
      </c>
      <c r="P3417" s="5">
        <f t="shared" si="213"/>
        <v>22.222222222222221</v>
      </c>
      <c r="Q3417" t="s">
        <v>8320</v>
      </c>
      <c r="R3417" t="s">
        <v>8321</v>
      </c>
      <c r="S3417" s="12">
        <f t="shared" si="214"/>
        <v>42466.810833333329</v>
      </c>
      <c r="T3417" s="12">
        <f t="shared" si="215"/>
        <v>42477.645833333336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6">
        <f t="shared" si="212"/>
        <v>119.6</v>
      </c>
      <c r="P3418" s="5">
        <f t="shared" si="213"/>
        <v>159.46666666666667</v>
      </c>
      <c r="Q3418" t="s">
        <v>8320</v>
      </c>
      <c r="R3418" t="s">
        <v>8321</v>
      </c>
      <c r="S3418" s="12">
        <f t="shared" si="214"/>
        <v>42089.079224537032</v>
      </c>
      <c r="T3418" s="12">
        <f t="shared" si="215"/>
        <v>42117.437499999993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6">
        <f t="shared" si="212"/>
        <v>100.00058823529412</v>
      </c>
      <c r="P3419" s="5">
        <f t="shared" si="213"/>
        <v>37.777999999999999</v>
      </c>
      <c r="Q3419" t="s">
        <v>8320</v>
      </c>
      <c r="R3419" t="s">
        <v>8321</v>
      </c>
      <c r="S3419" s="12">
        <f t="shared" si="214"/>
        <v>41894.580416666664</v>
      </c>
      <c r="T3419" s="12">
        <f t="shared" si="215"/>
        <v>41937.696527777778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6">
        <f t="shared" si="212"/>
        <v>100.875</v>
      </c>
      <c r="P3420" s="5">
        <f t="shared" si="213"/>
        <v>72.053571428571431</v>
      </c>
      <c r="Q3420" t="s">
        <v>8320</v>
      </c>
      <c r="R3420" t="s">
        <v>8321</v>
      </c>
      <c r="S3420" s="12">
        <f t="shared" si="214"/>
        <v>41752.501238425924</v>
      </c>
      <c r="T3420" s="12">
        <f t="shared" si="215"/>
        <v>41782.501238425924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6">
        <f t="shared" si="212"/>
        <v>106.54545454545455</v>
      </c>
      <c r="P3421" s="5">
        <f t="shared" si="213"/>
        <v>63.695652173913047</v>
      </c>
      <c r="Q3421" t="s">
        <v>8320</v>
      </c>
      <c r="R3421" t="s">
        <v>8321</v>
      </c>
      <c r="S3421" s="12">
        <f t="shared" si="214"/>
        <v>42448.488252314812</v>
      </c>
      <c r="T3421" s="12">
        <f t="shared" si="215"/>
        <v>42466.562499999993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6">
        <f t="shared" si="212"/>
        <v>138</v>
      </c>
      <c r="P3422" s="5">
        <f t="shared" si="213"/>
        <v>28.411764705882351</v>
      </c>
      <c r="Q3422" t="s">
        <v>8320</v>
      </c>
      <c r="R3422" t="s">
        <v>8321</v>
      </c>
      <c r="S3422" s="12">
        <f t="shared" si="214"/>
        <v>42404.756967592592</v>
      </c>
      <c r="T3422" s="12">
        <f t="shared" si="215"/>
        <v>42413.666666666664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6">
        <f t="shared" si="212"/>
        <v>101.15</v>
      </c>
      <c r="P3423" s="5">
        <f t="shared" si="213"/>
        <v>103.21428571428571</v>
      </c>
      <c r="Q3423" t="s">
        <v>8320</v>
      </c>
      <c r="R3423" t="s">
        <v>8321</v>
      </c>
      <c r="S3423" s="12">
        <f t="shared" si="214"/>
        <v>42037.457905092589</v>
      </c>
      <c r="T3423" s="12">
        <f t="shared" si="215"/>
        <v>42067.457905092589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6">
        <f t="shared" si="212"/>
        <v>109.1</v>
      </c>
      <c r="P3424" s="5">
        <f t="shared" si="213"/>
        <v>71.152173913043484</v>
      </c>
      <c r="Q3424" t="s">
        <v>8320</v>
      </c>
      <c r="R3424" t="s">
        <v>8321</v>
      </c>
      <c r="S3424" s="12">
        <f t="shared" si="214"/>
        <v>42323.228888888887</v>
      </c>
      <c r="T3424" s="12">
        <f t="shared" si="215"/>
        <v>42351.666666666664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6">
        <f t="shared" si="212"/>
        <v>140</v>
      </c>
      <c r="P3425" s="5">
        <f t="shared" si="213"/>
        <v>35</v>
      </c>
      <c r="Q3425" t="s">
        <v>8320</v>
      </c>
      <c r="R3425" t="s">
        <v>8321</v>
      </c>
      <c r="S3425" s="12">
        <f t="shared" si="214"/>
        <v>42088.578020833331</v>
      </c>
      <c r="T3425" s="12">
        <f t="shared" si="215"/>
        <v>42118.578020833331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6">
        <f t="shared" si="212"/>
        <v>103.58333333333334</v>
      </c>
      <c r="P3426" s="5">
        <f t="shared" si="213"/>
        <v>81.776315789473685</v>
      </c>
      <c r="Q3426" t="s">
        <v>8320</v>
      </c>
      <c r="R3426" t="s">
        <v>8321</v>
      </c>
      <c r="S3426" s="12">
        <f t="shared" si="214"/>
        <v>42018.343564814808</v>
      </c>
      <c r="T3426" s="12">
        <f t="shared" si="215"/>
        <v>42039.957638888889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6">
        <f t="shared" si="212"/>
        <v>102.97033333333331</v>
      </c>
      <c r="P3427" s="5">
        <f t="shared" si="213"/>
        <v>297.02980769230766</v>
      </c>
      <c r="Q3427" t="s">
        <v>8320</v>
      </c>
      <c r="R3427" t="s">
        <v>8321</v>
      </c>
      <c r="S3427" s="12">
        <f t="shared" si="214"/>
        <v>41884.28398148148</v>
      </c>
      <c r="T3427" s="12">
        <f t="shared" si="215"/>
        <v>41916.28398148148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6">
        <f t="shared" si="212"/>
        <v>108.13333333333333</v>
      </c>
      <c r="P3428" s="5">
        <f t="shared" si="213"/>
        <v>46.609195402298852</v>
      </c>
      <c r="Q3428" t="s">
        <v>8320</v>
      </c>
      <c r="R3428" t="s">
        <v>8321</v>
      </c>
      <c r="S3428" s="12">
        <f t="shared" si="214"/>
        <v>41883.723414351851</v>
      </c>
      <c r="T3428" s="12">
        <f t="shared" si="215"/>
        <v>41902.75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6">
        <f t="shared" si="212"/>
        <v>100</v>
      </c>
      <c r="P3429" s="5">
        <f t="shared" si="213"/>
        <v>51.724137931034484</v>
      </c>
      <c r="Q3429" t="s">
        <v>8320</v>
      </c>
      <c r="R3429" t="s">
        <v>8321</v>
      </c>
      <c r="S3429" s="12">
        <f t="shared" si="214"/>
        <v>41792.311944444438</v>
      </c>
      <c r="T3429" s="12">
        <f t="shared" si="215"/>
        <v>41822.311944444438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6">
        <f t="shared" si="212"/>
        <v>102.75000000000001</v>
      </c>
      <c r="P3430" s="5">
        <f t="shared" si="213"/>
        <v>40.294117647058826</v>
      </c>
      <c r="Q3430" t="s">
        <v>8320</v>
      </c>
      <c r="R3430" t="s">
        <v>8321</v>
      </c>
      <c r="S3430" s="12">
        <f t="shared" si="214"/>
        <v>42038.387118055551</v>
      </c>
      <c r="T3430" s="12">
        <f t="shared" si="215"/>
        <v>42063.374999999993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6">
        <f t="shared" si="212"/>
        <v>130</v>
      </c>
      <c r="P3431" s="5">
        <f t="shared" si="213"/>
        <v>16.25</v>
      </c>
      <c r="Q3431" t="s">
        <v>8320</v>
      </c>
      <c r="R3431" t="s">
        <v>8321</v>
      </c>
      <c r="S3431" s="12">
        <f t="shared" si="214"/>
        <v>42661.688206018516</v>
      </c>
      <c r="T3431" s="12">
        <f t="shared" si="215"/>
        <v>42675.688206018516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6">
        <f t="shared" si="212"/>
        <v>108.54949999999999</v>
      </c>
      <c r="P3432" s="5">
        <f t="shared" si="213"/>
        <v>30.152638888888887</v>
      </c>
      <c r="Q3432" t="s">
        <v>8320</v>
      </c>
      <c r="R3432" t="s">
        <v>8321</v>
      </c>
      <c r="S3432" s="12">
        <f t="shared" si="214"/>
        <v>41820.612280092588</v>
      </c>
      <c r="T3432" s="12">
        <f t="shared" si="215"/>
        <v>41850.612280092588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6">
        <f t="shared" si="212"/>
        <v>100</v>
      </c>
      <c r="P3433" s="5">
        <f t="shared" si="213"/>
        <v>95.238095238095241</v>
      </c>
      <c r="Q3433" t="s">
        <v>8320</v>
      </c>
      <c r="R3433" t="s">
        <v>8321</v>
      </c>
      <c r="S3433" s="12">
        <f t="shared" si="214"/>
        <v>41839.397604166668</v>
      </c>
      <c r="T3433" s="12">
        <f t="shared" si="215"/>
        <v>41869.397604166668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6">
        <f t="shared" si="212"/>
        <v>109.65</v>
      </c>
      <c r="P3434" s="5">
        <f t="shared" si="213"/>
        <v>52.214285714285715</v>
      </c>
      <c r="Q3434" t="s">
        <v>8320</v>
      </c>
      <c r="R3434" t="s">
        <v>8321</v>
      </c>
      <c r="S3434" s="12">
        <f t="shared" si="214"/>
        <v>42380.247847222221</v>
      </c>
      <c r="T3434" s="12">
        <f t="shared" si="215"/>
        <v>42405.583333333336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6">
        <f t="shared" si="212"/>
        <v>100.26315789473684</v>
      </c>
      <c r="P3435" s="5">
        <f t="shared" si="213"/>
        <v>134.1549295774648</v>
      </c>
      <c r="Q3435" t="s">
        <v>8320</v>
      </c>
      <c r="R3435" t="s">
        <v>8321</v>
      </c>
      <c r="S3435" s="12">
        <f t="shared" si="214"/>
        <v>41775.729803240742</v>
      </c>
      <c r="T3435" s="12">
        <f t="shared" si="215"/>
        <v>41806.791666666664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6">
        <f t="shared" si="212"/>
        <v>105.55000000000001</v>
      </c>
      <c r="P3436" s="5">
        <f t="shared" si="213"/>
        <v>62.827380952380949</v>
      </c>
      <c r="Q3436" t="s">
        <v>8320</v>
      </c>
      <c r="R3436" t="s">
        <v>8321</v>
      </c>
      <c r="S3436" s="12">
        <f t="shared" si="214"/>
        <v>41800.047094907408</v>
      </c>
      <c r="T3436" s="12">
        <f t="shared" si="215"/>
        <v>41830.047094907408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6">
        <f t="shared" si="212"/>
        <v>112.00000000000001</v>
      </c>
      <c r="P3437" s="5">
        <f t="shared" si="213"/>
        <v>58.94736842105263</v>
      </c>
      <c r="Q3437" t="s">
        <v>8320</v>
      </c>
      <c r="R3437" t="s">
        <v>8321</v>
      </c>
      <c r="S3437" s="12">
        <f t="shared" si="214"/>
        <v>42572.283483796295</v>
      </c>
      <c r="T3437" s="12">
        <f t="shared" si="215"/>
        <v>42588.791666666664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6">
        <f t="shared" si="212"/>
        <v>105.89999999999999</v>
      </c>
      <c r="P3438" s="5">
        <f t="shared" si="213"/>
        <v>143.1081081081081</v>
      </c>
      <c r="Q3438" t="s">
        <v>8320</v>
      </c>
      <c r="R3438" t="s">
        <v>8321</v>
      </c>
      <c r="S3438" s="12">
        <f t="shared" si="214"/>
        <v>41851.208252314813</v>
      </c>
      <c r="T3438" s="12">
        <f t="shared" si="215"/>
        <v>41872.352777777778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6">
        <f t="shared" si="212"/>
        <v>101</v>
      </c>
      <c r="P3439" s="5">
        <f t="shared" si="213"/>
        <v>84.166666666666671</v>
      </c>
      <c r="Q3439" t="s">
        <v>8320</v>
      </c>
      <c r="R3439" t="s">
        <v>8321</v>
      </c>
      <c r="S3439" s="12">
        <f t="shared" si="214"/>
        <v>42205.377546296295</v>
      </c>
      <c r="T3439" s="12">
        <f t="shared" si="215"/>
        <v>42235.377546296295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6">
        <f t="shared" si="212"/>
        <v>104.2</v>
      </c>
      <c r="P3440" s="5">
        <f t="shared" si="213"/>
        <v>186.07142857142858</v>
      </c>
      <c r="Q3440" t="s">
        <v>8320</v>
      </c>
      <c r="R3440" t="s">
        <v>8321</v>
      </c>
      <c r="S3440" s="12">
        <f t="shared" si="214"/>
        <v>42100.594525462955</v>
      </c>
      <c r="T3440" s="12">
        <f t="shared" si="215"/>
        <v>42126.541666666664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6">
        <f t="shared" si="212"/>
        <v>134.67833333333334</v>
      </c>
      <c r="P3441" s="5">
        <f t="shared" si="213"/>
        <v>89.785555555555561</v>
      </c>
      <c r="Q3441" t="s">
        <v>8320</v>
      </c>
      <c r="R3441" t="s">
        <v>8321</v>
      </c>
      <c r="S3441" s="12">
        <f t="shared" si="214"/>
        <v>42374.577893518515</v>
      </c>
      <c r="T3441" s="12">
        <f t="shared" si="215"/>
        <v>42387.874305555553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6">
        <f t="shared" si="212"/>
        <v>105.2184</v>
      </c>
      <c r="P3442" s="5">
        <f t="shared" si="213"/>
        <v>64.157560975609755</v>
      </c>
      <c r="Q3442" t="s">
        <v>8320</v>
      </c>
      <c r="R3442" t="s">
        <v>8321</v>
      </c>
      <c r="S3442" s="12">
        <f t="shared" si="214"/>
        <v>41808.789675925924</v>
      </c>
      <c r="T3442" s="12">
        <f t="shared" si="215"/>
        <v>41831.34375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6">
        <f t="shared" si="212"/>
        <v>102.60000000000001</v>
      </c>
      <c r="P3443" s="5">
        <f t="shared" si="213"/>
        <v>59.651162790697676</v>
      </c>
      <c r="Q3443" t="s">
        <v>8320</v>
      </c>
      <c r="R3443" t="s">
        <v>8321</v>
      </c>
      <c r="S3443" s="12">
        <f t="shared" si="214"/>
        <v>42294.096307870372</v>
      </c>
      <c r="T3443" s="12">
        <f t="shared" si="215"/>
        <v>42321.511805555558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6">
        <f t="shared" si="212"/>
        <v>100</v>
      </c>
      <c r="P3444" s="5">
        <f t="shared" si="213"/>
        <v>31.25</v>
      </c>
      <c r="Q3444" t="s">
        <v>8320</v>
      </c>
      <c r="R3444" t="s">
        <v>8321</v>
      </c>
      <c r="S3444" s="12">
        <f t="shared" si="214"/>
        <v>42124.50777777777</v>
      </c>
      <c r="T3444" s="12">
        <f t="shared" si="215"/>
        <v>42154.50777777777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6">
        <f t="shared" si="212"/>
        <v>185.5</v>
      </c>
      <c r="P3445" s="5">
        <f t="shared" si="213"/>
        <v>41.222222222222221</v>
      </c>
      <c r="Q3445" t="s">
        <v>8320</v>
      </c>
      <c r="R3445" t="s">
        <v>8321</v>
      </c>
      <c r="S3445" s="12">
        <f t="shared" si="214"/>
        <v>41861.191504629627</v>
      </c>
      <c r="T3445" s="12">
        <f t="shared" si="215"/>
        <v>41891.191504629627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6">
        <f t="shared" si="212"/>
        <v>289</v>
      </c>
      <c r="P3446" s="5">
        <f t="shared" si="213"/>
        <v>43.35</v>
      </c>
      <c r="Q3446" t="s">
        <v>8320</v>
      </c>
      <c r="R3446" t="s">
        <v>8321</v>
      </c>
      <c r="S3446" s="12">
        <f t="shared" si="214"/>
        <v>42520.95817129629</v>
      </c>
      <c r="T3446" s="12">
        <f t="shared" si="215"/>
        <v>42529.249305555553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6">
        <f t="shared" si="212"/>
        <v>100</v>
      </c>
      <c r="P3447" s="5">
        <f t="shared" si="213"/>
        <v>64.516129032258064</v>
      </c>
      <c r="Q3447" t="s">
        <v>8320</v>
      </c>
      <c r="R3447" t="s">
        <v>8321</v>
      </c>
      <c r="S3447" s="12">
        <f t="shared" si="214"/>
        <v>42272.197175925925</v>
      </c>
      <c r="T3447" s="12">
        <f t="shared" si="215"/>
        <v>42300.197175925925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6">
        <f t="shared" si="212"/>
        <v>108.2</v>
      </c>
      <c r="P3448" s="5">
        <f t="shared" si="213"/>
        <v>43.28</v>
      </c>
      <c r="Q3448" t="s">
        <v>8320</v>
      </c>
      <c r="R3448" t="s">
        <v>8321</v>
      </c>
      <c r="S3448" s="12">
        <f t="shared" si="214"/>
        <v>42016.499131944445</v>
      </c>
      <c r="T3448" s="12">
        <f t="shared" si="215"/>
        <v>42040.180555555555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6">
        <f t="shared" si="212"/>
        <v>107.80000000000001</v>
      </c>
      <c r="P3449" s="5">
        <f t="shared" si="213"/>
        <v>77</v>
      </c>
      <c r="Q3449" t="s">
        <v>8320</v>
      </c>
      <c r="R3449" t="s">
        <v>8321</v>
      </c>
      <c r="S3449" s="12">
        <f t="shared" si="214"/>
        <v>42402.555694444447</v>
      </c>
      <c r="T3449" s="12">
        <f t="shared" si="215"/>
        <v>42447.514027777775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6">
        <f t="shared" si="212"/>
        <v>109.76190476190477</v>
      </c>
      <c r="P3450" s="5">
        <f t="shared" si="213"/>
        <v>51.222222222222221</v>
      </c>
      <c r="Q3450" t="s">
        <v>8320</v>
      </c>
      <c r="R3450" t="s">
        <v>8321</v>
      </c>
      <c r="S3450" s="12">
        <f t="shared" si="214"/>
        <v>41959.785752314812</v>
      </c>
      <c r="T3450" s="12">
        <f t="shared" si="215"/>
        <v>41989.785752314812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6">
        <f t="shared" si="212"/>
        <v>170.625</v>
      </c>
      <c r="P3451" s="5">
        <f t="shared" si="213"/>
        <v>68.25</v>
      </c>
      <c r="Q3451" t="s">
        <v>8320</v>
      </c>
      <c r="R3451" t="s">
        <v>8321</v>
      </c>
      <c r="S3451" s="12">
        <f t="shared" si="214"/>
        <v>42531.719189814808</v>
      </c>
      <c r="T3451" s="12">
        <f t="shared" si="215"/>
        <v>42559.833333333336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6">
        <f t="shared" si="212"/>
        <v>152</v>
      </c>
      <c r="P3452" s="5">
        <f t="shared" si="213"/>
        <v>19.487179487179485</v>
      </c>
      <c r="Q3452" t="s">
        <v>8320</v>
      </c>
      <c r="R3452" t="s">
        <v>8321</v>
      </c>
      <c r="S3452" s="12">
        <f t="shared" si="214"/>
        <v>42036.371192129627</v>
      </c>
      <c r="T3452" s="12">
        <f t="shared" si="215"/>
        <v>42096.329525462956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6">
        <f t="shared" si="212"/>
        <v>101.23076923076924</v>
      </c>
      <c r="P3453" s="5">
        <f t="shared" si="213"/>
        <v>41.125</v>
      </c>
      <c r="Q3453" t="s">
        <v>8320</v>
      </c>
      <c r="R3453" t="s">
        <v>8321</v>
      </c>
      <c r="S3453" s="12">
        <f t="shared" si="214"/>
        <v>42088.390358796292</v>
      </c>
      <c r="T3453" s="12">
        <f t="shared" si="215"/>
        <v>42115.390358796292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6">
        <f t="shared" si="212"/>
        <v>153.19999999999999</v>
      </c>
      <c r="P3454" s="5">
        <f t="shared" si="213"/>
        <v>41.405405405405403</v>
      </c>
      <c r="Q3454" t="s">
        <v>8320</v>
      </c>
      <c r="R3454" t="s">
        <v>8321</v>
      </c>
      <c r="S3454" s="12">
        <f t="shared" si="214"/>
        <v>41820.305856481478</v>
      </c>
      <c r="T3454" s="12">
        <f t="shared" si="215"/>
        <v>41842.832638888889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6">
        <f t="shared" si="212"/>
        <v>128.33333333333334</v>
      </c>
      <c r="P3455" s="5">
        <f t="shared" si="213"/>
        <v>27.5</v>
      </c>
      <c r="Q3455" t="s">
        <v>8320</v>
      </c>
      <c r="R3455" t="s">
        <v>8321</v>
      </c>
      <c r="S3455" s="12">
        <f t="shared" si="214"/>
        <v>42535.645324074074</v>
      </c>
      <c r="T3455" s="12">
        <f t="shared" si="215"/>
        <v>42595.645324074074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6">
        <f t="shared" si="212"/>
        <v>100.71428571428571</v>
      </c>
      <c r="P3456" s="5">
        <f t="shared" si="213"/>
        <v>33.571428571428569</v>
      </c>
      <c r="Q3456" t="s">
        <v>8320</v>
      </c>
      <c r="R3456" t="s">
        <v>8321</v>
      </c>
      <c r="S3456" s="12">
        <f t="shared" si="214"/>
        <v>41821.365266203698</v>
      </c>
      <c r="T3456" s="12">
        <f t="shared" si="215"/>
        <v>41851.365266203698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6">
        <f t="shared" si="212"/>
        <v>100.64999999999999</v>
      </c>
      <c r="P3457" s="5">
        <f t="shared" si="213"/>
        <v>145.86956521739131</v>
      </c>
      <c r="Q3457" t="s">
        <v>8320</v>
      </c>
      <c r="R3457" t="s">
        <v>8321</v>
      </c>
      <c r="S3457" s="12">
        <f t="shared" si="214"/>
        <v>42626.416979166665</v>
      </c>
      <c r="T3457" s="12">
        <f t="shared" si="215"/>
        <v>42656.416979166665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6">
        <f t="shared" si="212"/>
        <v>191.3</v>
      </c>
      <c r="P3458" s="5">
        <f t="shared" si="213"/>
        <v>358.6875</v>
      </c>
      <c r="Q3458" t="s">
        <v>8320</v>
      </c>
      <c r="R3458" t="s">
        <v>8321</v>
      </c>
      <c r="S3458" s="12">
        <f t="shared" si="214"/>
        <v>41820.872303240736</v>
      </c>
      <c r="T3458" s="12">
        <f t="shared" si="215"/>
        <v>41851.957638888889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6">
        <f t="shared" ref="O3459:O3522" si="216">(E3459/D3459)*100</f>
        <v>140.19999999999999</v>
      </c>
      <c r="P3459" s="5">
        <f t="shared" ref="P3459:P3522" si="217">E3459/L3459</f>
        <v>50.981818181818184</v>
      </c>
      <c r="Q3459" t="s">
        <v>8320</v>
      </c>
      <c r="R3459" t="s">
        <v>8321</v>
      </c>
      <c r="S3459" s="12">
        <f t="shared" ref="S3459:S3522" si="218">(((J3459/60)/60)/24)+DATE(1970,1,1)+(-8/24)</f>
        <v>42016.373344907406</v>
      </c>
      <c r="T3459" s="12">
        <f t="shared" ref="T3459:T3522" si="219">(((I3459/60)/60)/24)+DATE(1970,1,1)+(-8/24)</f>
        <v>42046.915972222218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6">
        <f t="shared" si="216"/>
        <v>124.33537832310839</v>
      </c>
      <c r="P3460" s="5">
        <f t="shared" si="217"/>
        <v>45.037037037037038</v>
      </c>
      <c r="Q3460" t="s">
        <v>8320</v>
      </c>
      <c r="R3460" t="s">
        <v>8321</v>
      </c>
      <c r="S3460" s="12">
        <f t="shared" si="218"/>
        <v>42010.869247685179</v>
      </c>
      <c r="T3460" s="12">
        <f t="shared" si="219"/>
        <v>42037.852083333331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6">
        <f t="shared" si="216"/>
        <v>126.2</v>
      </c>
      <c r="P3461" s="5">
        <f t="shared" si="217"/>
        <v>17.527777777777779</v>
      </c>
      <c r="Q3461" t="s">
        <v>8320</v>
      </c>
      <c r="R3461" t="s">
        <v>8321</v>
      </c>
      <c r="S3461" s="12">
        <f t="shared" si="218"/>
        <v>42480.146527777775</v>
      </c>
      <c r="T3461" s="12">
        <f t="shared" si="219"/>
        <v>42510.146527777775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6">
        <f t="shared" si="216"/>
        <v>190</v>
      </c>
      <c r="P3462" s="5">
        <f t="shared" si="217"/>
        <v>50</v>
      </c>
      <c r="Q3462" t="s">
        <v>8320</v>
      </c>
      <c r="R3462" t="s">
        <v>8321</v>
      </c>
      <c r="S3462" s="12">
        <f t="shared" si="218"/>
        <v>41852.193888888884</v>
      </c>
      <c r="T3462" s="12">
        <f t="shared" si="219"/>
        <v>41866.193888888884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6">
        <f t="shared" si="216"/>
        <v>139</v>
      </c>
      <c r="P3463" s="5">
        <f t="shared" si="217"/>
        <v>57.916666666666664</v>
      </c>
      <c r="Q3463" t="s">
        <v>8320</v>
      </c>
      <c r="R3463" t="s">
        <v>8321</v>
      </c>
      <c r="S3463" s="12">
        <f t="shared" si="218"/>
        <v>42643.299525462957</v>
      </c>
      <c r="T3463" s="12">
        <f t="shared" si="219"/>
        <v>42671.791666666664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6">
        <f t="shared" si="216"/>
        <v>202</v>
      </c>
      <c r="P3464" s="5">
        <f t="shared" si="217"/>
        <v>29.705882352941178</v>
      </c>
      <c r="Q3464" t="s">
        <v>8320</v>
      </c>
      <c r="R3464" t="s">
        <v>8321</v>
      </c>
      <c r="S3464" s="12">
        <f t="shared" si="218"/>
        <v>42179.565138888887</v>
      </c>
      <c r="T3464" s="12">
        <f t="shared" si="219"/>
        <v>42195.416666666664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6">
        <f t="shared" si="216"/>
        <v>103.38000000000001</v>
      </c>
      <c r="P3465" s="5">
        <f t="shared" si="217"/>
        <v>90.684210526315795</v>
      </c>
      <c r="Q3465" t="s">
        <v>8320</v>
      </c>
      <c r="R3465" t="s">
        <v>8321</v>
      </c>
      <c r="S3465" s="12">
        <f t="shared" si="218"/>
        <v>42612.585474537038</v>
      </c>
      <c r="T3465" s="12">
        <f t="shared" si="219"/>
        <v>42653.832638888889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6">
        <f t="shared" si="216"/>
        <v>102.3236</v>
      </c>
      <c r="P3466" s="5">
        <f t="shared" si="217"/>
        <v>55.012688172043013</v>
      </c>
      <c r="Q3466" t="s">
        <v>8320</v>
      </c>
      <c r="R3466" t="s">
        <v>8321</v>
      </c>
      <c r="S3466" s="12">
        <f t="shared" si="218"/>
        <v>42574.796724537031</v>
      </c>
      <c r="T3466" s="12">
        <f t="shared" si="219"/>
        <v>42604.796724537031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6">
        <f t="shared" si="216"/>
        <v>103</v>
      </c>
      <c r="P3467" s="5">
        <f t="shared" si="217"/>
        <v>57.222222222222221</v>
      </c>
      <c r="Q3467" t="s">
        <v>8320</v>
      </c>
      <c r="R3467" t="s">
        <v>8321</v>
      </c>
      <c r="S3467" s="12">
        <f t="shared" si="218"/>
        <v>42200.292499999996</v>
      </c>
      <c r="T3467" s="12">
        <f t="shared" si="219"/>
        <v>42225.333333333336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6">
        <f t="shared" si="216"/>
        <v>127.14285714285714</v>
      </c>
      <c r="P3468" s="5">
        <f t="shared" si="217"/>
        <v>72.950819672131146</v>
      </c>
      <c r="Q3468" t="s">
        <v>8320</v>
      </c>
      <c r="R3468" t="s">
        <v>8321</v>
      </c>
      <c r="S3468" s="12">
        <f t="shared" si="218"/>
        <v>42419.685763888883</v>
      </c>
      <c r="T3468" s="12">
        <f t="shared" si="219"/>
        <v>42479.644097222219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6">
        <f t="shared" si="216"/>
        <v>101</v>
      </c>
      <c r="P3469" s="5">
        <f t="shared" si="217"/>
        <v>64.468085106382972</v>
      </c>
      <c r="Q3469" t="s">
        <v>8320</v>
      </c>
      <c r="R3469" t="s">
        <v>8321</v>
      </c>
      <c r="S3469" s="12">
        <f t="shared" si="218"/>
        <v>42053.338333333326</v>
      </c>
      <c r="T3469" s="12">
        <f t="shared" si="219"/>
        <v>42083.296666666669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6">
        <f t="shared" si="216"/>
        <v>121.78</v>
      </c>
      <c r="P3470" s="5">
        <f t="shared" si="217"/>
        <v>716.35294117647061</v>
      </c>
      <c r="Q3470" t="s">
        <v>8320</v>
      </c>
      <c r="R3470" t="s">
        <v>8321</v>
      </c>
      <c r="S3470" s="12">
        <f t="shared" si="218"/>
        <v>42605.432048611103</v>
      </c>
      <c r="T3470" s="12">
        <f t="shared" si="219"/>
        <v>42633.791666666664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6">
        <f t="shared" si="216"/>
        <v>113.39285714285714</v>
      </c>
      <c r="P3471" s="5">
        <f t="shared" si="217"/>
        <v>50.396825396825399</v>
      </c>
      <c r="Q3471" t="s">
        <v>8320</v>
      </c>
      <c r="R3471" t="s">
        <v>8321</v>
      </c>
      <c r="S3471" s="12">
        <f t="shared" si="218"/>
        <v>42458.308391203704</v>
      </c>
      <c r="T3471" s="12">
        <f t="shared" si="219"/>
        <v>42488.308391203704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6">
        <f t="shared" si="216"/>
        <v>150</v>
      </c>
      <c r="P3472" s="5">
        <f t="shared" si="217"/>
        <v>41.666666666666664</v>
      </c>
      <c r="Q3472" t="s">
        <v>8320</v>
      </c>
      <c r="R3472" t="s">
        <v>8321</v>
      </c>
      <c r="S3472" s="12">
        <f t="shared" si="218"/>
        <v>42528.688680555548</v>
      </c>
      <c r="T3472" s="12">
        <f t="shared" si="219"/>
        <v>42566.568055555552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6">
        <f t="shared" si="216"/>
        <v>214.6</v>
      </c>
      <c r="P3473" s="5">
        <f t="shared" si="217"/>
        <v>35.766666666666666</v>
      </c>
      <c r="Q3473" t="s">
        <v>8320</v>
      </c>
      <c r="R3473" t="s">
        <v>8321</v>
      </c>
      <c r="S3473" s="12">
        <f t="shared" si="218"/>
        <v>41841.487152777772</v>
      </c>
      <c r="T3473" s="12">
        <f t="shared" si="219"/>
        <v>41882.5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6">
        <f t="shared" si="216"/>
        <v>102.05</v>
      </c>
      <c r="P3474" s="5">
        <f t="shared" si="217"/>
        <v>88.739130434782609</v>
      </c>
      <c r="Q3474" t="s">
        <v>8320</v>
      </c>
      <c r="R3474" t="s">
        <v>8321</v>
      </c>
      <c r="S3474" s="12">
        <f t="shared" si="218"/>
        <v>41927.837164351848</v>
      </c>
      <c r="T3474" s="12">
        <f t="shared" si="219"/>
        <v>41948.915972222218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6">
        <f t="shared" si="216"/>
        <v>100</v>
      </c>
      <c r="P3475" s="5">
        <f t="shared" si="217"/>
        <v>148.4848484848485</v>
      </c>
      <c r="Q3475" t="s">
        <v>8320</v>
      </c>
      <c r="R3475" t="s">
        <v>8321</v>
      </c>
      <c r="S3475" s="12">
        <f t="shared" si="218"/>
        <v>42062.501111111109</v>
      </c>
      <c r="T3475" s="12">
        <f t="shared" si="219"/>
        <v>42083.518749999996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6">
        <f t="shared" si="216"/>
        <v>101</v>
      </c>
      <c r="P3476" s="5">
        <f t="shared" si="217"/>
        <v>51.794871794871796</v>
      </c>
      <c r="Q3476" t="s">
        <v>8320</v>
      </c>
      <c r="R3476" t="s">
        <v>8321</v>
      </c>
      <c r="S3476" s="12">
        <f t="shared" si="218"/>
        <v>42541.168182870366</v>
      </c>
      <c r="T3476" s="12">
        <f t="shared" si="219"/>
        <v>42571.168182870366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6">
        <f t="shared" si="216"/>
        <v>113.33333333333333</v>
      </c>
      <c r="P3477" s="5">
        <f t="shared" si="217"/>
        <v>20</v>
      </c>
      <c r="Q3477" t="s">
        <v>8320</v>
      </c>
      <c r="R3477" t="s">
        <v>8321</v>
      </c>
      <c r="S3477" s="12">
        <f t="shared" si="218"/>
        <v>41918.547499999993</v>
      </c>
      <c r="T3477" s="12">
        <f t="shared" si="219"/>
        <v>41945.666666666664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6">
        <f t="shared" si="216"/>
        <v>104</v>
      </c>
      <c r="P3478" s="5">
        <f t="shared" si="217"/>
        <v>52</v>
      </c>
      <c r="Q3478" t="s">
        <v>8320</v>
      </c>
      <c r="R3478" t="s">
        <v>8321</v>
      </c>
      <c r="S3478" s="12">
        <f t="shared" si="218"/>
        <v>41920.946643518517</v>
      </c>
      <c r="T3478" s="12">
        <f t="shared" si="219"/>
        <v>41938.791666666664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6">
        <f t="shared" si="216"/>
        <v>115.33333333333333</v>
      </c>
      <c r="P3479" s="5">
        <f t="shared" si="217"/>
        <v>53.230769230769234</v>
      </c>
      <c r="Q3479" t="s">
        <v>8320</v>
      </c>
      <c r="R3479" t="s">
        <v>8321</v>
      </c>
      <c r="S3479" s="12">
        <f t="shared" si="218"/>
        <v>42128.403275462959</v>
      </c>
      <c r="T3479" s="12">
        <f t="shared" si="219"/>
        <v>42140.791666666664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6">
        <f t="shared" si="216"/>
        <v>112.85000000000001</v>
      </c>
      <c r="P3480" s="5">
        <f t="shared" si="217"/>
        <v>39.596491228070178</v>
      </c>
      <c r="Q3480" t="s">
        <v>8320</v>
      </c>
      <c r="R3480" t="s">
        <v>8321</v>
      </c>
      <c r="S3480" s="12">
        <f t="shared" si="218"/>
        <v>42053.583587962967</v>
      </c>
      <c r="T3480" s="12">
        <f t="shared" si="219"/>
        <v>42079.541666666664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6">
        <f t="shared" si="216"/>
        <v>127.86666666666666</v>
      </c>
      <c r="P3481" s="5">
        <f t="shared" si="217"/>
        <v>34.25</v>
      </c>
      <c r="Q3481" t="s">
        <v>8320</v>
      </c>
      <c r="R3481" t="s">
        <v>8321</v>
      </c>
      <c r="S3481" s="12">
        <f t="shared" si="218"/>
        <v>41781.521759259253</v>
      </c>
      <c r="T3481" s="12">
        <f t="shared" si="219"/>
        <v>41811.521759259253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6">
        <f t="shared" si="216"/>
        <v>142.66666666666669</v>
      </c>
      <c r="P3482" s="5">
        <f t="shared" si="217"/>
        <v>164.61538461538461</v>
      </c>
      <c r="Q3482" t="s">
        <v>8320</v>
      </c>
      <c r="R3482" t="s">
        <v>8321</v>
      </c>
      <c r="S3482" s="12">
        <f t="shared" si="218"/>
        <v>42170.984108796292</v>
      </c>
      <c r="T3482" s="12">
        <f t="shared" si="219"/>
        <v>42195.541666666664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6">
        <f t="shared" si="216"/>
        <v>118.8</v>
      </c>
      <c r="P3483" s="5">
        <f t="shared" si="217"/>
        <v>125.05263157894737</v>
      </c>
      <c r="Q3483" t="s">
        <v>8320</v>
      </c>
      <c r="R3483" t="s">
        <v>8321</v>
      </c>
      <c r="S3483" s="12">
        <f t="shared" si="218"/>
        <v>41988.914212962954</v>
      </c>
      <c r="T3483" s="12">
        <f t="shared" si="219"/>
        <v>42005.914212962954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6">
        <f t="shared" si="216"/>
        <v>138.33333333333334</v>
      </c>
      <c r="P3484" s="5">
        <f t="shared" si="217"/>
        <v>51.875</v>
      </c>
      <c r="Q3484" t="s">
        <v>8320</v>
      </c>
      <c r="R3484" t="s">
        <v>8321</v>
      </c>
      <c r="S3484" s="12">
        <f t="shared" si="218"/>
        <v>41796.438263888886</v>
      </c>
      <c r="T3484" s="12">
        <f t="shared" si="219"/>
        <v>41826.438263888886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6">
        <f t="shared" si="216"/>
        <v>159.9402985074627</v>
      </c>
      <c r="P3485" s="5">
        <f t="shared" si="217"/>
        <v>40.285714285714285</v>
      </c>
      <c r="Q3485" t="s">
        <v>8320</v>
      </c>
      <c r="R3485" t="s">
        <v>8321</v>
      </c>
      <c r="S3485" s="12">
        <f t="shared" si="218"/>
        <v>41793.335428240738</v>
      </c>
      <c r="T3485" s="12">
        <f t="shared" si="219"/>
        <v>41823.335428240738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6">
        <f t="shared" si="216"/>
        <v>114.24000000000001</v>
      </c>
      <c r="P3486" s="5">
        <f t="shared" si="217"/>
        <v>64.909090909090907</v>
      </c>
      <c r="Q3486" t="s">
        <v>8320</v>
      </c>
      <c r="R3486" t="s">
        <v>8321</v>
      </c>
      <c r="S3486" s="12">
        <f t="shared" si="218"/>
        <v>42506.427071759252</v>
      </c>
      <c r="T3486" s="12">
        <f t="shared" si="219"/>
        <v>42536.427071759252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6">
        <f t="shared" si="216"/>
        <v>100.60606060606061</v>
      </c>
      <c r="P3487" s="5">
        <f t="shared" si="217"/>
        <v>55.333333333333336</v>
      </c>
      <c r="Q3487" t="s">
        <v>8320</v>
      </c>
      <c r="R3487" t="s">
        <v>8321</v>
      </c>
      <c r="S3487" s="12">
        <f t="shared" si="218"/>
        <v>42372.359722222223</v>
      </c>
      <c r="T3487" s="12">
        <f t="shared" si="219"/>
        <v>42402.359722222223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6">
        <f t="shared" si="216"/>
        <v>155.20000000000002</v>
      </c>
      <c r="P3488" s="5">
        <f t="shared" si="217"/>
        <v>83.142857142857139</v>
      </c>
      <c r="Q3488" t="s">
        <v>8320</v>
      </c>
      <c r="R3488" t="s">
        <v>8321</v>
      </c>
      <c r="S3488" s="12">
        <f t="shared" si="218"/>
        <v>42126.541678240734</v>
      </c>
      <c r="T3488" s="12">
        <f t="shared" si="219"/>
        <v>42157.957638888889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6">
        <f t="shared" si="216"/>
        <v>127.75000000000001</v>
      </c>
      <c r="P3489" s="5">
        <f t="shared" si="217"/>
        <v>38.712121212121211</v>
      </c>
      <c r="Q3489" t="s">
        <v>8320</v>
      </c>
      <c r="R3489" t="s">
        <v>8321</v>
      </c>
      <c r="S3489" s="12">
        <f t="shared" si="218"/>
        <v>42149.607083333329</v>
      </c>
      <c r="T3489" s="12">
        <f t="shared" si="219"/>
        <v>42179.607083333329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6">
        <f t="shared" si="216"/>
        <v>121.2</v>
      </c>
      <c r="P3490" s="5">
        <f t="shared" si="217"/>
        <v>125.37931034482759</v>
      </c>
      <c r="Q3490" t="s">
        <v>8320</v>
      </c>
      <c r="R3490" t="s">
        <v>8321</v>
      </c>
      <c r="S3490" s="12">
        <f t="shared" si="218"/>
        <v>42087.43472222222</v>
      </c>
      <c r="T3490" s="12">
        <f t="shared" si="219"/>
        <v>42111.333333333336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6">
        <f t="shared" si="216"/>
        <v>112.7</v>
      </c>
      <c r="P3491" s="5">
        <f t="shared" si="217"/>
        <v>78.263888888888886</v>
      </c>
      <c r="Q3491" t="s">
        <v>8320</v>
      </c>
      <c r="R3491" t="s">
        <v>8321</v>
      </c>
      <c r="S3491" s="12">
        <f t="shared" si="218"/>
        <v>41753.302442129629</v>
      </c>
      <c r="T3491" s="12">
        <f t="shared" si="219"/>
        <v>41783.541666666664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6">
        <f t="shared" si="216"/>
        <v>127.49999999999999</v>
      </c>
      <c r="P3492" s="5">
        <f t="shared" si="217"/>
        <v>47.222222222222221</v>
      </c>
      <c r="Q3492" t="s">
        <v>8320</v>
      </c>
      <c r="R3492" t="s">
        <v>8321</v>
      </c>
      <c r="S3492" s="12">
        <f t="shared" si="218"/>
        <v>42443.469027777777</v>
      </c>
      <c r="T3492" s="12">
        <f t="shared" si="219"/>
        <v>42473.469027777777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6">
        <f t="shared" si="216"/>
        <v>158.20000000000002</v>
      </c>
      <c r="P3493" s="5">
        <f t="shared" si="217"/>
        <v>79.099999999999994</v>
      </c>
      <c r="Q3493" t="s">
        <v>8320</v>
      </c>
      <c r="R3493" t="s">
        <v>8321</v>
      </c>
      <c r="S3493" s="12">
        <f t="shared" si="218"/>
        <v>42120.916481481479</v>
      </c>
      <c r="T3493" s="12">
        <f t="shared" si="219"/>
        <v>42141.916481481479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6">
        <f t="shared" si="216"/>
        <v>105.26894736842105</v>
      </c>
      <c r="P3494" s="5">
        <f t="shared" si="217"/>
        <v>114.29199999999999</v>
      </c>
      <c r="Q3494" t="s">
        <v>8320</v>
      </c>
      <c r="R3494" t="s">
        <v>8321</v>
      </c>
      <c r="S3494" s="12">
        <f t="shared" si="218"/>
        <v>42267.675891203697</v>
      </c>
      <c r="T3494" s="12">
        <f t="shared" si="219"/>
        <v>42302.675891203697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6">
        <f t="shared" si="216"/>
        <v>100</v>
      </c>
      <c r="P3495" s="5">
        <f t="shared" si="217"/>
        <v>51.724137931034484</v>
      </c>
      <c r="Q3495" t="s">
        <v>8320</v>
      </c>
      <c r="R3495" t="s">
        <v>8321</v>
      </c>
      <c r="S3495" s="12">
        <f t="shared" si="218"/>
        <v>41848.532824074071</v>
      </c>
      <c r="T3495" s="12">
        <f t="shared" si="219"/>
        <v>41867.882638888885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6">
        <f t="shared" si="216"/>
        <v>100</v>
      </c>
      <c r="P3496" s="5">
        <f t="shared" si="217"/>
        <v>30.76923076923077</v>
      </c>
      <c r="Q3496" t="s">
        <v>8320</v>
      </c>
      <c r="R3496" t="s">
        <v>8321</v>
      </c>
      <c r="S3496" s="12">
        <f t="shared" si="218"/>
        <v>42688.881655092591</v>
      </c>
      <c r="T3496" s="12">
        <f t="shared" si="219"/>
        <v>42699.916666666664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6">
        <f t="shared" si="216"/>
        <v>106.86</v>
      </c>
      <c r="P3497" s="5">
        <f t="shared" si="217"/>
        <v>74.208333333333329</v>
      </c>
      <c r="Q3497" t="s">
        <v>8320</v>
      </c>
      <c r="R3497" t="s">
        <v>8321</v>
      </c>
      <c r="S3497" s="12">
        <f t="shared" si="218"/>
        <v>41915.429502314815</v>
      </c>
      <c r="T3497" s="12">
        <f t="shared" si="219"/>
        <v>41944.387499999997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6">
        <f t="shared" si="216"/>
        <v>124.4</v>
      </c>
      <c r="P3498" s="5">
        <f t="shared" si="217"/>
        <v>47.846153846153847</v>
      </c>
      <c r="Q3498" t="s">
        <v>8320</v>
      </c>
      <c r="R3498" t="s">
        <v>8321</v>
      </c>
      <c r="S3498" s="12">
        <f t="shared" si="218"/>
        <v>42584.513495370367</v>
      </c>
      <c r="T3498" s="12">
        <f t="shared" si="219"/>
        <v>42624.513495370367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6">
        <f t="shared" si="216"/>
        <v>108.70406189555126</v>
      </c>
      <c r="P3499" s="5">
        <f t="shared" si="217"/>
        <v>34.408163265306122</v>
      </c>
      <c r="Q3499" t="s">
        <v>8320</v>
      </c>
      <c r="R3499" t="s">
        <v>8321</v>
      </c>
      <c r="S3499" s="12">
        <f t="shared" si="218"/>
        <v>42511.408611111103</v>
      </c>
      <c r="T3499" s="12">
        <f t="shared" si="219"/>
        <v>42523.583333333336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6">
        <f t="shared" si="216"/>
        <v>102.42424242424242</v>
      </c>
      <c r="P3500" s="5">
        <f t="shared" si="217"/>
        <v>40.238095238095241</v>
      </c>
      <c r="Q3500" t="s">
        <v>8320</v>
      </c>
      <c r="R3500" t="s">
        <v>8321</v>
      </c>
      <c r="S3500" s="12">
        <f t="shared" si="218"/>
        <v>42458.825277777774</v>
      </c>
      <c r="T3500" s="12">
        <f t="shared" si="219"/>
        <v>42518.572222222218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6">
        <f t="shared" si="216"/>
        <v>105.5</v>
      </c>
      <c r="P3501" s="5">
        <f t="shared" si="217"/>
        <v>60.285714285714285</v>
      </c>
      <c r="Q3501" t="s">
        <v>8320</v>
      </c>
      <c r="R3501" t="s">
        <v>8321</v>
      </c>
      <c r="S3501" s="12">
        <f t="shared" si="218"/>
        <v>42131.702835648146</v>
      </c>
      <c r="T3501" s="12">
        <f t="shared" si="219"/>
        <v>42185.957638888889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6">
        <f t="shared" si="216"/>
        <v>106.3</v>
      </c>
      <c r="P3502" s="5">
        <f t="shared" si="217"/>
        <v>25.30952380952381</v>
      </c>
      <c r="Q3502" t="s">
        <v>8320</v>
      </c>
      <c r="R3502" t="s">
        <v>8321</v>
      </c>
      <c r="S3502" s="12">
        <f t="shared" si="218"/>
        <v>42419.586087962954</v>
      </c>
      <c r="T3502" s="12">
        <f t="shared" si="219"/>
        <v>42435.874305555553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6">
        <f t="shared" si="216"/>
        <v>100.66666666666666</v>
      </c>
      <c r="P3503" s="5">
        <f t="shared" si="217"/>
        <v>35.952380952380949</v>
      </c>
      <c r="Q3503" t="s">
        <v>8320</v>
      </c>
      <c r="R3503" t="s">
        <v>8321</v>
      </c>
      <c r="S3503" s="12">
        <f t="shared" si="218"/>
        <v>42233.430497685178</v>
      </c>
      <c r="T3503" s="12">
        <f t="shared" si="219"/>
        <v>42258.430497685178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6">
        <f t="shared" si="216"/>
        <v>105.4</v>
      </c>
      <c r="P3504" s="5">
        <f t="shared" si="217"/>
        <v>136</v>
      </c>
      <c r="Q3504" t="s">
        <v>8320</v>
      </c>
      <c r="R3504" t="s">
        <v>8321</v>
      </c>
      <c r="S3504" s="12">
        <f t="shared" si="218"/>
        <v>42430.506064814814</v>
      </c>
      <c r="T3504" s="12">
        <f t="shared" si="219"/>
        <v>42444.832638888889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6">
        <f t="shared" si="216"/>
        <v>107.55999999999999</v>
      </c>
      <c r="P3505" s="5">
        <f t="shared" si="217"/>
        <v>70.763157894736835</v>
      </c>
      <c r="Q3505" t="s">
        <v>8320</v>
      </c>
      <c r="R3505" t="s">
        <v>8321</v>
      </c>
      <c r="S3505" s="12">
        <f t="shared" si="218"/>
        <v>42545.144999999997</v>
      </c>
      <c r="T3505" s="12">
        <f t="shared" si="219"/>
        <v>42575.144999999997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6">
        <f t="shared" si="216"/>
        <v>100</v>
      </c>
      <c r="P3506" s="5">
        <f t="shared" si="217"/>
        <v>125</v>
      </c>
      <c r="Q3506" t="s">
        <v>8320</v>
      </c>
      <c r="R3506" t="s">
        <v>8321</v>
      </c>
      <c r="S3506" s="12">
        <f t="shared" si="218"/>
        <v>42297.415405092594</v>
      </c>
      <c r="T3506" s="12">
        <f t="shared" si="219"/>
        <v>42327.457071759258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6">
        <f t="shared" si="216"/>
        <v>103.76</v>
      </c>
      <c r="P3507" s="5">
        <f t="shared" si="217"/>
        <v>66.512820512820511</v>
      </c>
      <c r="Q3507" t="s">
        <v>8320</v>
      </c>
      <c r="R3507" t="s">
        <v>8321</v>
      </c>
      <c r="S3507" s="12">
        <f t="shared" si="218"/>
        <v>41760.602372685185</v>
      </c>
      <c r="T3507" s="12">
        <f t="shared" si="219"/>
        <v>41771.833333333328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6">
        <f t="shared" si="216"/>
        <v>101.49999999999999</v>
      </c>
      <c r="P3508" s="5">
        <f t="shared" si="217"/>
        <v>105</v>
      </c>
      <c r="Q3508" t="s">
        <v>8320</v>
      </c>
      <c r="R3508" t="s">
        <v>8321</v>
      </c>
      <c r="S3508" s="12">
        <f t="shared" si="218"/>
        <v>41829.400925925926</v>
      </c>
      <c r="T3508" s="12">
        <f t="shared" si="219"/>
        <v>41874.400925925926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6">
        <f t="shared" si="216"/>
        <v>104.4</v>
      </c>
      <c r="P3509" s="5">
        <f t="shared" si="217"/>
        <v>145</v>
      </c>
      <c r="Q3509" t="s">
        <v>8320</v>
      </c>
      <c r="R3509" t="s">
        <v>8321</v>
      </c>
      <c r="S3509" s="12">
        <f t="shared" si="218"/>
        <v>42491.589548611104</v>
      </c>
      <c r="T3509" s="12">
        <f t="shared" si="219"/>
        <v>42521.589548611104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6">
        <f t="shared" si="216"/>
        <v>180</v>
      </c>
      <c r="P3510" s="5">
        <f t="shared" si="217"/>
        <v>12</v>
      </c>
      <c r="Q3510" t="s">
        <v>8320</v>
      </c>
      <c r="R3510" t="s">
        <v>8321</v>
      </c>
      <c r="S3510" s="12">
        <f t="shared" si="218"/>
        <v>42477.396446759252</v>
      </c>
      <c r="T3510" s="12">
        <f t="shared" si="219"/>
        <v>42500.541666666664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6">
        <f t="shared" si="216"/>
        <v>106.33333333333333</v>
      </c>
      <c r="P3511" s="5">
        <f t="shared" si="217"/>
        <v>96.666666666666671</v>
      </c>
      <c r="Q3511" t="s">
        <v>8320</v>
      </c>
      <c r="R3511" t="s">
        <v>8321</v>
      </c>
      <c r="S3511" s="12">
        <f t="shared" si="218"/>
        <v>41950.526226851849</v>
      </c>
      <c r="T3511" s="12">
        <f t="shared" si="219"/>
        <v>41963.871527777774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6">
        <f t="shared" si="216"/>
        <v>100.55555555555556</v>
      </c>
      <c r="P3512" s="5">
        <f t="shared" si="217"/>
        <v>60.333333333333336</v>
      </c>
      <c r="Q3512" t="s">
        <v>8320</v>
      </c>
      <c r="R3512" t="s">
        <v>8321</v>
      </c>
      <c r="S3512" s="12">
        <f t="shared" si="218"/>
        <v>41802.287569444445</v>
      </c>
      <c r="T3512" s="12">
        <f t="shared" si="219"/>
        <v>41822.287569444445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6">
        <f t="shared" si="216"/>
        <v>101.2</v>
      </c>
      <c r="P3513" s="5">
        <f t="shared" si="217"/>
        <v>79.89473684210526</v>
      </c>
      <c r="Q3513" t="s">
        <v>8320</v>
      </c>
      <c r="R3513" t="s">
        <v>8321</v>
      </c>
      <c r="S3513" s="12">
        <f t="shared" si="218"/>
        <v>41927.540451388886</v>
      </c>
      <c r="T3513" s="12">
        <f t="shared" si="219"/>
        <v>41950.4375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6">
        <f t="shared" si="216"/>
        <v>100</v>
      </c>
      <c r="P3514" s="5">
        <f t="shared" si="217"/>
        <v>58.823529411764703</v>
      </c>
      <c r="Q3514" t="s">
        <v>8320</v>
      </c>
      <c r="R3514" t="s">
        <v>8321</v>
      </c>
      <c r="S3514" s="12">
        <f t="shared" si="218"/>
        <v>42057.203611111108</v>
      </c>
      <c r="T3514" s="12">
        <f t="shared" si="219"/>
        <v>42117.161944444444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6">
        <f t="shared" si="216"/>
        <v>118.39285714285714</v>
      </c>
      <c r="P3515" s="5">
        <f t="shared" si="217"/>
        <v>75.340909090909093</v>
      </c>
      <c r="Q3515" t="s">
        <v>8320</v>
      </c>
      <c r="R3515" t="s">
        <v>8321</v>
      </c>
      <c r="S3515" s="12">
        <f t="shared" si="218"/>
        <v>41780.762870370367</v>
      </c>
      <c r="T3515" s="12">
        <f t="shared" si="219"/>
        <v>41793.874305555553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6">
        <f t="shared" si="216"/>
        <v>110.00000000000001</v>
      </c>
      <c r="P3516" s="5">
        <f t="shared" si="217"/>
        <v>55</v>
      </c>
      <c r="Q3516" t="s">
        <v>8320</v>
      </c>
      <c r="R3516" t="s">
        <v>8321</v>
      </c>
      <c r="S3516" s="12">
        <f t="shared" si="218"/>
        <v>42020.513333333329</v>
      </c>
      <c r="T3516" s="12">
        <f t="shared" si="219"/>
        <v>42036.874305555553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6">
        <f t="shared" si="216"/>
        <v>102.66666666666666</v>
      </c>
      <c r="P3517" s="5">
        <f t="shared" si="217"/>
        <v>66.956521739130437</v>
      </c>
      <c r="Q3517" t="s">
        <v>8320</v>
      </c>
      <c r="R3517" t="s">
        <v>8321</v>
      </c>
      <c r="S3517" s="12">
        <f t="shared" si="218"/>
        <v>42125.439479166664</v>
      </c>
      <c r="T3517" s="12">
        <f t="shared" si="219"/>
        <v>42155.439479166664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6">
        <f t="shared" si="216"/>
        <v>100</v>
      </c>
      <c r="P3518" s="5">
        <f t="shared" si="217"/>
        <v>227.27272727272728</v>
      </c>
      <c r="Q3518" t="s">
        <v>8320</v>
      </c>
      <c r="R3518" t="s">
        <v>8321</v>
      </c>
      <c r="S3518" s="12">
        <f t="shared" si="218"/>
        <v>41855.676736111105</v>
      </c>
      <c r="T3518" s="12">
        <f t="shared" si="219"/>
        <v>41889.791666666664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6">
        <f t="shared" si="216"/>
        <v>100</v>
      </c>
      <c r="P3519" s="5">
        <f t="shared" si="217"/>
        <v>307.69230769230768</v>
      </c>
      <c r="Q3519" t="s">
        <v>8320</v>
      </c>
      <c r="R3519" t="s">
        <v>8321</v>
      </c>
      <c r="S3519" s="12">
        <f t="shared" si="218"/>
        <v>41794.484189814815</v>
      </c>
      <c r="T3519" s="12">
        <f t="shared" si="219"/>
        <v>41824.125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6">
        <f t="shared" si="216"/>
        <v>110.04599999999999</v>
      </c>
      <c r="P3520" s="5">
        <f t="shared" si="217"/>
        <v>50.020909090909093</v>
      </c>
      <c r="Q3520" t="s">
        <v>8320</v>
      </c>
      <c r="R3520" t="s">
        <v>8321</v>
      </c>
      <c r="S3520" s="12">
        <f t="shared" si="218"/>
        <v>41893.450219907405</v>
      </c>
      <c r="T3520" s="12">
        <f t="shared" si="219"/>
        <v>41914.26458333333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6">
        <f t="shared" si="216"/>
        <v>101.35000000000001</v>
      </c>
      <c r="P3521" s="5">
        <f t="shared" si="217"/>
        <v>72.392857142857139</v>
      </c>
      <c r="Q3521" t="s">
        <v>8320</v>
      </c>
      <c r="R3521" t="s">
        <v>8321</v>
      </c>
      <c r="S3521" s="12">
        <f t="shared" si="218"/>
        <v>42037.265624999993</v>
      </c>
      <c r="T3521" s="12">
        <f t="shared" si="219"/>
        <v>42067.265624999993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6">
        <f t="shared" si="216"/>
        <v>100.75</v>
      </c>
      <c r="P3522" s="5">
        <f t="shared" si="217"/>
        <v>95.952380952380949</v>
      </c>
      <c r="Q3522" t="s">
        <v>8320</v>
      </c>
      <c r="R3522" t="s">
        <v>8321</v>
      </c>
      <c r="S3522" s="12">
        <f t="shared" si="218"/>
        <v>42227.490879629629</v>
      </c>
      <c r="T3522" s="12">
        <f t="shared" si="219"/>
        <v>42253.240972222215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6">
        <f t="shared" ref="O3523:O3586" si="220">(E3523/D3523)*100</f>
        <v>169.42857142857144</v>
      </c>
      <c r="P3523" s="5">
        <f t="shared" ref="P3523:P3586" si="221">E3523/L3523</f>
        <v>45.615384615384613</v>
      </c>
      <c r="Q3523" t="s">
        <v>8320</v>
      </c>
      <c r="R3523" t="s">
        <v>8321</v>
      </c>
      <c r="S3523" s="12">
        <f t="shared" ref="S3523:S3586" si="222">(((J3523/60)/60)/24)+DATE(1970,1,1)+(-8/24)</f>
        <v>41881.028009259258</v>
      </c>
      <c r="T3523" s="12">
        <f t="shared" ref="T3523:T3586" si="223">(((I3523/60)/60)/24)+DATE(1970,1,1)+(-8/24)</f>
        <v>41911.028009259258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6">
        <f t="shared" si="220"/>
        <v>100</v>
      </c>
      <c r="P3524" s="5">
        <f t="shared" si="221"/>
        <v>41.029411764705884</v>
      </c>
      <c r="Q3524" t="s">
        <v>8320</v>
      </c>
      <c r="R3524" t="s">
        <v>8321</v>
      </c>
      <c r="S3524" s="12">
        <f t="shared" si="222"/>
        <v>42234.456550925919</v>
      </c>
      <c r="T3524" s="12">
        <f t="shared" si="223"/>
        <v>42262.087500000001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6">
        <f t="shared" si="220"/>
        <v>113.65</v>
      </c>
      <c r="P3525" s="5">
        <f t="shared" si="221"/>
        <v>56.825000000000003</v>
      </c>
      <c r="Q3525" t="s">
        <v>8320</v>
      </c>
      <c r="R3525" t="s">
        <v>8321</v>
      </c>
      <c r="S3525" s="12">
        <f t="shared" si="222"/>
        <v>42581.064212962963</v>
      </c>
      <c r="T3525" s="12">
        <f t="shared" si="223"/>
        <v>42638.624999999993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6">
        <f t="shared" si="220"/>
        <v>101.56</v>
      </c>
      <c r="P3526" s="5">
        <f t="shared" si="221"/>
        <v>137.24324324324326</v>
      </c>
      <c r="Q3526" t="s">
        <v>8320</v>
      </c>
      <c r="R3526" t="s">
        <v>8321</v>
      </c>
      <c r="S3526" s="12">
        <f t="shared" si="222"/>
        <v>41880.430243055554</v>
      </c>
      <c r="T3526" s="12">
        <f t="shared" si="223"/>
        <v>41894.833333333328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6">
        <f t="shared" si="220"/>
        <v>106</v>
      </c>
      <c r="P3527" s="5">
        <f t="shared" si="221"/>
        <v>75.714285714285708</v>
      </c>
      <c r="Q3527" t="s">
        <v>8320</v>
      </c>
      <c r="R3527" t="s">
        <v>8321</v>
      </c>
      <c r="S3527" s="12">
        <f t="shared" si="222"/>
        <v>42214.362337962964</v>
      </c>
      <c r="T3527" s="12">
        <f t="shared" si="223"/>
        <v>42225.333333333336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6">
        <f t="shared" si="220"/>
        <v>102</v>
      </c>
      <c r="P3528" s="5">
        <f t="shared" si="221"/>
        <v>99</v>
      </c>
      <c r="Q3528" t="s">
        <v>8320</v>
      </c>
      <c r="R3528" t="s">
        <v>8321</v>
      </c>
      <c r="S3528" s="12">
        <f t="shared" si="222"/>
        <v>42460.001979166664</v>
      </c>
      <c r="T3528" s="12">
        <f t="shared" si="223"/>
        <v>42487.915972222218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6">
        <f t="shared" si="220"/>
        <v>116.91666666666667</v>
      </c>
      <c r="P3529" s="5">
        <f t="shared" si="221"/>
        <v>81.569767441860463</v>
      </c>
      <c r="Q3529" t="s">
        <v>8320</v>
      </c>
      <c r="R3529" t="s">
        <v>8321</v>
      </c>
      <c r="S3529" s="12">
        <f t="shared" si="222"/>
        <v>42166.689872685187</v>
      </c>
      <c r="T3529" s="12">
        <f t="shared" si="223"/>
        <v>42195.832638888889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6">
        <f t="shared" si="220"/>
        <v>101.15151515151514</v>
      </c>
      <c r="P3530" s="5">
        <f t="shared" si="221"/>
        <v>45.108108108108105</v>
      </c>
      <c r="Q3530" t="s">
        <v>8320</v>
      </c>
      <c r="R3530" t="s">
        <v>8321</v>
      </c>
      <c r="S3530" s="12">
        <f t="shared" si="222"/>
        <v>42733.168032407404</v>
      </c>
      <c r="T3530" s="12">
        <f t="shared" si="223"/>
        <v>42753.168032407404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6">
        <f t="shared" si="220"/>
        <v>132</v>
      </c>
      <c r="P3531" s="5">
        <f t="shared" si="221"/>
        <v>36.666666666666664</v>
      </c>
      <c r="Q3531" t="s">
        <v>8320</v>
      </c>
      <c r="R3531" t="s">
        <v>8321</v>
      </c>
      <c r="S3531" s="12">
        <f t="shared" si="222"/>
        <v>42177.428449074076</v>
      </c>
      <c r="T3531" s="12">
        <f t="shared" si="223"/>
        <v>42197.708333333336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6">
        <f t="shared" si="220"/>
        <v>100</v>
      </c>
      <c r="P3532" s="5">
        <f t="shared" si="221"/>
        <v>125</v>
      </c>
      <c r="Q3532" t="s">
        <v>8320</v>
      </c>
      <c r="R3532" t="s">
        <v>8321</v>
      </c>
      <c r="S3532" s="12">
        <f t="shared" si="222"/>
        <v>42442.29001157407</v>
      </c>
      <c r="T3532" s="12">
        <f t="shared" si="223"/>
        <v>42470.499999999993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6">
        <f t="shared" si="220"/>
        <v>128</v>
      </c>
      <c r="P3533" s="5">
        <f t="shared" si="221"/>
        <v>49.230769230769234</v>
      </c>
      <c r="Q3533" t="s">
        <v>8320</v>
      </c>
      <c r="R3533" t="s">
        <v>8321</v>
      </c>
      <c r="S3533" s="12">
        <f t="shared" si="222"/>
        <v>42521.32099537037</v>
      </c>
      <c r="T3533" s="12">
        <f t="shared" si="223"/>
        <v>42551.32099537037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6">
        <f t="shared" si="220"/>
        <v>118.95833333333334</v>
      </c>
      <c r="P3534" s="5">
        <f t="shared" si="221"/>
        <v>42.296296296296298</v>
      </c>
      <c r="Q3534" t="s">
        <v>8320</v>
      </c>
      <c r="R3534" t="s">
        <v>8321</v>
      </c>
      <c r="S3534" s="12">
        <f t="shared" si="222"/>
        <v>41884.266516203701</v>
      </c>
      <c r="T3534" s="12">
        <f t="shared" si="223"/>
        <v>41899.832638888889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6">
        <f t="shared" si="220"/>
        <v>126.2</v>
      </c>
      <c r="P3535" s="5">
        <f t="shared" si="221"/>
        <v>78.875</v>
      </c>
      <c r="Q3535" t="s">
        <v>8320</v>
      </c>
      <c r="R3535" t="s">
        <v>8321</v>
      </c>
      <c r="S3535" s="12">
        <f t="shared" si="222"/>
        <v>42289.427858796298</v>
      </c>
      <c r="T3535" s="12">
        <f t="shared" si="223"/>
        <v>42319.469525462955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6">
        <f t="shared" si="220"/>
        <v>156.20000000000002</v>
      </c>
      <c r="P3536" s="5">
        <f t="shared" si="221"/>
        <v>38.284313725490193</v>
      </c>
      <c r="Q3536" t="s">
        <v>8320</v>
      </c>
      <c r="R3536" t="s">
        <v>8321</v>
      </c>
      <c r="S3536" s="12">
        <f t="shared" si="222"/>
        <v>42243.291932870365</v>
      </c>
      <c r="T3536" s="12">
        <f t="shared" si="223"/>
        <v>42278.291932870365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6">
        <f t="shared" si="220"/>
        <v>103.15</v>
      </c>
      <c r="P3537" s="5">
        <f t="shared" si="221"/>
        <v>44.847826086956523</v>
      </c>
      <c r="Q3537" t="s">
        <v>8320</v>
      </c>
      <c r="R3537" t="s">
        <v>8321</v>
      </c>
      <c r="S3537" s="12">
        <f t="shared" si="222"/>
        <v>42248.306828703695</v>
      </c>
      <c r="T3537" s="12">
        <f t="shared" si="223"/>
        <v>42279.416666666664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6">
        <f t="shared" si="220"/>
        <v>153.33333333333334</v>
      </c>
      <c r="P3538" s="5">
        <f t="shared" si="221"/>
        <v>13.529411764705882</v>
      </c>
      <c r="Q3538" t="s">
        <v>8320</v>
      </c>
      <c r="R3538" t="s">
        <v>8321</v>
      </c>
      <c r="S3538" s="12">
        <f t="shared" si="222"/>
        <v>42328.393807870372</v>
      </c>
      <c r="T3538" s="12">
        <f t="shared" si="223"/>
        <v>42358.165972222218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6">
        <f t="shared" si="220"/>
        <v>180.44444444444446</v>
      </c>
      <c r="P3539" s="5">
        <f t="shared" si="221"/>
        <v>43.5</v>
      </c>
      <c r="Q3539" t="s">
        <v>8320</v>
      </c>
      <c r="R3539" t="s">
        <v>8321</v>
      </c>
      <c r="S3539" s="12">
        <f t="shared" si="222"/>
        <v>41923.021018518513</v>
      </c>
      <c r="T3539" s="12">
        <f t="shared" si="223"/>
        <v>41959.999305555553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6">
        <f t="shared" si="220"/>
        <v>128.44999999999999</v>
      </c>
      <c r="P3540" s="5">
        <f t="shared" si="221"/>
        <v>30.951807228915662</v>
      </c>
      <c r="Q3540" t="s">
        <v>8320</v>
      </c>
      <c r="R3540" t="s">
        <v>8321</v>
      </c>
      <c r="S3540" s="12">
        <f t="shared" si="222"/>
        <v>42571.087268518517</v>
      </c>
      <c r="T3540" s="12">
        <f t="shared" si="223"/>
        <v>42599.087268518517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6">
        <f t="shared" si="220"/>
        <v>119.66666666666667</v>
      </c>
      <c r="P3541" s="5">
        <f t="shared" si="221"/>
        <v>55.230769230769234</v>
      </c>
      <c r="Q3541" t="s">
        <v>8320</v>
      </c>
      <c r="R3541" t="s">
        <v>8321</v>
      </c>
      <c r="S3541" s="12">
        <f t="shared" si="222"/>
        <v>42600.422708333332</v>
      </c>
      <c r="T3541" s="12">
        <f t="shared" si="223"/>
        <v>42621.422708333332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6">
        <f t="shared" si="220"/>
        <v>123</v>
      </c>
      <c r="P3542" s="5">
        <f t="shared" si="221"/>
        <v>46.125</v>
      </c>
      <c r="Q3542" t="s">
        <v>8320</v>
      </c>
      <c r="R3542" t="s">
        <v>8321</v>
      </c>
      <c r="S3542" s="12">
        <f t="shared" si="222"/>
        <v>42516.670034722221</v>
      </c>
      <c r="T3542" s="12">
        <f t="shared" si="223"/>
        <v>42546.670034722221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6">
        <f t="shared" si="220"/>
        <v>105</v>
      </c>
      <c r="P3543" s="5">
        <f t="shared" si="221"/>
        <v>39.375</v>
      </c>
      <c r="Q3543" t="s">
        <v>8320</v>
      </c>
      <c r="R3543" t="s">
        <v>8321</v>
      </c>
      <c r="S3543" s="12">
        <f t="shared" si="222"/>
        <v>42222.396701388883</v>
      </c>
      <c r="T3543" s="12">
        <f t="shared" si="223"/>
        <v>42247.396701388883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6">
        <f t="shared" si="220"/>
        <v>102.23636363636363</v>
      </c>
      <c r="P3544" s="5">
        <f t="shared" si="221"/>
        <v>66.152941176470591</v>
      </c>
      <c r="Q3544" t="s">
        <v>8320</v>
      </c>
      <c r="R3544" t="s">
        <v>8321</v>
      </c>
      <c r="S3544" s="12">
        <f t="shared" si="222"/>
        <v>41829.266458333332</v>
      </c>
      <c r="T3544" s="12">
        <f t="shared" si="223"/>
        <v>41889.266458333332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6">
        <f t="shared" si="220"/>
        <v>104.66666666666666</v>
      </c>
      <c r="P3545" s="5">
        <f t="shared" si="221"/>
        <v>54.137931034482762</v>
      </c>
      <c r="Q3545" t="s">
        <v>8320</v>
      </c>
      <c r="R3545" t="s">
        <v>8321</v>
      </c>
      <c r="S3545" s="12">
        <f t="shared" si="222"/>
        <v>42150.421979166662</v>
      </c>
      <c r="T3545" s="12">
        <f t="shared" si="223"/>
        <v>42180.421979166662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6">
        <f t="shared" si="220"/>
        <v>100</v>
      </c>
      <c r="P3546" s="5">
        <f t="shared" si="221"/>
        <v>104.16666666666667</v>
      </c>
      <c r="Q3546" t="s">
        <v>8320</v>
      </c>
      <c r="R3546" t="s">
        <v>8321</v>
      </c>
      <c r="S3546" s="12">
        <f t="shared" si="222"/>
        <v>42040.498344907406</v>
      </c>
      <c r="T3546" s="12">
        <f t="shared" si="223"/>
        <v>42070.498344907406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6">
        <f t="shared" si="220"/>
        <v>100.4</v>
      </c>
      <c r="P3547" s="5">
        <f t="shared" si="221"/>
        <v>31.375</v>
      </c>
      <c r="Q3547" t="s">
        <v>8320</v>
      </c>
      <c r="R3547" t="s">
        <v>8321</v>
      </c>
      <c r="S3547" s="12">
        <f t="shared" si="222"/>
        <v>42075.474062499998</v>
      </c>
      <c r="T3547" s="12">
        <f t="shared" si="223"/>
        <v>42105.474062499998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6">
        <f t="shared" si="220"/>
        <v>102.27272727272727</v>
      </c>
      <c r="P3548" s="5">
        <f t="shared" si="221"/>
        <v>59.210526315789473</v>
      </c>
      <c r="Q3548" t="s">
        <v>8320</v>
      </c>
      <c r="R3548" t="s">
        <v>8321</v>
      </c>
      <c r="S3548" s="12">
        <f t="shared" si="222"/>
        <v>42073.327361111107</v>
      </c>
      <c r="T3548" s="12">
        <f t="shared" si="223"/>
        <v>42094.832638888889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6">
        <f t="shared" si="220"/>
        <v>114.40928571428573</v>
      </c>
      <c r="P3549" s="5">
        <f t="shared" si="221"/>
        <v>119.17633928571429</v>
      </c>
      <c r="Q3549" t="s">
        <v>8320</v>
      </c>
      <c r="R3549" t="s">
        <v>8321</v>
      </c>
      <c r="S3549" s="12">
        <f t="shared" si="222"/>
        <v>42479.745381944442</v>
      </c>
      <c r="T3549" s="12">
        <f t="shared" si="223"/>
        <v>42503.832638888889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6">
        <f t="shared" si="220"/>
        <v>101.9047619047619</v>
      </c>
      <c r="P3550" s="5">
        <f t="shared" si="221"/>
        <v>164.61538461538461</v>
      </c>
      <c r="Q3550" t="s">
        <v>8320</v>
      </c>
      <c r="R3550" t="s">
        <v>8321</v>
      </c>
      <c r="S3550" s="12">
        <f t="shared" si="222"/>
        <v>42411.608958333331</v>
      </c>
      <c r="T3550" s="12">
        <f t="shared" si="223"/>
        <v>42433.708333333336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6">
        <f t="shared" si="220"/>
        <v>102</v>
      </c>
      <c r="P3551" s="5">
        <f t="shared" si="221"/>
        <v>24.285714285714285</v>
      </c>
      <c r="Q3551" t="s">
        <v>8320</v>
      </c>
      <c r="R3551" t="s">
        <v>8321</v>
      </c>
      <c r="S3551" s="12">
        <f t="shared" si="222"/>
        <v>42223.061030092591</v>
      </c>
      <c r="T3551" s="12">
        <f t="shared" si="223"/>
        <v>42251.061030092591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6">
        <f t="shared" si="220"/>
        <v>104.80000000000001</v>
      </c>
      <c r="P3552" s="5">
        <f t="shared" si="221"/>
        <v>40.9375</v>
      </c>
      <c r="Q3552" t="s">
        <v>8320</v>
      </c>
      <c r="R3552" t="s">
        <v>8321</v>
      </c>
      <c r="S3552" s="12">
        <f t="shared" si="222"/>
        <v>42462.560162037036</v>
      </c>
      <c r="T3552" s="12">
        <f t="shared" si="223"/>
        <v>42492.560162037036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6">
        <f t="shared" si="220"/>
        <v>101.83333333333333</v>
      </c>
      <c r="P3553" s="5">
        <f t="shared" si="221"/>
        <v>61.1</v>
      </c>
      <c r="Q3553" t="s">
        <v>8320</v>
      </c>
      <c r="R3553" t="s">
        <v>8321</v>
      </c>
      <c r="S3553" s="12">
        <f t="shared" si="222"/>
        <v>41753.182523148142</v>
      </c>
      <c r="T3553" s="12">
        <f t="shared" si="223"/>
        <v>41781.588194444441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6">
        <f t="shared" si="220"/>
        <v>100</v>
      </c>
      <c r="P3554" s="5">
        <f t="shared" si="221"/>
        <v>38.65</v>
      </c>
      <c r="Q3554" t="s">
        <v>8320</v>
      </c>
      <c r="R3554" t="s">
        <v>8321</v>
      </c>
      <c r="S3554" s="12">
        <f t="shared" si="222"/>
        <v>41788.253749999996</v>
      </c>
      <c r="T3554" s="12">
        <f t="shared" si="223"/>
        <v>41818.253749999996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6">
        <f t="shared" si="220"/>
        <v>106.27272727272728</v>
      </c>
      <c r="P3555" s="5">
        <f t="shared" si="221"/>
        <v>56.20192307692308</v>
      </c>
      <c r="Q3555" t="s">
        <v>8320</v>
      </c>
      <c r="R3555" t="s">
        <v>8321</v>
      </c>
      <c r="S3555" s="12">
        <f t="shared" si="222"/>
        <v>42195.695370370369</v>
      </c>
      <c r="T3555" s="12">
        <f t="shared" si="223"/>
        <v>42227.666666666664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6">
        <f t="shared" si="220"/>
        <v>113.42219999999999</v>
      </c>
      <c r="P3556" s="5">
        <f t="shared" si="221"/>
        <v>107.00207547169811</v>
      </c>
      <c r="Q3556" t="s">
        <v>8320</v>
      </c>
      <c r="R3556" t="s">
        <v>8321</v>
      </c>
      <c r="S3556" s="12">
        <f t="shared" si="222"/>
        <v>42015.717118055552</v>
      </c>
      <c r="T3556" s="12">
        <f t="shared" si="223"/>
        <v>42046.374999999993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6">
        <f t="shared" si="220"/>
        <v>100</v>
      </c>
      <c r="P3557" s="5">
        <f t="shared" si="221"/>
        <v>171.42857142857142</v>
      </c>
      <c r="Q3557" t="s">
        <v>8320</v>
      </c>
      <c r="R3557" t="s">
        <v>8321</v>
      </c>
      <c r="S3557" s="12">
        <f t="shared" si="222"/>
        <v>42661.108726851853</v>
      </c>
      <c r="T3557" s="12">
        <f t="shared" si="223"/>
        <v>42691.15039351851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6">
        <f t="shared" si="220"/>
        <v>100.45454545454547</v>
      </c>
      <c r="P3558" s="5">
        <f t="shared" si="221"/>
        <v>110.5</v>
      </c>
      <c r="Q3558" t="s">
        <v>8320</v>
      </c>
      <c r="R3558" t="s">
        <v>8321</v>
      </c>
      <c r="S3558" s="12">
        <f t="shared" si="222"/>
        <v>41808.316249999996</v>
      </c>
      <c r="T3558" s="12">
        <f t="shared" si="223"/>
        <v>41868.316249999996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6">
        <f t="shared" si="220"/>
        <v>100.03599999999999</v>
      </c>
      <c r="P3559" s="5">
        <f t="shared" si="221"/>
        <v>179.27598566308242</v>
      </c>
      <c r="Q3559" t="s">
        <v>8320</v>
      </c>
      <c r="R3559" t="s">
        <v>8321</v>
      </c>
      <c r="S3559" s="12">
        <f t="shared" si="222"/>
        <v>41729.943414351852</v>
      </c>
      <c r="T3559" s="12">
        <f t="shared" si="223"/>
        <v>41763.943414351852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6">
        <f t="shared" si="220"/>
        <v>144</v>
      </c>
      <c r="P3560" s="5">
        <f t="shared" si="221"/>
        <v>22.90909090909091</v>
      </c>
      <c r="Q3560" t="s">
        <v>8320</v>
      </c>
      <c r="R3560" t="s">
        <v>8321</v>
      </c>
      <c r="S3560" s="12">
        <f t="shared" si="222"/>
        <v>42139.483506944445</v>
      </c>
      <c r="T3560" s="12">
        <f t="shared" si="223"/>
        <v>42181.541666666664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6">
        <f t="shared" si="220"/>
        <v>103.49999999999999</v>
      </c>
      <c r="P3561" s="5">
        <f t="shared" si="221"/>
        <v>43.125</v>
      </c>
      <c r="Q3561" t="s">
        <v>8320</v>
      </c>
      <c r="R3561" t="s">
        <v>8321</v>
      </c>
      <c r="S3561" s="12">
        <f t="shared" si="222"/>
        <v>42193.762824074067</v>
      </c>
      <c r="T3561" s="12">
        <f t="shared" si="223"/>
        <v>42216.040277777771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6">
        <f t="shared" si="220"/>
        <v>108.43750000000001</v>
      </c>
      <c r="P3562" s="5">
        <f t="shared" si="221"/>
        <v>46.891891891891895</v>
      </c>
      <c r="Q3562" t="s">
        <v>8320</v>
      </c>
      <c r="R3562" t="s">
        <v>8321</v>
      </c>
      <c r="S3562" s="12">
        <f t="shared" si="222"/>
        <v>42115.556319444448</v>
      </c>
      <c r="T3562" s="12">
        <f t="shared" si="223"/>
        <v>42150.781249999993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6">
        <f t="shared" si="220"/>
        <v>102.4</v>
      </c>
      <c r="P3563" s="5">
        <f t="shared" si="221"/>
        <v>47.407407407407405</v>
      </c>
      <c r="Q3563" t="s">
        <v>8320</v>
      </c>
      <c r="R3563" t="s">
        <v>8321</v>
      </c>
      <c r="S3563" s="12">
        <f t="shared" si="222"/>
        <v>42203.346967592595</v>
      </c>
      <c r="T3563" s="12">
        <f t="shared" si="223"/>
        <v>42221.441666666658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6">
        <f t="shared" si="220"/>
        <v>148.88888888888889</v>
      </c>
      <c r="P3564" s="5">
        <f t="shared" si="221"/>
        <v>15.129032258064516</v>
      </c>
      <c r="Q3564" t="s">
        <v>8320</v>
      </c>
      <c r="R3564" t="s">
        <v>8321</v>
      </c>
      <c r="S3564" s="12">
        <f t="shared" si="222"/>
        <v>42433.428553240738</v>
      </c>
      <c r="T3564" s="12">
        <f t="shared" si="223"/>
        <v>42442.583333333336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6">
        <f t="shared" si="220"/>
        <v>105.49000000000002</v>
      </c>
      <c r="P3565" s="5">
        <f t="shared" si="221"/>
        <v>21.098000000000003</v>
      </c>
      <c r="Q3565" t="s">
        <v>8320</v>
      </c>
      <c r="R3565" t="s">
        <v>8321</v>
      </c>
      <c r="S3565" s="12">
        <f t="shared" si="222"/>
        <v>42555.33861111111</v>
      </c>
      <c r="T3565" s="12">
        <f t="shared" si="223"/>
        <v>42583.458333333336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6">
        <f t="shared" si="220"/>
        <v>100.49999999999999</v>
      </c>
      <c r="P3566" s="5">
        <f t="shared" si="221"/>
        <v>59.117647058823529</v>
      </c>
      <c r="Q3566" t="s">
        <v>8320</v>
      </c>
      <c r="R3566" t="s">
        <v>8321</v>
      </c>
      <c r="S3566" s="12">
        <f t="shared" si="222"/>
        <v>42236.289918981485</v>
      </c>
      <c r="T3566" s="12">
        <f t="shared" si="223"/>
        <v>42282.333333333336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6">
        <f t="shared" si="220"/>
        <v>130.55555555555557</v>
      </c>
      <c r="P3567" s="5">
        <f t="shared" si="221"/>
        <v>97.916666666666671</v>
      </c>
      <c r="Q3567" t="s">
        <v>8320</v>
      </c>
      <c r="R3567" t="s">
        <v>8321</v>
      </c>
      <c r="S3567" s="12">
        <f t="shared" si="222"/>
        <v>41974.409814814811</v>
      </c>
      <c r="T3567" s="12">
        <f t="shared" si="223"/>
        <v>42004.409814814811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6">
        <f t="shared" si="220"/>
        <v>104.75000000000001</v>
      </c>
      <c r="P3568" s="5">
        <f t="shared" si="221"/>
        <v>55.131578947368418</v>
      </c>
      <c r="Q3568" t="s">
        <v>8320</v>
      </c>
      <c r="R3568" t="s">
        <v>8321</v>
      </c>
      <c r="S3568" s="12">
        <f t="shared" si="222"/>
        <v>41997.174571759257</v>
      </c>
      <c r="T3568" s="12">
        <f t="shared" si="223"/>
        <v>42027.174571759257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6">
        <f t="shared" si="220"/>
        <v>108.80000000000001</v>
      </c>
      <c r="P3569" s="5">
        <f t="shared" si="221"/>
        <v>26.536585365853657</v>
      </c>
      <c r="Q3569" t="s">
        <v>8320</v>
      </c>
      <c r="R3569" t="s">
        <v>8321</v>
      </c>
      <c r="S3569" s="12">
        <f t="shared" si="222"/>
        <v>42135.477361111109</v>
      </c>
      <c r="T3569" s="12">
        <f t="shared" si="223"/>
        <v>42165.477361111109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6">
        <f t="shared" si="220"/>
        <v>111.00000000000001</v>
      </c>
      <c r="P3570" s="5">
        <f t="shared" si="221"/>
        <v>58.421052631578945</v>
      </c>
      <c r="Q3570" t="s">
        <v>8320</v>
      </c>
      <c r="R3570" t="s">
        <v>8321</v>
      </c>
      <c r="S3570" s="12">
        <f t="shared" si="222"/>
        <v>41869.407337962963</v>
      </c>
      <c r="T3570" s="12">
        <f t="shared" si="223"/>
        <v>41899.407337962963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6">
        <f t="shared" si="220"/>
        <v>100.47999999999999</v>
      </c>
      <c r="P3571" s="5">
        <f t="shared" si="221"/>
        <v>122.53658536585365</v>
      </c>
      <c r="Q3571" t="s">
        <v>8320</v>
      </c>
      <c r="R3571" t="s">
        <v>8321</v>
      </c>
      <c r="S3571" s="12">
        <f t="shared" si="222"/>
        <v>41982.355277777773</v>
      </c>
      <c r="T3571" s="12">
        <f t="shared" si="223"/>
        <v>42012.355277777773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6">
        <f t="shared" si="220"/>
        <v>114.35</v>
      </c>
      <c r="P3572" s="5">
        <f t="shared" si="221"/>
        <v>87.961538461538467</v>
      </c>
      <c r="Q3572" t="s">
        <v>8320</v>
      </c>
      <c r="R3572" t="s">
        <v>8321</v>
      </c>
      <c r="S3572" s="12">
        <f t="shared" si="222"/>
        <v>41975.998645833337</v>
      </c>
      <c r="T3572" s="12">
        <f t="shared" si="223"/>
        <v>42003.958333333336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6">
        <f t="shared" si="220"/>
        <v>122.06666666666666</v>
      </c>
      <c r="P3573" s="5">
        <f t="shared" si="221"/>
        <v>73.239999999999995</v>
      </c>
      <c r="Q3573" t="s">
        <v>8320</v>
      </c>
      <c r="R3573" t="s">
        <v>8321</v>
      </c>
      <c r="S3573" s="12">
        <f t="shared" si="222"/>
        <v>41912.525613425925</v>
      </c>
      <c r="T3573" s="12">
        <f t="shared" si="223"/>
        <v>41942.525613425925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6">
        <f t="shared" si="220"/>
        <v>100</v>
      </c>
      <c r="P3574" s="5">
        <f t="shared" si="221"/>
        <v>55.555555555555557</v>
      </c>
      <c r="Q3574" t="s">
        <v>8320</v>
      </c>
      <c r="R3574" t="s">
        <v>8321</v>
      </c>
      <c r="S3574" s="12">
        <f t="shared" si="222"/>
        <v>42146.23706018518</v>
      </c>
      <c r="T3574" s="12">
        <f t="shared" si="223"/>
        <v>42176.23706018518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6">
        <f t="shared" si="220"/>
        <v>102.8</v>
      </c>
      <c r="P3575" s="5">
        <f t="shared" si="221"/>
        <v>39.53846153846154</v>
      </c>
      <c r="Q3575" t="s">
        <v>8320</v>
      </c>
      <c r="R3575" t="s">
        <v>8321</v>
      </c>
      <c r="S3575" s="12">
        <f t="shared" si="222"/>
        <v>41921.042199074072</v>
      </c>
      <c r="T3575" s="12">
        <f t="shared" si="223"/>
        <v>41951.083865740737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6">
        <f t="shared" si="220"/>
        <v>106.12068965517241</v>
      </c>
      <c r="P3576" s="5">
        <f t="shared" si="221"/>
        <v>136.77777777777777</v>
      </c>
      <c r="Q3576" t="s">
        <v>8320</v>
      </c>
      <c r="R3576" t="s">
        <v>8321</v>
      </c>
      <c r="S3576" s="12">
        <f t="shared" si="222"/>
        <v>41926.609351851846</v>
      </c>
      <c r="T3576" s="12">
        <f t="shared" si="223"/>
        <v>41956.651018518511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6">
        <f t="shared" si="220"/>
        <v>101.33000000000001</v>
      </c>
      <c r="P3577" s="5">
        <f t="shared" si="221"/>
        <v>99.343137254901961</v>
      </c>
      <c r="Q3577" t="s">
        <v>8320</v>
      </c>
      <c r="R3577" t="s">
        <v>8321</v>
      </c>
      <c r="S3577" s="12">
        <f t="shared" si="222"/>
        <v>42561.450543981475</v>
      </c>
      <c r="T3577" s="12">
        <f t="shared" si="223"/>
        <v>42592.832638888889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6">
        <f t="shared" si="220"/>
        <v>100</v>
      </c>
      <c r="P3578" s="5">
        <f t="shared" si="221"/>
        <v>20</v>
      </c>
      <c r="Q3578" t="s">
        <v>8320</v>
      </c>
      <c r="R3578" t="s">
        <v>8321</v>
      </c>
      <c r="S3578" s="12">
        <f t="shared" si="222"/>
        <v>42649.215902777774</v>
      </c>
      <c r="T3578" s="12">
        <f t="shared" si="223"/>
        <v>42709.257569444446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6">
        <f t="shared" si="220"/>
        <v>130</v>
      </c>
      <c r="P3579" s="5">
        <f t="shared" si="221"/>
        <v>28.888888888888889</v>
      </c>
      <c r="Q3579" t="s">
        <v>8320</v>
      </c>
      <c r="R3579" t="s">
        <v>8321</v>
      </c>
      <c r="S3579" s="12">
        <f t="shared" si="222"/>
        <v>42093.453506944446</v>
      </c>
      <c r="T3579" s="12">
        <f t="shared" si="223"/>
        <v>42119.936111111114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6">
        <f t="shared" si="220"/>
        <v>100.01333333333334</v>
      </c>
      <c r="P3580" s="5">
        <f t="shared" si="221"/>
        <v>40.545945945945945</v>
      </c>
      <c r="Q3580" t="s">
        <v>8320</v>
      </c>
      <c r="R3580" t="s">
        <v>8321</v>
      </c>
      <c r="S3580" s="12">
        <f t="shared" si="222"/>
        <v>42460.400196759256</v>
      </c>
      <c r="T3580" s="12">
        <f t="shared" si="223"/>
        <v>42490.400196759256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6">
        <f t="shared" si="220"/>
        <v>100</v>
      </c>
      <c r="P3581" s="5">
        <f t="shared" si="221"/>
        <v>35.714285714285715</v>
      </c>
      <c r="Q3581" t="s">
        <v>8320</v>
      </c>
      <c r="R3581" t="s">
        <v>8321</v>
      </c>
      <c r="S3581" s="12">
        <f t="shared" si="222"/>
        <v>42430.428888888891</v>
      </c>
      <c r="T3581" s="12">
        <f t="shared" si="223"/>
        <v>42460.38722222222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6">
        <f t="shared" si="220"/>
        <v>113.88888888888889</v>
      </c>
      <c r="P3582" s="5">
        <f t="shared" si="221"/>
        <v>37.962962962962962</v>
      </c>
      <c r="Q3582" t="s">
        <v>8320</v>
      </c>
      <c r="R3582" t="s">
        <v>8321</v>
      </c>
      <c r="S3582" s="12">
        <f t="shared" si="222"/>
        <v>42025.842847222222</v>
      </c>
      <c r="T3582" s="12">
        <f t="shared" si="223"/>
        <v>42063.874305555553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6">
        <f t="shared" si="220"/>
        <v>100</v>
      </c>
      <c r="P3583" s="5">
        <f t="shared" si="221"/>
        <v>33.333333333333336</v>
      </c>
      <c r="Q3583" t="s">
        <v>8320</v>
      </c>
      <c r="R3583" t="s">
        <v>8321</v>
      </c>
      <c r="S3583" s="12">
        <f t="shared" si="222"/>
        <v>41836.13784722222</v>
      </c>
      <c r="T3583" s="12">
        <f t="shared" si="223"/>
        <v>41850.13784722222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6">
        <f t="shared" si="220"/>
        <v>287</v>
      </c>
      <c r="P3584" s="5">
        <f t="shared" si="221"/>
        <v>58.571428571428569</v>
      </c>
      <c r="Q3584" t="s">
        <v>8320</v>
      </c>
      <c r="R3584" t="s">
        <v>8321</v>
      </c>
      <c r="S3584" s="12">
        <f t="shared" si="222"/>
        <v>42450.762523148143</v>
      </c>
      <c r="T3584" s="12">
        <f t="shared" si="223"/>
        <v>42464.762523148143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6">
        <f t="shared" si="220"/>
        <v>108.5</v>
      </c>
      <c r="P3585" s="5">
        <f t="shared" si="221"/>
        <v>135.625</v>
      </c>
      <c r="Q3585" t="s">
        <v>8320</v>
      </c>
      <c r="R3585" t="s">
        <v>8321</v>
      </c>
      <c r="S3585" s="12">
        <f t="shared" si="222"/>
        <v>42418.092650462961</v>
      </c>
      <c r="T3585" s="12">
        <f t="shared" si="223"/>
        <v>42478.050983796296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6">
        <f t="shared" si="220"/>
        <v>115.5</v>
      </c>
      <c r="P3586" s="5">
        <f t="shared" si="221"/>
        <v>30.9375</v>
      </c>
      <c r="Q3586" t="s">
        <v>8320</v>
      </c>
      <c r="R3586" t="s">
        <v>8321</v>
      </c>
      <c r="S3586" s="12">
        <f t="shared" si="222"/>
        <v>42167.983148148145</v>
      </c>
      <c r="T3586" s="12">
        <f t="shared" si="223"/>
        <v>42197.983148148145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6">
        <f t="shared" ref="O3587:O3650" si="224">(E3587/D3587)*100</f>
        <v>119.11764705882352</v>
      </c>
      <c r="P3587" s="5">
        <f t="shared" ref="P3587:P3650" si="225">E3587/L3587</f>
        <v>176.08695652173913</v>
      </c>
      <c r="Q3587" t="s">
        <v>8320</v>
      </c>
      <c r="R3587" t="s">
        <v>8321</v>
      </c>
      <c r="S3587" s="12">
        <f t="shared" ref="S3587:S3650" si="226">(((J3587/60)/60)/24)+DATE(1970,1,1)+(-8/24)</f>
        <v>41964.382986111108</v>
      </c>
      <c r="T3587" s="12">
        <f t="shared" ref="T3587:T3650" si="227">(((I3587/60)/60)/24)+DATE(1970,1,1)+(-8/24)</f>
        <v>41994.382986111108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6">
        <f t="shared" si="224"/>
        <v>109.42666666666668</v>
      </c>
      <c r="P3588" s="5">
        <f t="shared" si="225"/>
        <v>151.9814814814815</v>
      </c>
      <c r="Q3588" t="s">
        <v>8320</v>
      </c>
      <c r="R3588" t="s">
        <v>8321</v>
      </c>
      <c r="S3588" s="12">
        <f t="shared" si="226"/>
        <v>42576.364236111105</v>
      </c>
      <c r="T3588" s="12">
        <f t="shared" si="227"/>
        <v>42636.364236111105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6">
        <f t="shared" si="224"/>
        <v>126.6</v>
      </c>
      <c r="P3589" s="5">
        <f t="shared" si="225"/>
        <v>22.607142857142858</v>
      </c>
      <c r="Q3589" t="s">
        <v>8320</v>
      </c>
      <c r="R3589" t="s">
        <v>8321</v>
      </c>
      <c r="S3589" s="12">
        <f t="shared" si="226"/>
        <v>42503.206643518519</v>
      </c>
      <c r="T3589" s="12">
        <f t="shared" si="227"/>
        <v>42548.458333333336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6">
        <f t="shared" si="224"/>
        <v>100.49999999999999</v>
      </c>
      <c r="P3590" s="5">
        <f t="shared" si="225"/>
        <v>18.272727272727273</v>
      </c>
      <c r="Q3590" t="s">
        <v>8320</v>
      </c>
      <c r="R3590" t="s">
        <v>8321</v>
      </c>
      <c r="S3590" s="12">
        <f t="shared" si="226"/>
        <v>42101.495486111111</v>
      </c>
      <c r="T3590" s="12">
        <f t="shared" si="227"/>
        <v>42123.624999999993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6">
        <f t="shared" si="224"/>
        <v>127.49999999999999</v>
      </c>
      <c r="P3591" s="5">
        <f t="shared" si="225"/>
        <v>82.258064516129039</v>
      </c>
      <c r="Q3591" t="s">
        <v>8320</v>
      </c>
      <c r="R3591" t="s">
        <v>8321</v>
      </c>
      <c r="S3591" s="12">
        <f t="shared" si="226"/>
        <v>42125.314201388886</v>
      </c>
      <c r="T3591" s="12">
        <f t="shared" si="227"/>
        <v>42150.314201388886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6">
        <f t="shared" si="224"/>
        <v>100.05999999999999</v>
      </c>
      <c r="P3592" s="5">
        <f t="shared" si="225"/>
        <v>68.534246575342465</v>
      </c>
      <c r="Q3592" t="s">
        <v>8320</v>
      </c>
      <c r="R3592" t="s">
        <v>8321</v>
      </c>
      <c r="S3592" s="12">
        <f t="shared" si="226"/>
        <v>41902.000393518516</v>
      </c>
      <c r="T3592" s="12">
        <f t="shared" si="227"/>
        <v>41932.000393518516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6">
        <f t="shared" si="224"/>
        <v>175</v>
      </c>
      <c r="P3593" s="5">
        <f t="shared" si="225"/>
        <v>68.055555555555557</v>
      </c>
      <c r="Q3593" t="s">
        <v>8320</v>
      </c>
      <c r="R3593" t="s">
        <v>8321</v>
      </c>
      <c r="S3593" s="12">
        <f t="shared" si="226"/>
        <v>42003.61509259259</v>
      </c>
      <c r="T3593" s="12">
        <f t="shared" si="227"/>
        <v>42027.874305555553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6">
        <f t="shared" si="224"/>
        <v>127.25</v>
      </c>
      <c r="P3594" s="5">
        <f t="shared" si="225"/>
        <v>72.714285714285708</v>
      </c>
      <c r="Q3594" t="s">
        <v>8320</v>
      </c>
      <c r="R3594" t="s">
        <v>8321</v>
      </c>
      <c r="S3594" s="12">
        <f t="shared" si="226"/>
        <v>41988.496608796289</v>
      </c>
      <c r="T3594" s="12">
        <f t="shared" si="227"/>
        <v>42045.874305555553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6">
        <f t="shared" si="224"/>
        <v>110.63333333333334</v>
      </c>
      <c r="P3595" s="5">
        <f t="shared" si="225"/>
        <v>77.186046511627907</v>
      </c>
      <c r="Q3595" t="s">
        <v>8320</v>
      </c>
      <c r="R3595" t="s">
        <v>8321</v>
      </c>
      <c r="S3595" s="12">
        <f t="shared" si="226"/>
        <v>41974.565266203703</v>
      </c>
      <c r="T3595" s="12">
        <f t="shared" si="227"/>
        <v>42009.518055555549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6">
        <f t="shared" si="224"/>
        <v>125.93749999999999</v>
      </c>
      <c r="P3596" s="5">
        <f t="shared" si="225"/>
        <v>55.972222222222221</v>
      </c>
      <c r="Q3596" t="s">
        <v>8320</v>
      </c>
      <c r="R3596" t="s">
        <v>8321</v>
      </c>
      <c r="S3596" s="12">
        <f t="shared" si="226"/>
        <v>42591.733587962961</v>
      </c>
      <c r="T3596" s="12">
        <f t="shared" si="227"/>
        <v>42616.733587962961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6">
        <f t="shared" si="224"/>
        <v>118.5</v>
      </c>
      <c r="P3597" s="5">
        <f t="shared" si="225"/>
        <v>49.693548387096776</v>
      </c>
      <c r="Q3597" t="s">
        <v>8320</v>
      </c>
      <c r="R3597" t="s">
        <v>8321</v>
      </c>
      <c r="S3597" s="12">
        <f t="shared" si="226"/>
        <v>42049.675034722219</v>
      </c>
      <c r="T3597" s="12">
        <f t="shared" si="227"/>
        <v>42075.957638888889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6">
        <f t="shared" si="224"/>
        <v>107.72727272727273</v>
      </c>
      <c r="P3598" s="5">
        <f t="shared" si="225"/>
        <v>79</v>
      </c>
      <c r="Q3598" t="s">
        <v>8320</v>
      </c>
      <c r="R3598" t="s">
        <v>8321</v>
      </c>
      <c r="S3598" s="12">
        <f t="shared" si="226"/>
        <v>41856.381736111107</v>
      </c>
      <c r="T3598" s="12">
        <f t="shared" si="227"/>
        <v>41877.381736111107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6">
        <f t="shared" si="224"/>
        <v>102.60000000000001</v>
      </c>
      <c r="P3599" s="5">
        <f t="shared" si="225"/>
        <v>77.727272727272734</v>
      </c>
      <c r="Q3599" t="s">
        <v>8320</v>
      </c>
      <c r="R3599" t="s">
        <v>8321</v>
      </c>
      <c r="S3599" s="12">
        <f t="shared" si="226"/>
        <v>42417.252199074072</v>
      </c>
      <c r="T3599" s="12">
        <f t="shared" si="227"/>
        <v>42431.915972222218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6">
        <f t="shared" si="224"/>
        <v>110.1</v>
      </c>
      <c r="P3600" s="5">
        <f t="shared" si="225"/>
        <v>40.777777777777779</v>
      </c>
      <c r="Q3600" t="s">
        <v>8320</v>
      </c>
      <c r="R3600" t="s">
        <v>8321</v>
      </c>
      <c r="S3600" s="12">
        <f t="shared" si="226"/>
        <v>41866.465532407405</v>
      </c>
      <c r="T3600" s="12">
        <f t="shared" si="227"/>
        <v>41884.874305555553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6">
        <f t="shared" si="224"/>
        <v>202</v>
      </c>
      <c r="P3601" s="5">
        <f t="shared" si="225"/>
        <v>59.411764705882355</v>
      </c>
      <c r="Q3601" t="s">
        <v>8320</v>
      </c>
      <c r="R3601" t="s">
        <v>8321</v>
      </c>
      <c r="S3601" s="12">
        <f t="shared" si="226"/>
        <v>42220.461539351854</v>
      </c>
      <c r="T3601" s="12">
        <f t="shared" si="227"/>
        <v>42245.666666666664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6">
        <f t="shared" si="224"/>
        <v>130</v>
      </c>
      <c r="P3602" s="5">
        <f t="shared" si="225"/>
        <v>3.25</v>
      </c>
      <c r="Q3602" t="s">
        <v>8320</v>
      </c>
      <c r="R3602" t="s">
        <v>8321</v>
      </c>
      <c r="S3602" s="12">
        <f t="shared" si="226"/>
        <v>42628.515787037039</v>
      </c>
      <c r="T3602" s="12">
        <f t="shared" si="227"/>
        <v>42656.515787037039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6">
        <f t="shared" si="224"/>
        <v>104.35000000000001</v>
      </c>
      <c r="P3603" s="5">
        <f t="shared" si="225"/>
        <v>39.377358490566039</v>
      </c>
      <c r="Q3603" t="s">
        <v>8320</v>
      </c>
      <c r="R3603" t="s">
        <v>8321</v>
      </c>
      <c r="S3603" s="12">
        <f t="shared" si="226"/>
        <v>41990.665300925924</v>
      </c>
      <c r="T3603" s="12">
        <f t="shared" si="227"/>
        <v>42020.665300925924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6">
        <f t="shared" si="224"/>
        <v>100.05</v>
      </c>
      <c r="P3604" s="5">
        <f t="shared" si="225"/>
        <v>81.673469387755105</v>
      </c>
      <c r="Q3604" t="s">
        <v>8320</v>
      </c>
      <c r="R3604" t="s">
        <v>8321</v>
      </c>
      <c r="S3604" s="12">
        <f t="shared" si="226"/>
        <v>42447.56109953703</v>
      </c>
      <c r="T3604" s="12">
        <f t="shared" si="227"/>
        <v>42507.56109953703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6">
        <f t="shared" si="224"/>
        <v>170.66666666666669</v>
      </c>
      <c r="P3605" s="5">
        <f t="shared" si="225"/>
        <v>44.912280701754383</v>
      </c>
      <c r="Q3605" t="s">
        <v>8320</v>
      </c>
      <c r="R3605" t="s">
        <v>8321</v>
      </c>
      <c r="S3605" s="12">
        <f t="shared" si="226"/>
        <v>42283.531018518515</v>
      </c>
      <c r="T3605" s="12">
        <f t="shared" si="227"/>
        <v>42313.572685185187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6">
        <f t="shared" si="224"/>
        <v>112.83333333333334</v>
      </c>
      <c r="P3606" s="5">
        <f t="shared" si="225"/>
        <v>49.05797101449275</v>
      </c>
      <c r="Q3606" t="s">
        <v>8320</v>
      </c>
      <c r="R3606" t="s">
        <v>8321</v>
      </c>
      <c r="S3606" s="12">
        <f t="shared" si="226"/>
        <v>42482.68236111111</v>
      </c>
      <c r="T3606" s="12">
        <f t="shared" si="227"/>
        <v>42488.957638888889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6">
        <f t="shared" si="224"/>
        <v>184</v>
      </c>
      <c r="P3607" s="5">
        <f t="shared" si="225"/>
        <v>30.666666666666668</v>
      </c>
      <c r="Q3607" t="s">
        <v>8320</v>
      </c>
      <c r="R3607" t="s">
        <v>8321</v>
      </c>
      <c r="S3607" s="12">
        <f t="shared" si="226"/>
        <v>42383.459791666661</v>
      </c>
      <c r="T3607" s="12">
        <f t="shared" si="227"/>
        <v>42413.459791666661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6">
        <f t="shared" si="224"/>
        <v>130.26666666666665</v>
      </c>
      <c r="P3608" s="5">
        <f t="shared" si="225"/>
        <v>61.0625</v>
      </c>
      <c r="Q3608" t="s">
        <v>8320</v>
      </c>
      <c r="R3608" t="s">
        <v>8321</v>
      </c>
      <c r="S3608" s="12">
        <f t="shared" si="226"/>
        <v>42566.271493055552</v>
      </c>
      <c r="T3608" s="12">
        <f t="shared" si="227"/>
        <v>42596.271493055552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6">
        <f t="shared" si="224"/>
        <v>105.45454545454544</v>
      </c>
      <c r="P3609" s="5">
        <f t="shared" si="225"/>
        <v>29</v>
      </c>
      <c r="Q3609" t="s">
        <v>8320</v>
      </c>
      <c r="R3609" t="s">
        <v>8321</v>
      </c>
      <c r="S3609" s="12">
        <f t="shared" si="226"/>
        <v>42338.630578703705</v>
      </c>
      <c r="T3609" s="12">
        <f t="shared" si="227"/>
        <v>42352.666666666664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6">
        <f t="shared" si="224"/>
        <v>100</v>
      </c>
      <c r="P3610" s="5">
        <f t="shared" si="225"/>
        <v>29.62962962962963</v>
      </c>
      <c r="Q3610" t="s">
        <v>8320</v>
      </c>
      <c r="R3610" t="s">
        <v>8321</v>
      </c>
      <c r="S3610" s="12">
        <f t="shared" si="226"/>
        <v>42506.37604166667</v>
      </c>
      <c r="T3610" s="12">
        <f t="shared" si="227"/>
        <v>42538.249999999993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6">
        <f t="shared" si="224"/>
        <v>153.31632653061226</v>
      </c>
      <c r="P3611" s="5">
        <f t="shared" si="225"/>
        <v>143.0952380952381</v>
      </c>
      <c r="Q3611" t="s">
        <v>8320</v>
      </c>
      <c r="R3611" t="s">
        <v>8321</v>
      </c>
      <c r="S3611" s="12">
        <f t="shared" si="226"/>
        <v>42429.658391203695</v>
      </c>
      <c r="T3611" s="12">
        <f t="shared" si="227"/>
        <v>42459.616724537038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6">
        <f t="shared" si="224"/>
        <v>162.30000000000001</v>
      </c>
      <c r="P3612" s="5">
        <f t="shared" si="225"/>
        <v>52.354838709677416</v>
      </c>
      <c r="Q3612" t="s">
        <v>8320</v>
      </c>
      <c r="R3612" t="s">
        <v>8321</v>
      </c>
      <c r="S3612" s="12">
        <f t="shared" si="226"/>
        <v>42203.09879629629</v>
      </c>
      <c r="T3612" s="12">
        <f t="shared" si="227"/>
        <v>42233.09879629629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6">
        <f t="shared" si="224"/>
        <v>136</v>
      </c>
      <c r="P3613" s="5">
        <f t="shared" si="225"/>
        <v>66.666666666666671</v>
      </c>
      <c r="Q3613" t="s">
        <v>8320</v>
      </c>
      <c r="R3613" t="s">
        <v>8321</v>
      </c>
      <c r="S3613" s="12">
        <f t="shared" si="226"/>
        <v>42072.037048611113</v>
      </c>
      <c r="T3613" s="12">
        <f t="shared" si="227"/>
        <v>42102.037048611113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6">
        <f t="shared" si="224"/>
        <v>144.4</v>
      </c>
      <c r="P3614" s="5">
        <f t="shared" si="225"/>
        <v>126.66666666666667</v>
      </c>
      <c r="Q3614" t="s">
        <v>8320</v>
      </c>
      <c r="R3614" t="s">
        <v>8321</v>
      </c>
      <c r="S3614" s="12">
        <f t="shared" si="226"/>
        <v>41789.393645833334</v>
      </c>
      <c r="T3614" s="12">
        <f t="shared" si="227"/>
        <v>41799.393645833334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6">
        <f t="shared" si="224"/>
        <v>100</v>
      </c>
      <c r="P3615" s="5">
        <f t="shared" si="225"/>
        <v>62.5</v>
      </c>
      <c r="Q3615" t="s">
        <v>8320</v>
      </c>
      <c r="R3615" t="s">
        <v>8321</v>
      </c>
      <c r="S3615" s="12">
        <f t="shared" si="226"/>
        <v>41788.256643518514</v>
      </c>
      <c r="T3615" s="12">
        <f t="shared" si="227"/>
        <v>41818.256643518514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6">
        <f t="shared" si="224"/>
        <v>100.8</v>
      </c>
      <c r="P3616" s="5">
        <f t="shared" si="225"/>
        <v>35.492957746478872</v>
      </c>
      <c r="Q3616" t="s">
        <v>8320</v>
      </c>
      <c r="R3616" t="s">
        <v>8321</v>
      </c>
      <c r="S3616" s="12">
        <f t="shared" si="226"/>
        <v>42143.708518518521</v>
      </c>
      <c r="T3616" s="12">
        <f t="shared" si="227"/>
        <v>42173.708518518521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6">
        <f t="shared" si="224"/>
        <v>106.80000000000001</v>
      </c>
      <c r="P3617" s="5">
        <f t="shared" si="225"/>
        <v>37.083333333333336</v>
      </c>
      <c r="Q3617" t="s">
        <v>8320</v>
      </c>
      <c r="R3617" t="s">
        <v>8321</v>
      </c>
      <c r="S3617" s="12">
        <f t="shared" si="226"/>
        <v>42318.260370370372</v>
      </c>
      <c r="T3617" s="12">
        <f t="shared" si="227"/>
        <v>42348.260370370372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6">
        <f t="shared" si="224"/>
        <v>124.8</v>
      </c>
      <c r="P3618" s="5">
        <f t="shared" si="225"/>
        <v>69.333333333333329</v>
      </c>
      <c r="Q3618" t="s">
        <v>8320</v>
      </c>
      <c r="R3618" t="s">
        <v>8321</v>
      </c>
      <c r="S3618" s="12">
        <f t="shared" si="226"/>
        <v>42052.616481481477</v>
      </c>
      <c r="T3618" s="12">
        <f t="shared" si="227"/>
        <v>42082.574814814812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6">
        <f t="shared" si="224"/>
        <v>118.91891891891892</v>
      </c>
      <c r="P3619" s="5">
        <f t="shared" si="225"/>
        <v>17.254901960784313</v>
      </c>
      <c r="Q3619" t="s">
        <v>8320</v>
      </c>
      <c r="R3619" t="s">
        <v>8321</v>
      </c>
      <c r="S3619" s="12">
        <f t="shared" si="226"/>
        <v>42779.276956018519</v>
      </c>
      <c r="T3619" s="12">
        <f t="shared" si="227"/>
        <v>42793.666666666664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6">
        <f t="shared" si="224"/>
        <v>101</v>
      </c>
      <c r="P3620" s="5">
        <f t="shared" si="225"/>
        <v>36.071428571428569</v>
      </c>
      <c r="Q3620" t="s">
        <v>8320</v>
      </c>
      <c r="R3620" t="s">
        <v>8321</v>
      </c>
      <c r="S3620" s="12">
        <f t="shared" si="226"/>
        <v>42128.294560185182</v>
      </c>
      <c r="T3620" s="12">
        <f t="shared" si="227"/>
        <v>42158.294560185182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6">
        <f t="shared" si="224"/>
        <v>112.99999999999999</v>
      </c>
      <c r="P3621" s="5">
        <f t="shared" si="225"/>
        <v>66.470588235294116</v>
      </c>
      <c r="Q3621" t="s">
        <v>8320</v>
      </c>
      <c r="R3621" t="s">
        <v>8321</v>
      </c>
      <c r="S3621" s="12">
        <f t="shared" si="226"/>
        <v>42660.79891203704</v>
      </c>
      <c r="T3621" s="12">
        <f t="shared" si="227"/>
        <v>42693.583333333336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6">
        <f t="shared" si="224"/>
        <v>105.19047619047619</v>
      </c>
      <c r="P3622" s="5">
        <f t="shared" si="225"/>
        <v>56.065989847715734</v>
      </c>
      <c r="Q3622" t="s">
        <v>8320</v>
      </c>
      <c r="R3622" t="s">
        <v>8321</v>
      </c>
      <c r="S3622" s="12">
        <f t="shared" si="226"/>
        <v>42037.60487268518</v>
      </c>
      <c r="T3622" s="12">
        <f t="shared" si="227"/>
        <v>42067.833333333336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6">
        <f t="shared" si="224"/>
        <v>109.73333333333332</v>
      </c>
      <c r="P3623" s="5">
        <f t="shared" si="225"/>
        <v>47.028571428571432</v>
      </c>
      <c r="Q3623" t="s">
        <v>8320</v>
      </c>
      <c r="R3623" t="s">
        <v>8321</v>
      </c>
      <c r="S3623" s="12">
        <f t="shared" si="226"/>
        <v>42619.602361111109</v>
      </c>
      <c r="T3623" s="12">
        <f t="shared" si="227"/>
        <v>42643.541666666664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6">
        <f t="shared" si="224"/>
        <v>100.099</v>
      </c>
      <c r="P3624" s="5">
        <f t="shared" si="225"/>
        <v>47.666190476190479</v>
      </c>
      <c r="Q3624" t="s">
        <v>8320</v>
      </c>
      <c r="R3624" t="s">
        <v>8321</v>
      </c>
      <c r="S3624" s="12">
        <f t="shared" si="226"/>
        <v>41876.888553240737</v>
      </c>
      <c r="T3624" s="12">
        <f t="shared" si="227"/>
        <v>41909.807638888888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6">
        <f t="shared" si="224"/>
        <v>120</v>
      </c>
      <c r="P3625" s="5">
        <f t="shared" si="225"/>
        <v>88.235294117647058</v>
      </c>
      <c r="Q3625" t="s">
        <v>8320</v>
      </c>
      <c r="R3625" t="s">
        <v>8321</v>
      </c>
      <c r="S3625" s="12">
        <f t="shared" si="226"/>
        <v>41828.403587962959</v>
      </c>
      <c r="T3625" s="12">
        <f t="shared" si="227"/>
        <v>41845.958333333328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6">
        <f t="shared" si="224"/>
        <v>104.93333333333332</v>
      </c>
      <c r="P3626" s="5">
        <f t="shared" si="225"/>
        <v>80.717948717948715</v>
      </c>
      <c r="Q3626" t="s">
        <v>8320</v>
      </c>
      <c r="R3626" t="s">
        <v>8321</v>
      </c>
      <c r="S3626" s="12">
        <f t="shared" si="226"/>
        <v>42545.440856481473</v>
      </c>
      <c r="T3626" s="12">
        <f t="shared" si="227"/>
        <v>42605.440856481473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6">
        <f t="shared" si="224"/>
        <v>102.66666666666666</v>
      </c>
      <c r="P3627" s="5">
        <f t="shared" si="225"/>
        <v>39.487179487179489</v>
      </c>
      <c r="Q3627" t="s">
        <v>8320</v>
      </c>
      <c r="R3627" t="s">
        <v>8321</v>
      </c>
      <c r="S3627" s="12">
        <f t="shared" si="226"/>
        <v>42157.319178240738</v>
      </c>
      <c r="T3627" s="12">
        <f t="shared" si="227"/>
        <v>42187.319178240738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6">
        <f t="shared" si="224"/>
        <v>101.82500000000002</v>
      </c>
      <c r="P3628" s="5">
        <f t="shared" si="225"/>
        <v>84.854166666666671</v>
      </c>
      <c r="Q3628" t="s">
        <v>8320</v>
      </c>
      <c r="R3628" t="s">
        <v>8321</v>
      </c>
      <c r="S3628" s="12">
        <f t="shared" si="226"/>
        <v>41846.333993055552</v>
      </c>
      <c r="T3628" s="12">
        <f t="shared" si="227"/>
        <v>41867.333993055552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6">
        <f t="shared" si="224"/>
        <v>100</v>
      </c>
      <c r="P3629" s="5">
        <f t="shared" si="225"/>
        <v>68.965517241379317</v>
      </c>
      <c r="Q3629" t="s">
        <v>8320</v>
      </c>
      <c r="R3629" t="s">
        <v>8321</v>
      </c>
      <c r="S3629" s="12">
        <f t="shared" si="226"/>
        <v>42460.408414351848</v>
      </c>
      <c r="T3629" s="12">
        <f t="shared" si="227"/>
        <v>42510.832638888889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6">
        <f t="shared" si="224"/>
        <v>0</v>
      </c>
      <c r="P3630" s="5" t="e">
        <f t="shared" si="225"/>
        <v>#DIV/0!</v>
      </c>
      <c r="Q3630" t="s">
        <v>8320</v>
      </c>
      <c r="R3630" t="s">
        <v>8362</v>
      </c>
      <c r="S3630" s="12">
        <f t="shared" si="226"/>
        <v>42291.4999537037</v>
      </c>
      <c r="T3630" s="12">
        <f t="shared" si="227"/>
        <v>42351.541620370372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6">
        <f t="shared" si="224"/>
        <v>1.9999999999999998E-4</v>
      </c>
      <c r="P3631" s="5">
        <f t="shared" si="225"/>
        <v>1</v>
      </c>
      <c r="Q3631" t="s">
        <v>8320</v>
      </c>
      <c r="R3631" t="s">
        <v>8362</v>
      </c>
      <c r="S3631" s="12">
        <f t="shared" si="226"/>
        <v>42436.761157407404</v>
      </c>
      <c r="T3631" s="12">
        <f t="shared" si="227"/>
        <v>42495.374999999993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6">
        <f t="shared" si="224"/>
        <v>3.3333333333333333E-2</v>
      </c>
      <c r="P3632" s="5">
        <f t="shared" si="225"/>
        <v>1</v>
      </c>
      <c r="Q3632" t="s">
        <v>8320</v>
      </c>
      <c r="R3632" t="s">
        <v>8362</v>
      </c>
      <c r="S3632" s="12">
        <f t="shared" si="226"/>
        <v>41942.513773148145</v>
      </c>
      <c r="T3632" s="12">
        <f t="shared" si="227"/>
        <v>41972.555439814816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6">
        <f t="shared" si="224"/>
        <v>51.023391812865491</v>
      </c>
      <c r="P3633" s="5">
        <f t="shared" si="225"/>
        <v>147.88135593220338</v>
      </c>
      <c r="Q3633" t="s">
        <v>8320</v>
      </c>
      <c r="R3633" t="s">
        <v>8362</v>
      </c>
      <c r="S3633" s="12">
        <f t="shared" si="226"/>
        <v>41880.42010416666</v>
      </c>
      <c r="T3633" s="12">
        <f t="shared" si="227"/>
        <v>41904.832638888889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6">
        <f t="shared" si="224"/>
        <v>20</v>
      </c>
      <c r="P3634" s="5">
        <f t="shared" si="225"/>
        <v>100</v>
      </c>
      <c r="Q3634" t="s">
        <v>8320</v>
      </c>
      <c r="R3634" t="s">
        <v>8362</v>
      </c>
      <c r="S3634" s="12">
        <f t="shared" si="226"/>
        <v>41946.603576388887</v>
      </c>
      <c r="T3634" s="12">
        <f t="shared" si="227"/>
        <v>41966.603576388887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6">
        <f t="shared" si="224"/>
        <v>35.24</v>
      </c>
      <c r="P3635" s="5">
        <f t="shared" si="225"/>
        <v>56.838709677419352</v>
      </c>
      <c r="Q3635" t="s">
        <v>8320</v>
      </c>
      <c r="R3635" t="s">
        <v>8362</v>
      </c>
      <c r="S3635" s="12">
        <f t="shared" si="226"/>
        <v>42649.290127314809</v>
      </c>
      <c r="T3635" s="12">
        <f t="shared" si="227"/>
        <v>42692.708333333336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6">
        <f t="shared" si="224"/>
        <v>4.246666666666667</v>
      </c>
      <c r="P3636" s="5">
        <f t="shared" si="225"/>
        <v>176.94444444444446</v>
      </c>
      <c r="Q3636" t="s">
        <v>8320</v>
      </c>
      <c r="R3636" t="s">
        <v>8362</v>
      </c>
      <c r="S3636" s="12">
        <f t="shared" si="226"/>
        <v>42700.833032407405</v>
      </c>
      <c r="T3636" s="12">
        <f t="shared" si="227"/>
        <v>42748.832638888889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6">
        <f t="shared" si="224"/>
        <v>36.457142857142856</v>
      </c>
      <c r="P3637" s="5">
        <f t="shared" si="225"/>
        <v>127.6</v>
      </c>
      <c r="Q3637" t="s">
        <v>8320</v>
      </c>
      <c r="R3637" t="s">
        <v>8362</v>
      </c>
      <c r="S3637" s="12">
        <f t="shared" si="226"/>
        <v>42450.549490740734</v>
      </c>
      <c r="T3637" s="12">
        <f t="shared" si="227"/>
        <v>42480.549490740734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6">
        <f t="shared" si="224"/>
        <v>0</v>
      </c>
      <c r="P3638" s="5" t="e">
        <f t="shared" si="225"/>
        <v>#DIV/0!</v>
      </c>
      <c r="Q3638" t="s">
        <v>8320</v>
      </c>
      <c r="R3638" t="s">
        <v>8362</v>
      </c>
      <c r="S3638" s="12">
        <f t="shared" si="226"/>
        <v>42226.361446759263</v>
      </c>
      <c r="T3638" s="12">
        <f t="shared" si="227"/>
        <v>42261.361446759263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6">
        <f t="shared" si="224"/>
        <v>30.866666666666664</v>
      </c>
      <c r="P3639" s="5">
        <f t="shared" si="225"/>
        <v>66.142857142857139</v>
      </c>
      <c r="Q3639" t="s">
        <v>8320</v>
      </c>
      <c r="R3639" t="s">
        <v>8362</v>
      </c>
      <c r="S3639" s="12">
        <f t="shared" si="226"/>
        <v>41975.367303240739</v>
      </c>
      <c r="T3639" s="12">
        <f t="shared" si="227"/>
        <v>42005.367303240739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6">
        <f t="shared" si="224"/>
        <v>6.5454545454545459</v>
      </c>
      <c r="P3640" s="5">
        <f t="shared" si="225"/>
        <v>108</v>
      </c>
      <c r="Q3640" t="s">
        <v>8320</v>
      </c>
      <c r="R3640" t="s">
        <v>8362</v>
      </c>
      <c r="S3640" s="12">
        <f t="shared" si="226"/>
        <v>42053.339490740742</v>
      </c>
      <c r="T3640" s="12">
        <f t="shared" si="227"/>
        <v>42113.29782407407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6">
        <f t="shared" si="224"/>
        <v>4.0000000000000001E-3</v>
      </c>
      <c r="P3641" s="5">
        <f t="shared" si="225"/>
        <v>1</v>
      </c>
      <c r="Q3641" t="s">
        <v>8320</v>
      </c>
      <c r="R3641" t="s">
        <v>8362</v>
      </c>
      <c r="S3641" s="12">
        <f t="shared" si="226"/>
        <v>42590.343819444439</v>
      </c>
      <c r="T3641" s="12">
        <f t="shared" si="227"/>
        <v>42650.299305555549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6">
        <f t="shared" si="224"/>
        <v>5.5</v>
      </c>
      <c r="P3642" s="5">
        <f t="shared" si="225"/>
        <v>18.333333333333332</v>
      </c>
      <c r="Q3642" t="s">
        <v>8320</v>
      </c>
      <c r="R3642" t="s">
        <v>8362</v>
      </c>
      <c r="S3642" s="12">
        <f t="shared" si="226"/>
        <v>42104.448263888888</v>
      </c>
      <c r="T3642" s="12">
        <f t="shared" si="227"/>
        <v>42134.448263888888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6">
        <f t="shared" si="224"/>
        <v>0</v>
      </c>
      <c r="P3643" s="5" t="e">
        <f t="shared" si="225"/>
        <v>#DIV/0!</v>
      </c>
      <c r="Q3643" t="s">
        <v>8320</v>
      </c>
      <c r="R3643" t="s">
        <v>8362</v>
      </c>
      <c r="S3643" s="12">
        <f t="shared" si="226"/>
        <v>41899.293738425928</v>
      </c>
      <c r="T3643" s="12">
        <f t="shared" si="227"/>
        <v>41916.875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6">
        <f t="shared" si="224"/>
        <v>2.1428571428571428</v>
      </c>
      <c r="P3644" s="5">
        <f t="shared" si="225"/>
        <v>7.5</v>
      </c>
      <c r="Q3644" t="s">
        <v>8320</v>
      </c>
      <c r="R3644" t="s">
        <v>8362</v>
      </c>
      <c r="S3644" s="12">
        <f t="shared" si="226"/>
        <v>42297.482951388891</v>
      </c>
      <c r="T3644" s="12">
        <f t="shared" si="227"/>
        <v>42338.374999999993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6">
        <f t="shared" si="224"/>
        <v>0</v>
      </c>
      <c r="P3645" s="5" t="e">
        <f t="shared" si="225"/>
        <v>#DIV/0!</v>
      </c>
      <c r="Q3645" t="s">
        <v>8320</v>
      </c>
      <c r="R3645" t="s">
        <v>8362</v>
      </c>
      <c r="S3645" s="12">
        <f t="shared" si="226"/>
        <v>42284.810636574075</v>
      </c>
      <c r="T3645" s="12">
        <f t="shared" si="227"/>
        <v>42324.852303240739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6">
        <f t="shared" si="224"/>
        <v>16.420000000000002</v>
      </c>
      <c r="P3646" s="5">
        <f t="shared" si="225"/>
        <v>68.416666666666671</v>
      </c>
      <c r="Q3646" t="s">
        <v>8320</v>
      </c>
      <c r="R3646" t="s">
        <v>8362</v>
      </c>
      <c r="S3646" s="12">
        <f t="shared" si="226"/>
        <v>42408.908414351848</v>
      </c>
      <c r="T3646" s="12">
        <f t="shared" si="227"/>
        <v>42436.874305555553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6">
        <f t="shared" si="224"/>
        <v>0.1</v>
      </c>
      <c r="P3647" s="5">
        <f t="shared" si="225"/>
        <v>1</v>
      </c>
      <c r="Q3647" t="s">
        <v>8320</v>
      </c>
      <c r="R3647" t="s">
        <v>8362</v>
      </c>
      <c r="S3647" s="12">
        <f t="shared" si="226"/>
        <v>42665.637013888881</v>
      </c>
      <c r="T3647" s="12">
        <f t="shared" si="227"/>
        <v>42695.678680555553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6">
        <f t="shared" si="224"/>
        <v>4.8099999999999996</v>
      </c>
      <c r="P3648" s="5">
        <f t="shared" si="225"/>
        <v>60.125</v>
      </c>
      <c r="Q3648" t="s">
        <v>8320</v>
      </c>
      <c r="R3648" t="s">
        <v>8362</v>
      </c>
      <c r="S3648" s="12">
        <f t="shared" si="226"/>
        <v>42140.08798611111</v>
      </c>
      <c r="T3648" s="12">
        <f t="shared" si="227"/>
        <v>42171.645833333336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6">
        <f t="shared" si="224"/>
        <v>6</v>
      </c>
      <c r="P3649" s="5">
        <f t="shared" si="225"/>
        <v>15</v>
      </c>
      <c r="Q3649" t="s">
        <v>8320</v>
      </c>
      <c r="R3649" t="s">
        <v>8362</v>
      </c>
      <c r="S3649" s="12">
        <f t="shared" si="226"/>
        <v>42598.415821759256</v>
      </c>
      <c r="T3649" s="12">
        <f t="shared" si="227"/>
        <v>42643.415821759256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6">
        <f t="shared" si="224"/>
        <v>100.38249999999999</v>
      </c>
      <c r="P3650" s="5">
        <f t="shared" si="225"/>
        <v>550.04109589041093</v>
      </c>
      <c r="Q3650" t="s">
        <v>8320</v>
      </c>
      <c r="R3650" t="s">
        <v>8321</v>
      </c>
      <c r="S3650" s="12">
        <f t="shared" si="226"/>
        <v>41886.958854166667</v>
      </c>
      <c r="T3650" s="12">
        <f t="shared" si="227"/>
        <v>41916.958854166667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6">
        <f t="shared" ref="O3651:O3714" si="228">(E3651/D3651)*100</f>
        <v>104</v>
      </c>
      <c r="P3651" s="5">
        <f t="shared" ref="P3651:P3714" si="229">E3651/L3651</f>
        <v>97.5</v>
      </c>
      <c r="Q3651" t="s">
        <v>8320</v>
      </c>
      <c r="R3651" t="s">
        <v>8321</v>
      </c>
      <c r="S3651" s="12">
        <f t="shared" ref="S3651:S3714" si="230">(((J3651/60)/60)/24)+DATE(1970,1,1)+(-8/24)</f>
        <v>41780.379560185182</v>
      </c>
      <c r="T3651" s="12">
        <f t="shared" ref="T3651:T3714" si="231">(((I3651/60)/60)/24)+DATE(1970,1,1)+(-8/24)</f>
        <v>41806.379560185182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6">
        <f t="shared" si="228"/>
        <v>100</v>
      </c>
      <c r="P3652" s="5">
        <f t="shared" si="229"/>
        <v>29.411764705882351</v>
      </c>
      <c r="Q3652" t="s">
        <v>8320</v>
      </c>
      <c r="R3652" t="s">
        <v>8321</v>
      </c>
      <c r="S3652" s="12">
        <f t="shared" si="230"/>
        <v>42381.145648148151</v>
      </c>
      <c r="T3652" s="12">
        <f t="shared" si="231"/>
        <v>42402.145648148151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6">
        <f t="shared" si="228"/>
        <v>104</v>
      </c>
      <c r="P3653" s="5">
        <f t="shared" si="229"/>
        <v>57.777777777777779</v>
      </c>
      <c r="Q3653" t="s">
        <v>8320</v>
      </c>
      <c r="R3653" t="s">
        <v>8321</v>
      </c>
      <c r="S3653" s="12">
        <f t="shared" si="230"/>
        <v>41828.312986111108</v>
      </c>
      <c r="T3653" s="12">
        <f t="shared" si="231"/>
        <v>41861.332638888889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6">
        <f t="shared" si="228"/>
        <v>250.66666666666669</v>
      </c>
      <c r="P3654" s="5">
        <f t="shared" si="229"/>
        <v>44.235294117647058</v>
      </c>
      <c r="Q3654" t="s">
        <v>8320</v>
      </c>
      <c r="R3654" t="s">
        <v>8321</v>
      </c>
      <c r="S3654" s="12">
        <f t="shared" si="230"/>
        <v>42596.311365740738</v>
      </c>
      <c r="T3654" s="12">
        <f t="shared" si="231"/>
        <v>42606.832638888889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6">
        <f t="shared" si="228"/>
        <v>100.49999999999999</v>
      </c>
      <c r="P3655" s="5">
        <f t="shared" si="229"/>
        <v>60.909090909090907</v>
      </c>
      <c r="Q3655" t="s">
        <v>8320</v>
      </c>
      <c r="R3655" t="s">
        <v>8321</v>
      </c>
      <c r="S3655" s="12">
        <f t="shared" si="230"/>
        <v>42191.030173611107</v>
      </c>
      <c r="T3655" s="12">
        <f t="shared" si="231"/>
        <v>42221.030173611107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6">
        <f t="shared" si="228"/>
        <v>174.4</v>
      </c>
      <c r="P3656" s="5">
        <f t="shared" si="229"/>
        <v>68.84210526315789</v>
      </c>
      <c r="Q3656" t="s">
        <v>8320</v>
      </c>
      <c r="R3656" t="s">
        <v>8321</v>
      </c>
      <c r="S3656" s="12">
        <f t="shared" si="230"/>
        <v>42440.08317129629</v>
      </c>
      <c r="T3656" s="12">
        <f t="shared" si="231"/>
        <v>42463.374999999993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6">
        <f t="shared" si="228"/>
        <v>116.26</v>
      </c>
      <c r="P3657" s="5">
        <f t="shared" si="229"/>
        <v>73.582278481012665</v>
      </c>
      <c r="Q3657" t="s">
        <v>8320</v>
      </c>
      <c r="R3657" t="s">
        <v>8321</v>
      </c>
      <c r="S3657" s="12">
        <f t="shared" si="230"/>
        <v>42173.469884259255</v>
      </c>
      <c r="T3657" s="12">
        <f t="shared" si="231"/>
        <v>42202.957638888889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6">
        <f t="shared" si="228"/>
        <v>105.82000000000001</v>
      </c>
      <c r="P3658" s="5">
        <f t="shared" si="229"/>
        <v>115.02173913043478</v>
      </c>
      <c r="Q3658" t="s">
        <v>8320</v>
      </c>
      <c r="R3658" t="s">
        <v>8321</v>
      </c>
      <c r="S3658" s="12">
        <f t="shared" si="230"/>
        <v>42737.57680555556</v>
      </c>
      <c r="T3658" s="12">
        <f t="shared" si="231"/>
        <v>42767.624305555553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6">
        <f t="shared" si="228"/>
        <v>110.75</v>
      </c>
      <c r="P3659" s="5">
        <f t="shared" si="229"/>
        <v>110.75</v>
      </c>
      <c r="Q3659" t="s">
        <v>8320</v>
      </c>
      <c r="R3659" t="s">
        <v>8321</v>
      </c>
      <c r="S3659" s="12">
        <f t="shared" si="230"/>
        <v>42499.296516203707</v>
      </c>
      <c r="T3659" s="12">
        <f t="shared" si="231"/>
        <v>42522.570833333331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6">
        <f t="shared" si="228"/>
        <v>100.66666666666666</v>
      </c>
      <c r="P3660" s="5">
        <f t="shared" si="229"/>
        <v>75.5</v>
      </c>
      <c r="Q3660" t="s">
        <v>8320</v>
      </c>
      <c r="R3660" t="s">
        <v>8321</v>
      </c>
      <c r="S3660" s="12">
        <f t="shared" si="230"/>
        <v>41775.525231481479</v>
      </c>
      <c r="T3660" s="12">
        <f t="shared" si="231"/>
        <v>41821.832638888889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6">
        <f t="shared" si="228"/>
        <v>102.03333333333333</v>
      </c>
      <c r="P3661" s="5">
        <f t="shared" si="229"/>
        <v>235.46153846153845</v>
      </c>
      <c r="Q3661" t="s">
        <v>8320</v>
      </c>
      <c r="R3661" t="s">
        <v>8321</v>
      </c>
      <c r="S3661" s="12">
        <f t="shared" si="230"/>
        <v>42054.943865740737</v>
      </c>
      <c r="T3661" s="12">
        <f t="shared" si="231"/>
        <v>42082.277083333327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6">
        <f t="shared" si="228"/>
        <v>100</v>
      </c>
      <c r="P3662" s="5">
        <f t="shared" si="229"/>
        <v>11.363636363636363</v>
      </c>
      <c r="Q3662" t="s">
        <v>8320</v>
      </c>
      <c r="R3662" t="s">
        <v>8321</v>
      </c>
      <c r="S3662" s="12">
        <f t="shared" si="230"/>
        <v>41971.547743055555</v>
      </c>
      <c r="T3662" s="12">
        <f t="shared" si="231"/>
        <v>41996.547743055555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6">
        <f t="shared" si="228"/>
        <v>111.00000000000001</v>
      </c>
      <c r="P3663" s="5">
        <f t="shared" si="229"/>
        <v>92.5</v>
      </c>
      <c r="Q3663" t="s">
        <v>8320</v>
      </c>
      <c r="R3663" t="s">
        <v>8321</v>
      </c>
      <c r="S3663" s="12">
        <f t="shared" si="230"/>
        <v>42447.563333333332</v>
      </c>
      <c r="T3663" s="12">
        <f t="shared" si="231"/>
        <v>42469.833333333336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6">
        <f t="shared" si="228"/>
        <v>101.42500000000001</v>
      </c>
      <c r="P3664" s="5">
        <f t="shared" si="229"/>
        <v>202.85</v>
      </c>
      <c r="Q3664" t="s">
        <v>8320</v>
      </c>
      <c r="R3664" t="s">
        <v>8321</v>
      </c>
      <c r="S3664" s="12">
        <f t="shared" si="230"/>
        <v>42063.886736111112</v>
      </c>
      <c r="T3664" s="12">
        <f t="shared" si="231"/>
        <v>42093.84506944444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6">
        <f t="shared" si="228"/>
        <v>104</v>
      </c>
      <c r="P3665" s="5">
        <f t="shared" si="229"/>
        <v>26</v>
      </c>
      <c r="Q3665" t="s">
        <v>8320</v>
      </c>
      <c r="R3665" t="s">
        <v>8321</v>
      </c>
      <c r="S3665" s="12">
        <f t="shared" si="230"/>
        <v>42665.118402777771</v>
      </c>
      <c r="T3665" s="12">
        <f t="shared" si="231"/>
        <v>42725.160069444442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6">
        <f t="shared" si="228"/>
        <v>109.375</v>
      </c>
      <c r="P3666" s="5">
        <f t="shared" si="229"/>
        <v>46.05263157894737</v>
      </c>
      <c r="Q3666" t="s">
        <v>8320</v>
      </c>
      <c r="R3666" t="s">
        <v>8321</v>
      </c>
      <c r="S3666" s="12">
        <f t="shared" si="230"/>
        <v>42522.91538194444</v>
      </c>
      <c r="T3666" s="12">
        <f t="shared" si="231"/>
        <v>42536.91538194444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6">
        <f t="shared" si="228"/>
        <v>115.16129032258064</v>
      </c>
      <c r="P3667" s="5">
        <f t="shared" si="229"/>
        <v>51</v>
      </c>
      <c r="Q3667" t="s">
        <v>8320</v>
      </c>
      <c r="R3667" t="s">
        <v>8321</v>
      </c>
      <c r="S3667" s="12">
        <f t="shared" si="230"/>
        <v>42294.47479166666</v>
      </c>
      <c r="T3667" s="12">
        <f t="shared" si="231"/>
        <v>42305.495833333327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6">
        <f t="shared" si="228"/>
        <v>100</v>
      </c>
      <c r="P3668" s="5">
        <f t="shared" si="229"/>
        <v>31.578947368421051</v>
      </c>
      <c r="Q3668" t="s">
        <v>8320</v>
      </c>
      <c r="R3668" t="s">
        <v>8321</v>
      </c>
      <c r="S3668" s="12">
        <f t="shared" si="230"/>
        <v>41822.571550925924</v>
      </c>
      <c r="T3668" s="12">
        <f t="shared" si="231"/>
        <v>41843.958333333328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6">
        <f t="shared" si="228"/>
        <v>103.17033333333335</v>
      </c>
      <c r="P3669" s="5">
        <f t="shared" si="229"/>
        <v>53.363965517241382</v>
      </c>
      <c r="Q3669" t="s">
        <v>8320</v>
      </c>
      <c r="R3669" t="s">
        <v>8321</v>
      </c>
      <c r="S3669" s="12">
        <f t="shared" si="230"/>
        <v>42173.636793981481</v>
      </c>
      <c r="T3669" s="12">
        <f t="shared" si="231"/>
        <v>42203.636793981481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6">
        <f t="shared" si="228"/>
        <v>103.49999999999999</v>
      </c>
      <c r="P3670" s="5">
        <f t="shared" si="229"/>
        <v>36.964285714285715</v>
      </c>
      <c r="Q3670" t="s">
        <v>8320</v>
      </c>
      <c r="R3670" t="s">
        <v>8321</v>
      </c>
      <c r="S3670" s="12">
        <f t="shared" si="230"/>
        <v>42185.222824074073</v>
      </c>
      <c r="T3670" s="12">
        <f t="shared" si="231"/>
        <v>42208.439583333333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6">
        <f t="shared" si="228"/>
        <v>138.19999999999999</v>
      </c>
      <c r="P3671" s="5">
        <f t="shared" si="229"/>
        <v>81.294117647058826</v>
      </c>
      <c r="Q3671" t="s">
        <v>8320</v>
      </c>
      <c r="R3671" t="s">
        <v>8321</v>
      </c>
      <c r="S3671" s="12">
        <f t="shared" si="230"/>
        <v>42136.341863425921</v>
      </c>
      <c r="T3671" s="12">
        <f t="shared" si="231"/>
        <v>42166.341863425921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6">
        <f t="shared" si="228"/>
        <v>109.54545454545455</v>
      </c>
      <c r="P3672" s="5">
        <f t="shared" si="229"/>
        <v>20.083333333333332</v>
      </c>
      <c r="Q3672" t="s">
        <v>8320</v>
      </c>
      <c r="R3672" t="s">
        <v>8321</v>
      </c>
      <c r="S3672" s="12">
        <f t="shared" si="230"/>
        <v>42142.180682870363</v>
      </c>
      <c r="T3672" s="12">
        <f t="shared" si="231"/>
        <v>42155.624999999993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6">
        <f t="shared" si="228"/>
        <v>100.85714285714286</v>
      </c>
      <c r="P3673" s="5">
        <f t="shared" si="229"/>
        <v>88.25</v>
      </c>
      <c r="Q3673" t="s">
        <v>8320</v>
      </c>
      <c r="R3673" t="s">
        <v>8321</v>
      </c>
      <c r="S3673" s="12">
        <f t="shared" si="230"/>
        <v>41820.294756944444</v>
      </c>
      <c r="T3673" s="12">
        <f t="shared" si="231"/>
        <v>41840.832638888889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6">
        <f t="shared" si="228"/>
        <v>101.53333333333335</v>
      </c>
      <c r="P3674" s="5">
        <f t="shared" si="229"/>
        <v>53.438596491228068</v>
      </c>
      <c r="Q3674" t="s">
        <v>8320</v>
      </c>
      <c r="R3674" t="s">
        <v>8321</v>
      </c>
      <c r="S3674" s="12">
        <f t="shared" si="230"/>
        <v>41878.613240740735</v>
      </c>
      <c r="T3674" s="12">
        <f t="shared" si="231"/>
        <v>41908.613240740735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6">
        <f t="shared" si="228"/>
        <v>113.625</v>
      </c>
      <c r="P3675" s="5">
        <f t="shared" si="229"/>
        <v>39.868421052631582</v>
      </c>
      <c r="Q3675" t="s">
        <v>8320</v>
      </c>
      <c r="R3675" t="s">
        <v>8321</v>
      </c>
      <c r="S3675" s="12">
        <f t="shared" si="230"/>
        <v>41913.961770833332</v>
      </c>
      <c r="T3675" s="12">
        <f t="shared" si="231"/>
        <v>41948.202777777777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6">
        <f t="shared" si="228"/>
        <v>100</v>
      </c>
      <c r="P3676" s="5">
        <f t="shared" si="229"/>
        <v>145.16129032258064</v>
      </c>
      <c r="Q3676" t="s">
        <v>8320</v>
      </c>
      <c r="R3676" t="s">
        <v>8321</v>
      </c>
      <c r="S3676" s="12">
        <f t="shared" si="230"/>
        <v>42556.539687499993</v>
      </c>
      <c r="T3676" s="12">
        <f t="shared" si="231"/>
        <v>42616.539687499993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6">
        <f t="shared" si="228"/>
        <v>140</v>
      </c>
      <c r="P3677" s="5">
        <f t="shared" si="229"/>
        <v>23.333333333333332</v>
      </c>
      <c r="Q3677" t="s">
        <v>8320</v>
      </c>
      <c r="R3677" t="s">
        <v>8321</v>
      </c>
      <c r="S3677" s="12">
        <f t="shared" si="230"/>
        <v>42493.263680555552</v>
      </c>
      <c r="T3677" s="12">
        <f t="shared" si="231"/>
        <v>42505.624999999993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6">
        <f t="shared" si="228"/>
        <v>128.75</v>
      </c>
      <c r="P3678" s="5">
        <f t="shared" si="229"/>
        <v>64.375</v>
      </c>
      <c r="Q3678" t="s">
        <v>8320</v>
      </c>
      <c r="R3678" t="s">
        <v>8321</v>
      </c>
      <c r="S3678" s="12">
        <f t="shared" si="230"/>
        <v>41876.482453703698</v>
      </c>
      <c r="T3678" s="12">
        <f t="shared" si="231"/>
        <v>41894.482453703698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6">
        <f t="shared" si="228"/>
        <v>102.90416666666667</v>
      </c>
      <c r="P3679" s="5">
        <f t="shared" si="229"/>
        <v>62.052763819095475</v>
      </c>
      <c r="Q3679" t="s">
        <v>8320</v>
      </c>
      <c r="R3679" t="s">
        <v>8321</v>
      </c>
      <c r="S3679" s="12">
        <f t="shared" si="230"/>
        <v>41802.240949074068</v>
      </c>
      <c r="T3679" s="12">
        <f t="shared" si="231"/>
        <v>41822.832638888889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6">
        <f t="shared" si="228"/>
        <v>102.49999999999999</v>
      </c>
      <c r="P3680" s="5">
        <f t="shared" si="229"/>
        <v>66.129032258064512</v>
      </c>
      <c r="Q3680" t="s">
        <v>8320</v>
      </c>
      <c r="R3680" t="s">
        <v>8321</v>
      </c>
      <c r="S3680" s="12">
        <f t="shared" si="230"/>
        <v>42120.197893518511</v>
      </c>
      <c r="T3680" s="12">
        <f t="shared" si="231"/>
        <v>42155.197893518511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6">
        <f t="shared" si="228"/>
        <v>110.1</v>
      </c>
      <c r="P3681" s="5">
        <f t="shared" si="229"/>
        <v>73.400000000000006</v>
      </c>
      <c r="Q3681" t="s">
        <v>8320</v>
      </c>
      <c r="R3681" t="s">
        <v>8321</v>
      </c>
      <c r="S3681" s="12">
        <f t="shared" si="230"/>
        <v>41786.428020833329</v>
      </c>
      <c r="T3681" s="12">
        <f t="shared" si="231"/>
        <v>41820.874305555553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6">
        <f t="shared" si="228"/>
        <v>112.76666666666667</v>
      </c>
      <c r="P3682" s="5">
        <f t="shared" si="229"/>
        <v>99.5</v>
      </c>
      <c r="Q3682" t="s">
        <v>8320</v>
      </c>
      <c r="R3682" t="s">
        <v>8321</v>
      </c>
      <c r="S3682" s="12">
        <f t="shared" si="230"/>
        <v>42627.120763888881</v>
      </c>
      <c r="T3682" s="12">
        <f t="shared" si="231"/>
        <v>42648.120763888881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6">
        <f t="shared" si="228"/>
        <v>111.9</v>
      </c>
      <c r="P3683" s="5">
        <f t="shared" si="229"/>
        <v>62.166666666666664</v>
      </c>
      <c r="Q3683" t="s">
        <v>8320</v>
      </c>
      <c r="R3683" t="s">
        <v>8321</v>
      </c>
      <c r="S3683" s="12">
        <f t="shared" si="230"/>
        <v>42374.318171296291</v>
      </c>
      <c r="T3683" s="12">
        <f t="shared" si="231"/>
        <v>42384.318171296291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6">
        <f t="shared" si="228"/>
        <v>139.19999999999999</v>
      </c>
      <c r="P3684" s="5">
        <f t="shared" si="229"/>
        <v>62.328358208955223</v>
      </c>
      <c r="Q3684" t="s">
        <v>8320</v>
      </c>
      <c r="R3684" t="s">
        <v>8321</v>
      </c>
      <c r="S3684" s="12">
        <f t="shared" si="230"/>
        <v>41772.352060185185</v>
      </c>
      <c r="T3684" s="12">
        <f t="shared" si="231"/>
        <v>41805.957638888889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6">
        <f t="shared" si="228"/>
        <v>110.85714285714286</v>
      </c>
      <c r="P3685" s="5">
        <f t="shared" si="229"/>
        <v>58.787878787878789</v>
      </c>
      <c r="Q3685" t="s">
        <v>8320</v>
      </c>
      <c r="R3685" t="s">
        <v>8321</v>
      </c>
      <c r="S3685" s="12">
        <f t="shared" si="230"/>
        <v>42632.783518518518</v>
      </c>
      <c r="T3685" s="12">
        <f t="shared" si="231"/>
        <v>42662.783518518518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6">
        <f t="shared" si="228"/>
        <v>139.06666666666666</v>
      </c>
      <c r="P3686" s="5">
        <f t="shared" si="229"/>
        <v>45.347826086956523</v>
      </c>
      <c r="Q3686" t="s">
        <v>8320</v>
      </c>
      <c r="R3686" t="s">
        <v>8321</v>
      </c>
      <c r="S3686" s="12">
        <f t="shared" si="230"/>
        <v>42218.84706018518</v>
      </c>
      <c r="T3686" s="12">
        <f t="shared" si="231"/>
        <v>42248.84706018518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6">
        <f t="shared" si="228"/>
        <v>105.69999999999999</v>
      </c>
      <c r="P3687" s="5">
        <f t="shared" si="229"/>
        <v>41.944444444444443</v>
      </c>
      <c r="Q3687" t="s">
        <v>8320</v>
      </c>
      <c r="R3687" t="s">
        <v>8321</v>
      </c>
      <c r="S3687" s="12">
        <f t="shared" si="230"/>
        <v>41753.259942129625</v>
      </c>
      <c r="T3687" s="12">
        <f t="shared" si="231"/>
        <v>41778.541666666664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6">
        <f t="shared" si="228"/>
        <v>101.42857142857142</v>
      </c>
      <c r="P3688" s="5">
        <f t="shared" si="229"/>
        <v>59.166666666666664</v>
      </c>
      <c r="Q3688" t="s">
        <v>8320</v>
      </c>
      <c r="R3688" t="s">
        <v>8321</v>
      </c>
      <c r="S3688" s="12">
        <f t="shared" si="230"/>
        <v>42230.329398148147</v>
      </c>
      <c r="T3688" s="12">
        <f t="shared" si="231"/>
        <v>42244.832638888889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6">
        <f t="shared" si="228"/>
        <v>100.245</v>
      </c>
      <c r="P3689" s="5">
        <f t="shared" si="229"/>
        <v>200.49</v>
      </c>
      <c r="Q3689" t="s">
        <v>8320</v>
      </c>
      <c r="R3689" t="s">
        <v>8321</v>
      </c>
      <c r="S3689" s="12">
        <f t="shared" si="230"/>
        <v>41786.884895833333</v>
      </c>
      <c r="T3689" s="12">
        <f t="shared" si="231"/>
        <v>41816.884895833333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6">
        <f t="shared" si="228"/>
        <v>109.16666666666666</v>
      </c>
      <c r="P3690" s="5">
        <f t="shared" si="229"/>
        <v>83.974358974358978</v>
      </c>
      <c r="Q3690" t="s">
        <v>8320</v>
      </c>
      <c r="R3690" t="s">
        <v>8321</v>
      </c>
      <c r="S3690" s="12">
        <f t="shared" si="230"/>
        <v>41829.453749999993</v>
      </c>
      <c r="T3690" s="12">
        <f t="shared" si="231"/>
        <v>41859.453749999993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6">
        <f t="shared" si="228"/>
        <v>118.33333333333333</v>
      </c>
      <c r="P3691" s="5">
        <f t="shared" si="229"/>
        <v>57.258064516129032</v>
      </c>
      <c r="Q3691" t="s">
        <v>8320</v>
      </c>
      <c r="R3691" t="s">
        <v>8321</v>
      </c>
      <c r="S3691" s="12">
        <f t="shared" si="230"/>
        <v>42147.49350694444</v>
      </c>
      <c r="T3691" s="12">
        <f t="shared" si="231"/>
        <v>42176.600694444445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6">
        <f t="shared" si="228"/>
        <v>120</v>
      </c>
      <c r="P3692" s="5">
        <f t="shared" si="229"/>
        <v>58.064516129032256</v>
      </c>
      <c r="Q3692" t="s">
        <v>8320</v>
      </c>
      <c r="R3692" t="s">
        <v>8321</v>
      </c>
      <c r="S3692" s="12">
        <f t="shared" si="230"/>
        <v>41940.264849537038</v>
      </c>
      <c r="T3692" s="12">
        <f t="shared" si="231"/>
        <v>41970.306516203702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6">
        <f t="shared" si="228"/>
        <v>127.96000000000001</v>
      </c>
      <c r="P3693" s="5">
        <f t="shared" si="229"/>
        <v>186.80291970802921</v>
      </c>
      <c r="Q3693" t="s">
        <v>8320</v>
      </c>
      <c r="R3693" t="s">
        <v>8321</v>
      </c>
      <c r="S3693" s="12">
        <f t="shared" si="230"/>
        <v>42020.367233796293</v>
      </c>
      <c r="T3693" s="12">
        <f t="shared" si="231"/>
        <v>42064.874305555553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6">
        <f t="shared" si="228"/>
        <v>126</v>
      </c>
      <c r="P3694" s="5">
        <f t="shared" si="229"/>
        <v>74.117647058823536</v>
      </c>
      <c r="Q3694" t="s">
        <v>8320</v>
      </c>
      <c r="R3694" t="s">
        <v>8321</v>
      </c>
      <c r="S3694" s="12">
        <f t="shared" si="230"/>
        <v>41891.631701388884</v>
      </c>
      <c r="T3694" s="12">
        <f t="shared" si="231"/>
        <v>41900.666666666664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6">
        <f t="shared" si="228"/>
        <v>129.12912912912913</v>
      </c>
      <c r="P3695" s="5">
        <f t="shared" si="229"/>
        <v>30.714285714285715</v>
      </c>
      <c r="Q3695" t="s">
        <v>8320</v>
      </c>
      <c r="R3695" t="s">
        <v>8321</v>
      </c>
      <c r="S3695" s="12">
        <f t="shared" si="230"/>
        <v>42308.85797453703</v>
      </c>
      <c r="T3695" s="12">
        <f t="shared" si="231"/>
        <v>42338.604166666664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6">
        <f t="shared" si="228"/>
        <v>107.42857142857143</v>
      </c>
      <c r="P3696" s="5">
        <f t="shared" si="229"/>
        <v>62.666666666666664</v>
      </c>
      <c r="Q3696" t="s">
        <v>8320</v>
      </c>
      <c r="R3696" t="s">
        <v>8321</v>
      </c>
      <c r="S3696" s="12">
        <f t="shared" si="230"/>
        <v>42489.800543981481</v>
      </c>
      <c r="T3696" s="12">
        <f t="shared" si="231"/>
        <v>42526.749999999993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6">
        <f t="shared" si="228"/>
        <v>100.125</v>
      </c>
      <c r="P3697" s="5">
        <f t="shared" si="229"/>
        <v>121.36363636363636</v>
      </c>
      <c r="Q3697" t="s">
        <v>8320</v>
      </c>
      <c r="R3697" t="s">
        <v>8321</v>
      </c>
      <c r="S3697" s="12">
        <f t="shared" si="230"/>
        <v>41995.537152777775</v>
      </c>
      <c r="T3697" s="12">
        <f t="shared" si="231"/>
        <v>42015.537152777775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6">
        <f t="shared" si="228"/>
        <v>155</v>
      </c>
      <c r="P3698" s="5">
        <f t="shared" si="229"/>
        <v>39.743589743589745</v>
      </c>
      <c r="Q3698" t="s">
        <v>8320</v>
      </c>
      <c r="R3698" t="s">
        <v>8321</v>
      </c>
      <c r="S3698" s="12">
        <f t="shared" si="230"/>
        <v>41988.283749999995</v>
      </c>
      <c r="T3698" s="12">
        <f t="shared" si="231"/>
        <v>42048.283749999995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6">
        <f t="shared" si="228"/>
        <v>108</v>
      </c>
      <c r="P3699" s="5">
        <f t="shared" si="229"/>
        <v>72</v>
      </c>
      <c r="Q3699" t="s">
        <v>8320</v>
      </c>
      <c r="R3699" t="s">
        <v>8321</v>
      </c>
      <c r="S3699" s="12">
        <f t="shared" si="230"/>
        <v>42479.1325</v>
      </c>
      <c r="T3699" s="12">
        <f t="shared" si="231"/>
        <v>42500.1325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6">
        <f t="shared" si="228"/>
        <v>110.52</v>
      </c>
      <c r="P3700" s="5">
        <f t="shared" si="229"/>
        <v>40.632352941176471</v>
      </c>
      <c r="Q3700" t="s">
        <v>8320</v>
      </c>
      <c r="R3700" t="s">
        <v>8321</v>
      </c>
      <c r="S3700" s="12">
        <f t="shared" si="230"/>
        <v>42401.473229166666</v>
      </c>
      <c r="T3700" s="12">
        <f t="shared" si="231"/>
        <v>42431.473229166666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6">
        <f t="shared" si="228"/>
        <v>100.8</v>
      </c>
      <c r="P3701" s="5">
        <f t="shared" si="229"/>
        <v>63</v>
      </c>
      <c r="Q3701" t="s">
        <v>8320</v>
      </c>
      <c r="R3701" t="s">
        <v>8321</v>
      </c>
      <c r="S3701" s="12">
        <f t="shared" si="230"/>
        <v>41897.268703703703</v>
      </c>
      <c r="T3701" s="12">
        <f t="shared" si="231"/>
        <v>41927.268703703703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6">
        <f t="shared" si="228"/>
        <v>121.2</v>
      </c>
      <c r="P3702" s="5">
        <f t="shared" si="229"/>
        <v>33.666666666666664</v>
      </c>
      <c r="Q3702" t="s">
        <v>8320</v>
      </c>
      <c r="R3702" t="s">
        <v>8321</v>
      </c>
      <c r="S3702" s="12">
        <f t="shared" si="230"/>
        <v>41882.25231481481</v>
      </c>
      <c r="T3702" s="12">
        <f t="shared" si="231"/>
        <v>41912.333333333328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6">
        <f t="shared" si="228"/>
        <v>100.33333333333334</v>
      </c>
      <c r="P3703" s="5">
        <f t="shared" si="229"/>
        <v>38.589743589743591</v>
      </c>
      <c r="Q3703" t="s">
        <v>8320</v>
      </c>
      <c r="R3703" t="s">
        <v>8321</v>
      </c>
      <c r="S3703" s="12">
        <f t="shared" si="230"/>
        <v>42129.208252314813</v>
      </c>
      <c r="T3703" s="12">
        <f t="shared" si="231"/>
        <v>42159.208252314813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6">
        <f t="shared" si="228"/>
        <v>109.16666666666666</v>
      </c>
      <c r="P3704" s="5">
        <f t="shared" si="229"/>
        <v>155.95238095238096</v>
      </c>
      <c r="Q3704" t="s">
        <v>8320</v>
      </c>
      <c r="R3704" t="s">
        <v>8321</v>
      </c>
      <c r="S3704" s="12">
        <f t="shared" si="230"/>
        <v>42524.204675925925</v>
      </c>
      <c r="T3704" s="12">
        <f t="shared" si="231"/>
        <v>42561.624305555553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6">
        <f t="shared" si="228"/>
        <v>123.42857142857142</v>
      </c>
      <c r="P3705" s="5">
        <f t="shared" si="229"/>
        <v>43.2</v>
      </c>
      <c r="Q3705" t="s">
        <v>8320</v>
      </c>
      <c r="R3705" t="s">
        <v>8321</v>
      </c>
      <c r="S3705" s="12">
        <f t="shared" si="230"/>
        <v>42556.171157407407</v>
      </c>
      <c r="T3705" s="12">
        <f t="shared" si="231"/>
        <v>42594.957638888889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6">
        <f t="shared" si="228"/>
        <v>136.33666666666667</v>
      </c>
      <c r="P3706" s="5">
        <f t="shared" si="229"/>
        <v>15.148518518518518</v>
      </c>
      <c r="Q3706" t="s">
        <v>8320</v>
      </c>
      <c r="R3706" t="s">
        <v>8321</v>
      </c>
      <c r="S3706" s="12">
        <f t="shared" si="230"/>
        <v>42461.356412037036</v>
      </c>
      <c r="T3706" s="12">
        <f t="shared" si="231"/>
        <v>42521.356412037036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6">
        <f t="shared" si="228"/>
        <v>103.46657233816768</v>
      </c>
      <c r="P3707" s="5">
        <f t="shared" si="229"/>
        <v>83.571428571428569</v>
      </c>
      <c r="Q3707" t="s">
        <v>8320</v>
      </c>
      <c r="R3707" t="s">
        <v>8321</v>
      </c>
      <c r="S3707" s="12">
        <f t="shared" si="230"/>
        <v>41792.209652777776</v>
      </c>
      <c r="T3707" s="12">
        <f t="shared" si="231"/>
        <v>41813.416666666664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6">
        <f t="shared" si="228"/>
        <v>121.33333333333334</v>
      </c>
      <c r="P3708" s="5">
        <f t="shared" si="229"/>
        <v>140</v>
      </c>
      <c r="Q3708" t="s">
        <v>8320</v>
      </c>
      <c r="R3708" t="s">
        <v>8321</v>
      </c>
      <c r="S3708" s="12">
        <f t="shared" si="230"/>
        <v>41879.580428240741</v>
      </c>
      <c r="T3708" s="12">
        <f t="shared" si="231"/>
        <v>41894.580428240741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6">
        <f t="shared" si="228"/>
        <v>186</v>
      </c>
      <c r="P3709" s="5">
        <f t="shared" si="229"/>
        <v>80.869565217391298</v>
      </c>
      <c r="Q3709" t="s">
        <v>8320</v>
      </c>
      <c r="R3709" t="s">
        <v>8321</v>
      </c>
      <c r="S3709" s="12">
        <f t="shared" si="230"/>
        <v>42551.715023148143</v>
      </c>
      <c r="T3709" s="12">
        <f t="shared" si="231"/>
        <v>42572.893055555549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6">
        <f t="shared" si="228"/>
        <v>300</v>
      </c>
      <c r="P3710" s="5">
        <f t="shared" si="229"/>
        <v>53.846153846153847</v>
      </c>
      <c r="Q3710" t="s">
        <v>8320</v>
      </c>
      <c r="R3710" t="s">
        <v>8321</v>
      </c>
      <c r="S3710" s="12">
        <f t="shared" si="230"/>
        <v>41809.808865740735</v>
      </c>
      <c r="T3710" s="12">
        <f t="shared" si="231"/>
        <v>41823.808865740735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6">
        <f t="shared" si="228"/>
        <v>108.25</v>
      </c>
      <c r="P3711" s="5">
        <f t="shared" si="229"/>
        <v>30.928571428571427</v>
      </c>
      <c r="Q3711" t="s">
        <v>8320</v>
      </c>
      <c r="R3711" t="s">
        <v>8321</v>
      </c>
      <c r="S3711" s="12">
        <f t="shared" si="230"/>
        <v>41785.374374999999</v>
      </c>
      <c r="T3711" s="12">
        <f t="shared" si="231"/>
        <v>41815.374374999999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6">
        <f t="shared" si="228"/>
        <v>141.15384615384616</v>
      </c>
      <c r="P3712" s="5">
        <f t="shared" si="229"/>
        <v>67.962962962962962</v>
      </c>
      <c r="Q3712" t="s">
        <v>8320</v>
      </c>
      <c r="R3712" t="s">
        <v>8321</v>
      </c>
      <c r="S3712" s="12">
        <f t="shared" si="230"/>
        <v>42072.242916666662</v>
      </c>
      <c r="T3712" s="12">
        <f t="shared" si="231"/>
        <v>42097.242916666662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6">
        <f t="shared" si="228"/>
        <v>113.99999999999999</v>
      </c>
      <c r="P3713" s="5">
        <f t="shared" si="229"/>
        <v>27.142857142857142</v>
      </c>
      <c r="Q3713" t="s">
        <v>8320</v>
      </c>
      <c r="R3713" t="s">
        <v>8321</v>
      </c>
      <c r="S3713" s="12">
        <f t="shared" si="230"/>
        <v>41779.3908912037</v>
      </c>
      <c r="T3713" s="12">
        <f t="shared" si="231"/>
        <v>41805.333333333328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6">
        <f t="shared" si="228"/>
        <v>153.73333333333335</v>
      </c>
      <c r="P3714" s="5">
        <f t="shared" si="229"/>
        <v>110.86538461538461</v>
      </c>
      <c r="Q3714" t="s">
        <v>8320</v>
      </c>
      <c r="R3714" t="s">
        <v>8321</v>
      </c>
      <c r="S3714" s="12">
        <f t="shared" si="230"/>
        <v>42133.838738425926</v>
      </c>
      <c r="T3714" s="12">
        <f t="shared" si="231"/>
        <v>42154.957638888889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6">
        <f t="shared" ref="O3715:O3778" si="232">(E3715/D3715)*100</f>
        <v>101.49999999999999</v>
      </c>
      <c r="P3715" s="5">
        <f t="shared" ref="P3715:P3778" si="233">E3715/L3715</f>
        <v>106.84210526315789</v>
      </c>
      <c r="Q3715" t="s">
        <v>8320</v>
      </c>
      <c r="R3715" t="s">
        <v>8321</v>
      </c>
      <c r="S3715" s="12">
        <f t="shared" ref="S3715:S3778" si="234">(((J3715/60)/60)/24)+DATE(1970,1,1)+(-8/24)</f>
        <v>42505.404699074068</v>
      </c>
      <c r="T3715" s="12">
        <f t="shared" ref="T3715:T3778" si="235">(((I3715/60)/60)/24)+DATE(1970,1,1)+(-8/24)</f>
        <v>42525.404699074068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6">
        <f t="shared" si="232"/>
        <v>102.35000000000001</v>
      </c>
      <c r="P3716" s="5">
        <f t="shared" si="233"/>
        <v>105.51546391752578</v>
      </c>
      <c r="Q3716" t="s">
        <v>8320</v>
      </c>
      <c r="R3716" t="s">
        <v>8321</v>
      </c>
      <c r="S3716" s="12">
        <f t="shared" si="234"/>
        <v>42118.222997685189</v>
      </c>
      <c r="T3716" s="12">
        <f t="shared" si="235"/>
        <v>42149.832638888889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6">
        <f t="shared" si="232"/>
        <v>102.57142857142858</v>
      </c>
      <c r="P3717" s="5">
        <f t="shared" si="233"/>
        <v>132.96296296296296</v>
      </c>
      <c r="Q3717" t="s">
        <v>8320</v>
      </c>
      <c r="R3717" t="s">
        <v>8321</v>
      </c>
      <c r="S3717" s="12">
        <f t="shared" si="234"/>
        <v>42036.662256944437</v>
      </c>
      <c r="T3717" s="12">
        <f t="shared" si="235"/>
        <v>42094.202777777777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6">
        <f t="shared" si="232"/>
        <v>155.75</v>
      </c>
      <c r="P3718" s="5">
        <f t="shared" si="233"/>
        <v>51.916666666666664</v>
      </c>
      <c r="Q3718" t="s">
        <v>8320</v>
      </c>
      <c r="R3718" t="s">
        <v>8321</v>
      </c>
      <c r="S3718" s="12">
        <f t="shared" si="234"/>
        <v>42360.554502314808</v>
      </c>
      <c r="T3718" s="12">
        <f t="shared" si="235"/>
        <v>42390.554502314808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6">
        <f t="shared" si="232"/>
        <v>100.75</v>
      </c>
      <c r="P3719" s="5">
        <f t="shared" si="233"/>
        <v>310</v>
      </c>
      <c r="Q3719" t="s">
        <v>8320</v>
      </c>
      <c r="R3719" t="s">
        <v>8321</v>
      </c>
      <c r="S3719" s="12">
        <f t="shared" si="234"/>
        <v>42102.532974537033</v>
      </c>
      <c r="T3719" s="12">
        <f t="shared" si="235"/>
        <v>42133.532974537033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6">
        <f t="shared" si="232"/>
        <v>239.4</v>
      </c>
      <c r="P3720" s="5">
        <f t="shared" si="233"/>
        <v>26.021739130434781</v>
      </c>
      <c r="Q3720" t="s">
        <v>8320</v>
      </c>
      <c r="R3720" t="s">
        <v>8321</v>
      </c>
      <c r="S3720" s="12">
        <f t="shared" si="234"/>
        <v>42032.382812499993</v>
      </c>
      <c r="T3720" s="12">
        <f t="shared" si="235"/>
        <v>42062.382812499993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6">
        <f t="shared" si="232"/>
        <v>210</v>
      </c>
      <c r="P3721" s="5">
        <f t="shared" si="233"/>
        <v>105</v>
      </c>
      <c r="Q3721" t="s">
        <v>8320</v>
      </c>
      <c r="R3721" t="s">
        <v>8321</v>
      </c>
      <c r="S3721" s="12">
        <f t="shared" si="234"/>
        <v>42147.396597222221</v>
      </c>
      <c r="T3721" s="12">
        <f t="shared" si="235"/>
        <v>42177.396597222221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6">
        <f t="shared" si="232"/>
        <v>104.51515151515152</v>
      </c>
      <c r="P3722" s="5">
        <f t="shared" si="233"/>
        <v>86.224999999999994</v>
      </c>
      <c r="Q3722" t="s">
        <v>8320</v>
      </c>
      <c r="R3722" t="s">
        <v>8321</v>
      </c>
      <c r="S3722" s="12">
        <f t="shared" si="234"/>
        <v>42165.659791666665</v>
      </c>
      <c r="T3722" s="12">
        <f t="shared" si="235"/>
        <v>42187.659791666665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6">
        <f t="shared" si="232"/>
        <v>100.8</v>
      </c>
      <c r="P3723" s="5">
        <f t="shared" si="233"/>
        <v>114.54545454545455</v>
      </c>
      <c r="Q3723" t="s">
        <v>8320</v>
      </c>
      <c r="R3723" t="s">
        <v>8321</v>
      </c>
      <c r="S3723" s="12">
        <f t="shared" si="234"/>
        <v>41927.602824074071</v>
      </c>
      <c r="T3723" s="12">
        <f t="shared" si="235"/>
        <v>41948.644490740735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6">
        <f t="shared" si="232"/>
        <v>111.20000000000002</v>
      </c>
      <c r="P3724" s="5">
        <f t="shared" si="233"/>
        <v>47.657142857142858</v>
      </c>
      <c r="Q3724" t="s">
        <v>8320</v>
      </c>
      <c r="R3724" t="s">
        <v>8321</v>
      </c>
      <c r="S3724" s="12">
        <f t="shared" si="234"/>
        <v>42381.338506944441</v>
      </c>
      <c r="T3724" s="12">
        <f t="shared" si="235"/>
        <v>42411.624305555553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6">
        <f t="shared" si="232"/>
        <v>102.04444444444445</v>
      </c>
      <c r="P3725" s="5">
        <f t="shared" si="233"/>
        <v>72.888888888888886</v>
      </c>
      <c r="Q3725" t="s">
        <v>8320</v>
      </c>
      <c r="R3725" t="s">
        <v>8321</v>
      </c>
      <c r="S3725" s="12">
        <f t="shared" si="234"/>
        <v>41943.419699074075</v>
      </c>
      <c r="T3725" s="12">
        <f t="shared" si="235"/>
        <v>41973.461365740739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6">
        <f t="shared" si="232"/>
        <v>102.54767441860466</v>
      </c>
      <c r="P3726" s="5">
        <f t="shared" si="233"/>
        <v>49.545505617977533</v>
      </c>
      <c r="Q3726" t="s">
        <v>8320</v>
      </c>
      <c r="R3726" t="s">
        <v>8321</v>
      </c>
      <c r="S3726" s="12">
        <f t="shared" si="234"/>
        <v>42465.158101851855</v>
      </c>
      <c r="T3726" s="12">
        <f t="shared" si="235"/>
        <v>42494.624999999993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6">
        <f t="shared" si="232"/>
        <v>127</v>
      </c>
      <c r="P3727" s="5">
        <f t="shared" si="233"/>
        <v>25.4</v>
      </c>
      <c r="Q3727" t="s">
        <v>8320</v>
      </c>
      <c r="R3727" t="s">
        <v>8321</v>
      </c>
      <c r="S3727" s="12">
        <f t="shared" si="234"/>
        <v>42401.611886574072</v>
      </c>
      <c r="T3727" s="12">
        <f t="shared" si="235"/>
        <v>42418.562499999993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6">
        <f t="shared" si="232"/>
        <v>338.70588235294122</v>
      </c>
      <c r="P3728" s="5">
        <f t="shared" si="233"/>
        <v>62.586956521739133</v>
      </c>
      <c r="Q3728" t="s">
        <v>8320</v>
      </c>
      <c r="R3728" t="s">
        <v>8321</v>
      </c>
      <c r="S3728" s="12">
        <f t="shared" si="234"/>
        <v>42461.807534722226</v>
      </c>
      <c r="T3728" s="12">
        <f t="shared" si="235"/>
        <v>42489.541666666664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6">
        <f t="shared" si="232"/>
        <v>100.75</v>
      </c>
      <c r="P3729" s="5">
        <f t="shared" si="233"/>
        <v>61.060606060606062</v>
      </c>
      <c r="Q3729" t="s">
        <v>8320</v>
      </c>
      <c r="R3729" t="s">
        <v>8321</v>
      </c>
      <c r="S3729" s="12">
        <f t="shared" si="234"/>
        <v>42632.014976851853</v>
      </c>
      <c r="T3729" s="12">
        <f t="shared" si="235"/>
        <v>42662.871527777774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6">
        <f t="shared" si="232"/>
        <v>9.31</v>
      </c>
      <c r="P3730" s="5">
        <f t="shared" si="233"/>
        <v>60.064516129032256</v>
      </c>
      <c r="Q3730" t="s">
        <v>8320</v>
      </c>
      <c r="R3730" t="s">
        <v>8321</v>
      </c>
      <c r="S3730" s="12">
        <f t="shared" si="234"/>
        <v>42204.837685185186</v>
      </c>
      <c r="T3730" s="12">
        <f t="shared" si="235"/>
        <v>42234.837685185186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6">
        <f t="shared" si="232"/>
        <v>7.24</v>
      </c>
      <c r="P3731" s="5">
        <f t="shared" si="233"/>
        <v>72.400000000000006</v>
      </c>
      <c r="Q3731" t="s">
        <v>8320</v>
      </c>
      <c r="R3731" t="s">
        <v>8321</v>
      </c>
      <c r="S3731" s="12">
        <f t="shared" si="234"/>
        <v>42040.871666666666</v>
      </c>
      <c r="T3731" s="12">
        <f t="shared" si="235"/>
        <v>42085.829999999994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6">
        <f t="shared" si="232"/>
        <v>10</v>
      </c>
      <c r="P3732" s="5">
        <f t="shared" si="233"/>
        <v>100</v>
      </c>
      <c r="Q3732" t="s">
        <v>8320</v>
      </c>
      <c r="R3732" t="s">
        <v>8321</v>
      </c>
      <c r="S3732" s="12">
        <f t="shared" si="234"/>
        <v>42203.34443287037</v>
      </c>
      <c r="T3732" s="12">
        <f t="shared" si="235"/>
        <v>42233.34443287037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6">
        <f t="shared" si="232"/>
        <v>11.272727272727273</v>
      </c>
      <c r="P3733" s="5">
        <f t="shared" si="233"/>
        <v>51.666666666666664</v>
      </c>
      <c r="Q3733" t="s">
        <v>8320</v>
      </c>
      <c r="R3733" t="s">
        <v>8321</v>
      </c>
      <c r="S3733" s="12">
        <f t="shared" si="234"/>
        <v>41983.419513888883</v>
      </c>
      <c r="T3733" s="12">
        <f t="shared" si="235"/>
        <v>42013.807638888888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6">
        <f t="shared" si="232"/>
        <v>15.411764705882353</v>
      </c>
      <c r="P3734" s="5">
        <f t="shared" si="233"/>
        <v>32.75</v>
      </c>
      <c r="Q3734" t="s">
        <v>8320</v>
      </c>
      <c r="R3734" t="s">
        <v>8321</v>
      </c>
      <c r="S3734" s="12">
        <f t="shared" si="234"/>
        <v>41968.344131944446</v>
      </c>
      <c r="T3734" s="12">
        <f t="shared" si="235"/>
        <v>42028.166666666664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6">
        <f t="shared" si="232"/>
        <v>0</v>
      </c>
      <c r="P3735" s="5" t="e">
        <f t="shared" si="233"/>
        <v>#DIV/0!</v>
      </c>
      <c r="Q3735" t="s">
        <v>8320</v>
      </c>
      <c r="R3735" t="s">
        <v>8321</v>
      </c>
      <c r="S3735" s="12">
        <f t="shared" si="234"/>
        <v>42102.691064814811</v>
      </c>
      <c r="T3735" s="12">
        <f t="shared" si="235"/>
        <v>42112.604166666664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6">
        <f t="shared" si="232"/>
        <v>28.466666666666669</v>
      </c>
      <c r="P3736" s="5">
        <f t="shared" si="233"/>
        <v>61</v>
      </c>
      <c r="Q3736" t="s">
        <v>8320</v>
      </c>
      <c r="R3736" t="s">
        <v>8321</v>
      </c>
      <c r="S3736" s="12">
        <f t="shared" si="234"/>
        <v>42089.568240740737</v>
      </c>
      <c r="T3736" s="12">
        <f t="shared" si="235"/>
        <v>42149.568240740737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6">
        <f t="shared" si="232"/>
        <v>13.333333333333334</v>
      </c>
      <c r="P3737" s="5">
        <f t="shared" si="233"/>
        <v>10</v>
      </c>
      <c r="Q3737" t="s">
        <v>8320</v>
      </c>
      <c r="R3737" t="s">
        <v>8321</v>
      </c>
      <c r="S3737" s="12">
        <f t="shared" si="234"/>
        <v>42122.359826388885</v>
      </c>
      <c r="T3737" s="12">
        <f t="shared" si="235"/>
        <v>42152.359826388885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6">
        <f t="shared" si="232"/>
        <v>0.66666666666666674</v>
      </c>
      <c r="P3738" s="5">
        <f t="shared" si="233"/>
        <v>10</v>
      </c>
      <c r="Q3738" t="s">
        <v>8320</v>
      </c>
      <c r="R3738" t="s">
        <v>8321</v>
      </c>
      <c r="S3738" s="12">
        <f t="shared" si="234"/>
        <v>42048.378391203696</v>
      </c>
      <c r="T3738" s="12">
        <f t="shared" si="235"/>
        <v>42086.416666666664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6">
        <f t="shared" si="232"/>
        <v>21.428571428571427</v>
      </c>
      <c r="P3739" s="5">
        <f t="shared" si="233"/>
        <v>37.5</v>
      </c>
      <c r="Q3739" t="s">
        <v>8320</v>
      </c>
      <c r="R3739" t="s">
        <v>8321</v>
      </c>
      <c r="S3739" s="12">
        <f t="shared" si="234"/>
        <v>42297.357673611106</v>
      </c>
      <c r="T3739" s="12">
        <f t="shared" si="235"/>
        <v>42319.957638888889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6">
        <f t="shared" si="232"/>
        <v>18</v>
      </c>
      <c r="P3740" s="5">
        <f t="shared" si="233"/>
        <v>45</v>
      </c>
      <c r="Q3740" t="s">
        <v>8320</v>
      </c>
      <c r="R3740" t="s">
        <v>8321</v>
      </c>
      <c r="S3740" s="12">
        <f t="shared" si="234"/>
        <v>41813.605381944442</v>
      </c>
      <c r="T3740" s="12">
        <f t="shared" si="235"/>
        <v>41835.583333333328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6">
        <f t="shared" si="232"/>
        <v>20.125</v>
      </c>
      <c r="P3741" s="5">
        <f t="shared" si="233"/>
        <v>100.625</v>
      </c>
      <c r="Q3741" t="s">
        <v>8320</v>
      </c>
      <c r="R3741" t="s">
        <v>8321</v>
      </c>
      <c r="S3741" s="12">
        <f t="shared" si="234"/>
        <v>42548.116527777776</v>
      </c>
      <c r="T3741" s="12">
        <f t="shared" si="235"/>
        <v>42568.116527777776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6">
        <f t="shared" si="232"/>
        <v>17.899999999999999</v>
      </c>
      <c r="P3742" s="5">
        <f t="shared" si="233"/>
        <v>25.571428571428573</v>
      </c>
      <c r="Q3742" t="s">
        <v>8320</v>
      </c>
      <c r="R3742" t="s">
        <v>8321</v>
      </c>
      <c r="S3742" s="12">
        <f t="shared" si="234"/>
        <v>41832.756423611107</v>
      </c>
      <c r="T3742" s="12">
        <f t="shared" si="235"/>
        <v>41862.745810185181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6">
        <f t="shared" si="232"/>
        <v>0</v>
      </c>
      <c r="P3743" s="5" t="e">
        <f t="shared" si="233"/>
        <v>#DIV/0!</v>
      </c>
      <c r="Q3743" t="s">
        <v>8320</v>
      </c>
      <c r="R3743" t="s">
        <v>8321</v>
      </c>
      <c r="S3743" s="12">
        <f t="shared" si="234"/>
        <v>42325.587384259255</v>
      </c>
      <c r="T3743" s="12">
        <f t="shared" si="235"/>
        <v>42355.587384259255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6">
        <f t="shared" si="232"/>
        <v>2</v>
      </c>
      <c r="P3744" s="5">
        <f t="shared" si="233"/>
        <v>25</v>
      </c>
      <c r="Q3744" t="s">
        <v>8320</v>
      </c>
      <c r="R3744" t="s">
        <v>8321</v>
      </c>
      <c r="S3744" s="12">
        <f t="shared" si="234"/>
        <v>41857.881296296291</v>
      </c>
      <c r="T3744" s="12">
        <f t="shared" si="235"/>
        <v>41887.881296296291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6">
        <f t="shared" si="232"/>
        <v>0</v>
      </c>
      <c r="P3745" s="5" t="e">
        <f t="shared" si="233"/>
        <v>#DIV/0!</v>
      </c>
      <c r="Q3745" t="s">
        <v>8320</v>
      </c>
      <c r="R3745" t="s">
        <v>8321</v>
      </c>
      <c r="S3745" s="12">
        <f t="shared" si="234"/>
        <v>41793.376898148148</v>
      </c>
      <c r="T3745" s="12">
        <f t="shared" si="235"/>
        <v>41823.376898148148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6">
        <f t="shared" si="232"/>
        <v>0</v>
      </c>
      <c r="P3746" s="5" t="e">
        <f t="shared" si="233"/>
        <v>#DIV/0!</v>
      </c>
      <c r="Q3746" t="s">
        <v>8320</v>
      </c>
      <c r="R3746" t="s">
        <v>8321</v>
      </c>
      <c r="S3746" s="12">
        <f t="shared" si="234"/>
        <v>41793.480925925927</v>
      </c>
      <c r="T3746" s="12">
        <f t="shared" si="235"/>
        <v>41824.832638888889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6">
        <f t="shared" si="232"/>
        <v>10</v>
      </c>
      <c r="P3747" s="5">
        <f t="shared" si="233"/>
        <v>10</v>
      </c>
      <c r="Q3747" t="s">
        <v>8320</v>
      </c>
      <c r="R3747" t="s">
        <v>8321</v>
      </c>
      <c r="S3747" s="12">
        <f t="shared" si="234"/>
        <v>41831.364606481482</v>
      </c>
      <c r="T3747" s="12">
        <f t="shared" si="235"/>
        <v>41861.364606481482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6">
        <f t="shared" si="232"/>
        <v>2.3764705882352941</v>
      </c>
      <c r="P3748" s="5">
        <f t="shared" si="233"/>
        <v>202</v>
      </c>
      <c r="Q3748" t="s">
        <v>8320</v>
      </c>
      <c r="R3748" t="s">
        <v>8321</v>
      </c>
      <c r="S3748" s="12">
        <f t="shared" si="234"/>
        <v>42621.05600694444</v>
      </c>
      <c r="T3748" s="12">
        <f t="shared" si="235"/>
        <v>42651.05600694444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6">
        <f t="shared" si="232"/>
        <v>1</v>
      </c>
      <c r="P3749" s="5">
        <f t="shared" si="233"/>
        <v>25</v>
      </c>
      <c r="Q3749" t="s">
        <v>8320</v>
      </c>
      <c r="R3749" t="s">
        <v>8321</v>
      </c>
      <c r="S3749" s="12">
        <f t="shared" si="234"/>
        <v>42163.966388888883</v>
      </c>
      <c r="T3749" s="12">
        <f t="shared" si="235"/>
        <v>42190.624305555553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6">
        <f t="shared" si="232"/>
        <v>103.52</v>
      </c>
      <c r="P3750" s="5">
        <f t="shared" si="233"/>
        <v>99.538461538461533</v>
      </c>
      <c r="Q3750" t="s">
        <v>8320</v>
      </c>
      <c r="R3750" t="s">
        <v>8362</v>
      </c>
      <c r="S3750" s="12">
        <f t="shared" si="234"/>
        <v>42395.373101851852</v>
      </c>
      <c r="T3750" s="12">
        <f t="shared" si="235"/>
        <v>42415.915972222218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6">
        <f t="shared" si="232"/>
        <v>105</v>
      </c>
      <c r="P3751" s="5">
        <f t="shared" si="233"/>
        <v>75</v>
      </c>
      <c r="Q3751" t="s">
        <v>8320</v>
      </c>
      <c r="R3751" t="s">
        <v>8362</v>
      </c>
      <c r="S3751" s="12">
        <f t="shared" si="234"/>
        <v>42457.793842592589</v>
      </c>
      <c r="T3751" s="12">
        <f t="shared" si="235"/>
        <v>42488.832638888889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6">
        <f t="shared" si="232"/>
        <v>100.44999999999999</v>
      </c>
      <c r="P3752" s="5">
        <f t="shared" si="233"/>
        <v>215.25</v>
      </c>
      <c r="Q3752" t="s">
        <v>8320</v>
      </c>
      <c r="R3752" t="s">
        <v>8362</v>
      </c>
      <c r="S3752" s="12">
        <f t="shared" si="234"/>
        <v>42016.648240740738</v>
      </c>
      <c r="T3752" s="12">
        <f t="shared" si="235"/>
        <v>42044.999305555553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6">
        <f t="shared" si="232"/>
        <v>132.6</v>
      </c>
      <c r="P3753" s="5">
        <f t="shared" si="233"/>
        <v>120.54545454545455</v>
      </c>
      <c r="Q3753" t="s">
        <v>8320</v>
      </c>
      <c r="R3753" t="s">
        <v>8362</v>
      </c>
      <c r="S3753" s="12">
        <f t="shared" si="234"/>
        <v>42402.702233796292</v>
      </c>
      <c r="T3753" s="12">
        <f t="shared" si="235"/>
        <v>42462.66056712962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6">
        <f t="shared" si="232"/>
        <v>112.99999999999999</v>
      </c>
      <c r="P3754" s="5">
        <f t="shared" si="233"/>
        <v>37.666666666666664</v>
      </c>
      <c r="Q3754" t="s">
        <v>8320</v>
      </c>
      <c r="R3754" t="s">
        <v>8362</v>
      </c>
      <c r="S3754" s="12">
        <f t="shared" si="234"/>
        <v>42619.469155092585</v>
      </c>
      <c r="T3754" s="12">
        <f t="shared" si="235"/>
        <v>42659.541666666664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6">
        <f t="shared" si="232"/>
        <v>103.34</v>
      </c>
      <c r="P3755" s="5">
        <f t="shared" si="233"/>
        <v>172.23333333333332</v>
      </c>
      <c r="Q3755" t="s">
        <v>8320</v>
      </c>
      <c r="R3755" t="s">
        <v>8362</v>
      </c>
      <c r="S3755" s="12">
        <f t="shared" si="234"/>
        <v>42128.490740740737</v>
      </c>
      <c r="T3755" s="12">
        <f t="shared" si="235"/>
        <v>42157.666666666664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6">
        <f t="shared" si="232"/>
        <v>120</v>
      </c>
      <c r="P3756" s="5">
        <f t="shared" si="233"/>
        <v>111.11111111111111</v>
      </c>
      <c r="Q3756" t="s">
        <v>8320</v>
      </c>
      <c r="R3756" t="s">
        <v>8362</v>
      </c>
      <c r="S3756" s="12">
        <f t="shared" si="234"/>
        <v>41808.54788194444</v>
      </c>
      <c r="T3756" s="12">
        <f t="shared" si="235"/>
        <v>41845.874305555553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6">
        <f t="shared" si="232"/>
        <v>129.63636363636363</v>
      </c>
      <c r="P3757" s="5">
        <f t="shared" si="233"/>
        <v>25.464285714285715</v>
      </c>
      <c r="Q3757" t="s">
        <v>8320</v>
      </c>
      <c r="R3757" t="s">
        <v>8362</v>
      </c>
      <c r="S3757" s="12">
        <f t="shared" si="234"/>
        <v>42445.533645833326</v>
      </c>
      <c r="T3757" s="12">
        <f t="shared" si="235"/>
        <v>42475.533645833326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6">
        <f t="shared" si="232"/>
        <v>101.11111111111111</v>
      </c>
      <c r="P3758" s="5">
        <f t="shared" si="233"/>
        <v>267.64705882352939</v>
      </c>
      <c r="Q3758" t="s">
        <v>8320</v>
      </c>
      <c r="R3758" t="s">
        <v>8362</v>
      </c>
      <c r="S3758" s="12">
        <f t="shared" si="234"/>
        <v>41771.481458333328</v>
      </c>
      <c r="T3758" s="12">
        <f t="shared" si="235"/>
        <v>41801.481458333328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6">
        <f t="shared" si="232"/>
        <v>108.51428571428572</v>
      </c>
      <c r="P3759" s="5">
        <f t="shared" si="233"/>
        <v>75.959999999999994</v>
      </c>
      <c r="Q3759" t="s">
        <v>8320</v>
      </c>
      <c r="R3759" t="s">
        <v>8362</v>
      </c>
      <c r="S3759" s="12">
        <f t="shared" si="234"/>
        <v>41954.517534722218</v>
      </c>
      <c r="T3759" s="12">
        <f t="shared" si="235"/>
        <v>41974.517534722218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6">
        <f t="shared" si="232"/>
        <v>102.33333333333334</v>
      </c>
      <c r="P3760" s="5">
        <f t="shared" si="233"/>
        <v>59.03846153846154</v>
      </c>
      <c r="Q3760" t="s">
        <v>8320</v>
      </c>
      <c r="R3760" t="s">
        <v>8362</v>
      </c>
      <c r="S3760" s="12">
        <f t="shared" si="234"/>
        <v>41747.13817129629</v>
      </c>
      <c r="T3760" s="12">
        <f t="shared" si="235"/>
        <v>41777.875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6">
        <f t="shared" si="232"/>
        <v>110.24425000000002</v>
      </c>
      <c r="P3761" s="5">
        <f t="shared" si="233"/>
        <v>50.111022727272733</v>
      </c>
      <c r="Q3761" t="s">
        <v>8320</v>
      </c>
      <c r="R3761" t="s">
        <v>8362</v>
      </c>
      <c r="S3761" s="12">
        <f t="shared" si="234"/>
        <v>42181.774918981479</v>
      </c>
      <c r="T3761" s="12">
        <f t="shared" si="235"/>
        <v>42241.774918981479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6">
        <f t="shared" si="232"/>
        <v>101.0154</v>
      </c>
      <c r="P3762" s="5">
        <f t="shared" si="233"/>
        <v>55.502967032967035</v>
      </c>
      <c r="Q3762" t="s">
        <v>8320</v>
      </c>
      <c r="R3762" t="s">
        <v>8362</v>
      </c>
      <c r="S3762" s="12">
        <f t="shared" si="234"/>
        <v>41739.191967592589</v>
      </c>
      <c r="T3762" s="12">
        <f t="shared" si="235"/>
        <v>41764.191967592589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6">
        <f t="shared" si="232"/>
        <v>100</v>
      </c>
      <c r="P3763" s="5">
        <f t="shared" si="233"/>
        <v>166.66666666666666</v>
      </c>
      <c r="Q3763" t="s">
        <v>8320</v>
      </c>
      <c r="R3763" t="s">
        <v>8362</v>
      </c>
      <c r="S3763" s="12">
        <f t="shared" si="234"/>
        <v>42173.133530092593</v>
      </c>
      <c r="T3763" s="12">
        <f t="shared" si="235"/>
        <v>42226.624999999993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6">
        <f t="shared" si="232"/>
        <v>106.24</v>
      </c>
      <c r="P3764" s="5">
        <f t="shared" si="233"/>
        <v>47.428571428571431</v>
      </c>
      <c r="Q3764" t="s">
        <v>8320</v>
      </c>
      <c r="R3764" t="s">
        <v>8362</v>
      </c>
      <c r="S3764" s="12">
        <f t="shared" si="234"/>
        <v>42193.480196759258</v>
      </c>
      <c r="T3764" s="12">
        <f t="shared" si="235"/>
        <v>42218.480196759258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6">
        <f t="shared" si="232"/>
        <v>100</v>
      </c>
      <c r="P3765" s="5">
        <f t="shared" si="233"/>
        <v>64.935064935064929</v>
      </c>
      <c r="Q3765" t="s">
        <v>8320</v>
      </c>
      <c r="R3765" t="s">
        <v>8362</v>
      </c>
      <c r="S3765" s="12">
        <f t="shared" si="234"/>
        <v>42065.416967592588</v>
      </c>
      <c r="T3765" s="12">
        <f t="shared" si="235"/>
        <v>42095.375300925924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6">
        <f t="shared" si="232"/>
        <v>100</v>
      </c>
      <c r="P3766" s="5">
        <f t="shared" si="233"/>
        <v>55.555555555555557</v>
      </c>
      <c r="Q3766" t="s">
        <v>8320</v>
      </c>
      <c r="R3766" t="s">
        <v>8362</v>
      </c>
      <c r="S3766" s="12">
        <f t="shared" si="234"/>
        <v>42499.509629629632</v>
      </c>
      <c r="T3766" s="12">
        <f t="shared" si="235"/>
        <v>42518.691666666658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6">
        <f t="shared" si="232"/>
        <v>113.45714285714286</v>
      </c>
      <c r="P3767" s="5">
        <f t="shared" si="233"/>
        <v>74.224299065420567</v>
      </c>
      <c r="Q3767" t="s">
        <v>8320</v>
      </c>
      <c r="R3767" t="s">
        <v>8362</v>
      </c>
      <c r="S3767" s="12">
        <f t="shared" si="234"/>
        <v>41820.443078703705</v>
      </c>
      <c r="T3767" s="12">
        <f t="shared" si="235"/>
        <v>41850.443078703705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6">
        <f t="shared" si="232"/>
        <v>102.65010000000001</v>
      </c>
      <c r="P3768" s="5">
        <f t="shared" si="233"/>
        <v>106.9271875</v>
      </c>
      <c r="Q3768" t="s">
        <v>8320</v>
      </c>
      <c r="R3768" t="s">
        <v>8362</v>
      </c>
      <c r="S3768" s="12">
        <f t="shared" si="234"/>
        <v>41787.833854166667</v>
      </c>
      <c r="T3768" s="12">
        <f t="shared" si="235"/>
        <v>41822.833854166667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6">
        <f t="shared" si="232"/>
        <v>116.75</v>
      </c>
      <c r="P3769" s="5">
        <f t="shared" si="233"/>
        <v>41.696428571428569</v>
      </c>
      <c r="Q3769" t="s">
        <v>8320</v>
      </c>
      <c r="R3769" t="s">
        <v>8362</v>
      </c>
      <c r="S3769" s="12">
        <f t="shared" si="234"/>
        <v>42049.686307870368</v>
      </c>
      <c r="T3769" s="12">
        <f t="shared" si="235"/>
        <v>42063.874305555553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6">
        <f t="shared" si="232"/>
        <v>107.65274999999998</v>
      </c>
      <c r="P3770" s="5">
        <f t="shared" si="233"/>
        <v>74.243275862068955</v>
      </c>
      <c r="Q3770" t="s">
        <v>8320</v>
      </c>
      <c r="R3770" t="s">
        <v>8362</v>
      </c>
      <c r="S3770" s="12">
        <f t="shared" si="234"/>
        <v>41772.394560185181</v>
      </c>
      <c r="T3770" s="12">
        <f t="shared" si="235"/>
        <v>41802.394560185181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6">
        <f t="shared" si="232"/>
        <v>100</v>
      </c>
      <c r="P3771" s="5">
        <f t="shared" si="233"/>
        <v>73.333333333333329</v>
      </c>
      <c r="Q3771" t="s">
        <v>8320</v>
      </c>
      <c r="R3771" t="s">
        <v>8362</v>
      </c>
      <c r="S3771" s="12">
        <f t="shared" si="234"/>
        <v>42445.264803240738</v>
      </c>
      <c r="T3771" s="12">
        <f t="shared" si="235"/>
        <v>42475.264803240738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6">
        <f t="shared" si="232"/>
        <v>100</v>
      </c>
      <c r="P3772" s="5">
        <f t="shared" si="233"/>
        <v>100</v>
      </c>
      <c r="Q3772" t="s">
        <v>8320</v>
      </c>
      <c r="R3772" t="s">
        <v>8362</v>
      </c>
      <c r="S3772" s="12">
        <f t="shared" si="234"/>
        <v>42138.597337962965</v>
      </c>
      <c r="T3772" s="12">
        <f t="shared" si="235"/>
        <v>42168.597337962965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6">
        <f t="shared" si="232"/>
        <v>146</v>
      </c>
      <c r="P3773" s="5">
        <f t="shared" si="233"/>
        <v>38.421052631578945</v>
      </c>
      <c r="Q3773" t="s">
        <v>8320</v>
      </c>
      <c r="R3773" t="s">
        <v>8362</v>
      </c>
      <c r="S3773" s="12">
        <f t="shared" si="234"/>
        <v>42493.52375</v>
      </c>
      <c r="T3773" s="12">
        <f t="shared" si="235"/>
        <v>42507.666666666664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6">
        <f t="shared" si="232"/>
        <v>110.2</v>
      </c>
      <c r="P3774" s="5">
        <f t="shared" si="233"/>
        <v>166.96969696969697</v>
      </c>
      <c r="Q3774" t="s">
        <v>8320</v>
      </c>
      <c r="R3774" t="s">
        <v>8362</v>
      </c>
      <c r="S3774" s="12">
        <f t="shared" si="234"/>
        <v>42682.283634259256</v>
      </c>
      <c r="T3774" s="12">
        <f t="shared" si="235"/>
        <v>42702.916666666664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6">
        <f t="shared" si="232"/>
        <v>108.2</v>
      </c>
      <c r="P3775" s="5">
        <f t="shared" si="233"/>
        <v>94.912280701754383</v>
      </c>
      <c r="Q3775" t="s">
        <v>8320</v>
      </c>
      <c r="R3775" t="s">
        <v>8362</v>
      </c>
      <c r="S3775" s="12">
        <f t="shared" si="234"/>
        <v>42655.67184027777</v>
      </c>
      <c r="T3775" s="12">
        <f t="shared" si="235"/>
        <v>42688.755555555552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6">
        <f t="shared" si="232"/>
        <v>100</v>
      </c>
      <c r="P3776" s="5">
        <f t="shared" si="233"/>
        <v>100</v>
      </c>
      <c r="Q3776" t="s">
        <v>8320</v>
      </c>
      <c r="R3776" t="s">
        <v>8362</v>
      </c>
      <c r="S3776" s="12">
        <f t="shared" si="234"/>
        <v>42087.458969907406</v>
      </c>
      <c r="T3776" s="12">
        <f t="shared" si="235"/>
        <v>42103.458969907406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6">
        <f t="shared" si="232"/>
        <v>100.25</v>
      </c>
      <c r="P3777" s="5">
        <f t="shared" si="233"/>
        <v>143.21428571428572</v>
      </c>
      <c r="Q3777" t="s">
        <v>8320</v>
      </c>
      <c r="R3777" t="s">
        <v>8362</v>
      </c>
      <c r="S3777" s="12">
        <f t="shared" si="234"/>
        <v>42075.609293981477</v>
      </c>
      <c r="T3777" s="12">
        <f t="shared" si="235"/>
        <v>42102.833333333336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6">
        <f t="shared" si="232"/>
        <v>106.71250000000001</v>
      </c>
      <c r="P3778" s="5">
        <f t="shared" si="233"/>
        <v>90.819148936170208</v>
      </c>
      <c r="Q3778" t="s">
        <v>8320</v>
      </c>
      <c r="R3778" t="s">
        <v>8362</v>
      </c>
      <c r="S3778" s="12">
        <f t="shared" si="234"/>
        <v>41814.034467592588</v>
      </c>
      <c r="T3778" s="12">
        <f t="shared" si="235"/>
        <v>41851.708333333328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6">
        <f t="shared" ref="O3779:O3842" si="236">(E3779/D3779)*100</f>
        <v>143.19999999999999</v>
      </c>
      <c r="P3779" s="5">
        <f t="shared" ref="P3779:P3842" si="237">E3779/L3779</f>
        <v>48.542372881355931</v>
      </c>
      <c r="Q3779" t="s">
        <v>8320</v>
      </c>
      <c r="R3779" t="s">
        <v>8362</v>
      </c>
      <c r="S3779" s="12">
        <f t="shared" ref="S3779:S3842" si="238">(((J3779/60)/60)/24)+DATE(1970,1,1)+(-8/24)</f>
        <v>41886.778020833335</v>
      </c>
      <c r="T3779" s="12">
        <f t="shared" ref="T3779:T3842" si="239">(((I3779/60)/60)/24)+DATE(1970,1,1)+(-8/24)</f>
        <v>41908.833333333328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6">
        <f t="shared" si="236"/>
        <v>105.04166666666667</v>
      </c>
      <c r="P3780" s="5">
        <f t="shared" si="237"/>
        <v>70.027777777777771</v>
      </c>
      <c r="Q3780" t="s">
        <v>8320</v>
      </c>
      <c r="R3780" t="s">
        <v>8362</v>
      </c>
      <c r="S3780" s="12">
        <f t="shared" si="238"/>
        <v>41989.485879629625</v>
      </c>
      <c r="T3780" s="12">
        <f t="shared" si="239"/>
        <v>42049.485879629625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6">
        <f t="shared" si="236"/>
        <v>103.98</v>
      </c>
      <c r="P3781" s="5">
        <f t="shared" si="237"/>
        <v>135.62608695652173</v>
      </c>
      <c r="Q3781" t="s">
        <v>8320</v>
      </c>
      <c r="R3781" t="s">
        <v>8362</v>
      </c>
      <c r="S3781" s="12">
        <f t="shared" si="238"/>
        <v>42425.402083333327</v>
      </c>
      <c r="T3781" s="12">
        <f t="shared" si="239"/>
        <v>42455.36041666667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6">
        <f t="shared" si="236"/>
        <v>120</v>
      </c>
      <c r="P3782" s="5">
        <f t="shared" si="237"/>
        <v>100</v>
      </c>
      <c r="Q3782" t="s">
        <v>8320</v>
      </c>
      <c r="R3782" t="s">
        <v>8362</v>
      </c>
      <c r="S3782" s="12">
        <f t="shared" si="238"/>
        <v>42165.886400462965</v>
      </c>
      <c r="T3782" s="12">
        <f t="shared" si="239"/>
        <v>42198.504166666658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6">
        <f t="shared" si="236"/>
        <v>109.66666666666667</v>
      </c>
      <c r="P3783" s="5">
        <f t="shared" si="237"/>
        <v>94.90384615384616</v>
      </c>
      <c r="Q3783" t="s">
        <v>8320</v>
      </c>
      <c r="R3783" t="s">
        <v>8362</v>
      </c>
      <c r="S3783" s="12">
        <f t="shared" si="238"/>
        <v>41865.549594907403</v>
      </c>
      <c r="T3783" s="12">
        <f t="shared" si="239"/>
        <v>41890.549594907403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6">
        <f t="shared" si="236"/>
        <v>101.75</v>
      </c>
      <c r="P3784" s="5">
        <f t="shared" si="237"/>
        <v>75.370370370370367</v>
      </c>
      <c r="Q3784" t="s">
        <v>8320</v>
      </c>
      <c r="R3784" t="s">
        <v>8362</v>
      </c>
      <c r="S3784" s="12">
        <f t="shared" si="238"/>
        <v>42546.528900462967</v>
      </c>
      <c r="T3784" s="12">
        <f t="shared" si="239"/>
        <v>42575.624999999993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6">
        <f t="shared" si="236"/>
        <v>128.91666666666666</v>
      </c>
      <c r="P3785" s="5">
        <f t="shared" si="237"/>
        <v>64.458333333333329</v>
      </c>
      <c r="Q3785" t="s">
        <v>8320</v>
      </c>
      <c r="R3785" t="s">
        <v>8362</v>
      </c>
      <c r="S3785" s="12">
        <f t="shared" si="238"/>
        <v>42419.806944444441</v>
      </c>
      <c r="T3785" s="12">
        <f t="shared" si="239"/>
        <v>42444.333333333336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6">
        <f t="shared" si="236"/>
        <v>114.99999999999999</v>
      </c>
      <c r="P3786" s="5">
        <f t="shared" si="237"/>
        <v>115</v>
      </c>
      <c r="Q3786" t="s">
        <v>8320</v>
      </c>
      <c r="R3786" t="s">
        <v>8362</v>
      </c>
      <c r="S3786" s="12">
        <f t="shared" si="238"/>
        <v>42531.647361111107</v>
      </c>
      <c r="T3786" s="12">
        <f t="shared" si="239"/>
        <v>42561.647361111107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6">
        <f t="shared" si="236"/>
        <v>150.75</v>
      </c>
      <c r="P3787" s="5">
        <f t="shared" si="237"/>
        <v>100.5</v>
      </c>
      <c r="Q3787" t="s">
        <v>8320</v>
      </c>
      <c r="R3787" t="s">
        <v>8362</v>
      </c>
      <c r="S3787" s="12">
        <f t="shared" si="238"/>
        <v>42548.305196759255</v>
      </c>
      <c r="T3787" s="12">
        <f t="shared" si="239"/>
        <v>42584.085416666661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6">
        <f t="shared" si="236"/>
        <v>110.96666666666665</v>
      </c>
      <c r="P3788" s="5">
        <f t="shared" si="237"/>
        <v>93.774647887323937</v>
      </c>
      <c r="Q3788" t="s">
        <v>8320</v>
      </c>
      <c r="R3788" t="s">
        <v>8362</v>
      </c>
      <c r="S3788" s="12">
        <f t="shared" si="238"/>
        <v>42486.704571759255</v>
      </c>
      <c r="T3788" s="12">
        <f t="shared" si="239"/>
        <v>42516.704571759255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6">
        <f t="shared" si="236"/>
        <v>100.28571428571429</v>
      </c>
      <c r="P3789" s="5">
        <f t="shared" si="237"/>
        <v>35.1</v>
      </c>
      <c r="Q3789" t="s">
        <v>8320</v>
      </c>
      <c r="R3789" t="s">
        <v>8362</v>
      </c>
      <c r="S3789" s="12">
        <f t="shared" si="238"/>
        <v>42167.201458333329</v>
      </c>
      <c r="T3789" s="12">
        <f t="shared" si="239"/>
        <v>42195.832638888889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6">
        <f t="shared" si="236"/>
        <v>0.66666666666666674</v>
      </c>
      <c r="P3790" s="5">
        <f t="shared" si="237"/>
        <v>500</v>
      </c>
      <c r="Q3790" t="s">
        <v>8320</v>
      </c>
      <c r="R3790" t="s">
        <v>8362</v>
      </c>
      <c r="S3790" s="12">
        <f t="shared" si="238"/>
        <v>42333.362488425926</v>
      </c>
      <c r="T3790" s="12">
        <f t="shared" si="239"/>
        <v>42361.345833333333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6">
        <f t="shared" si="236"/>
        <v>3.267605633802817</v>
      </c>
      <c r="P3791" s="5">
        <f t="shared" si="237"/>
        <v>29</v>
      </c>
      <c r="Q3791" t="s">
        <v>8320</v>
      </c>
      <c r="R3791" t="s">
        <v>8362</v>
      </c>
      <c r="S3791" s="12">
        <f t="shared" si="238"/>
        <v>42138.465486111112</v>
      </c>
      <c r="T3791" s="12">
        <f t="shared" si="239"/>
        <v>42170.465486111112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6">
        <f t="shared" si="236"/>
        <v>0</v>
      </c>
      <c r="P3792" s="5" t="e">
        <f t="shared" si="237"/>
        <v>#DIV/0!</v>
      </c>
      <c r="Q3792" t="s">
        <v>8320</v>
      </c>
      <c r="R3792" t="s">
        <v>8362</v>
      </c>
      <c r="S3792" s="12">
        <f t="shared" si="238"/>
        <v>42666.333599537036</v>
      </c>
      <c r="T3792" s="12">
        <f t="shared" si="239"/>
        <v>42696.3752662037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6">
        <f t="shared" si="236"/>
        <v>0</v>
      </c>
      <c r="P3793" s="5" t="e">
        <f t="shared" si="237"/>
        <v>#DIV/0!</v>
      </c>
      <c r="Q3793" t="s">
        <v>8320</v>
      </c>
      <c r="R3793" t="s">
        <v>8362</v>
      </c>
      <c r="S3793" s="12">
        <f t="shared" si="238"/>
        <v>41766.3587037037</v>
      </c>
      <c r="T3793" s="12">
        <f t="shared" si="239"/>
        <v>41826.3587037037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6">
        <f t="shared" si="236"/>
        <v>0.27999999999999997</v>
      </c>
      <c r="P3794" s="5">
        <f t="shared" si="237"/>
        <v>17.5</v>
      </c>
      <c r="Q3794" t="s">
        <v>8320</v>
      </c>
      <c r="R3794" t="s">
        <v>8362</v>
      </c>
      <c r="S3794" s="12">
        <f t="shared" si="238"/>
        <v>42170.113680555551</v>
      </c>
      <c r="T3794" s="12">
        <f t="shared" si="239"/>
        <v>42200.113680555551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6">
        <f t="shared" si="236"/>
        <v>59.657142857142851</v>
      </c>
      <c r="P3795" s="5">
        <f t="shared" si="237"/>
        <v>174</v>
      </c>
      <c r="Q3795" t="s">
        <v>8320</v>
      </c>
      <c r="R3795" t="s">
        <v>8362</v>
      </c>
      <c r="S3795" s="12">
        <f t="shared" si="238"/>
        <v>41968.60565972222</v>
      </c>
      <c r="T3795" s="12">
        <f t="shared" si="239"/>
        <v>41989.60565972222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6">
        <f t="shared" si="236"/>
        <v>1</v>
      </c>
      <c r="P3796" s="5">
        <f t="shared" si="237"/>
        <v>50</v>
      </c>
      <c r="Q3796" t="s">
        <v>8320</v>
      </c>
      <c r="R3796" t="s">
        <v>8362</v>
      </c>
      <c r="S3796" s="12">
        <f t="shared" si="238"/>
        <v>42132.247152777774</v>
      </c>
      <c r="T3796" s="12">
        <f t="shared" si="239"/>
        <v>42162.247152777774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6">
        <f t="shared" si="236"/>
        <v>1.6666666666666667</v>
      </c>
      <c r="P3797" s="5">
        <f t="shared" si="237"/>
        <v>5</v>
      </c>
      <c r="Q3797" t="s">
        <v>8320</v>
      </c>
      <c r="R3797" t="s">
        <v>8362</v>
      </c>
      <c r="S3797" s="12">
        <f t="shared" si="238"/>
        <v>42201.102893518517</v>
      </c>
      <c r="T3797" s="12">
        <f t="shared" si="239"/>
        <v>42244.604166666664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6">
        <f t="shared" si="236"/>
        <v>4.4444444444444444E-3</v>
      </c>
      <c r="P3798" s="5">
        <f t="shared" si="237"/>
        <v>1</v>
      </c>
      <c r="Q3798" t="s">
        <v>8320</v>
      </c>
      <c r="R3798" t="s">
        <v>8362</v>
      </c>
      <c r="S3798" s="12">
        <f t="shared" si="238"/>
        <v>42688.696250000001</v>
      </c>
      <c r="T3798" s="12">
        <f t="shared" si="239"/>
        <v>42748.696250000001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6">
        <f t="shared" si="236"/>
        <v>89.666666666666657</v>
      </c>
      <c r="P3799" s="5">
        <f t="shared" si="237"/>
        <v>145.40540540540542</v>
      </c>
      <c r="Q3799" t="s">
        <v>8320</v>
      </c>
      <c r="R3799" t="s">
        <v>8362</v>
      </c>
      <c r="S3799" s="12">
        <f t="shared" si="238"/>
        <v>42084.548206018517</v>
      </c>
      <c r="T3799" s="12">
        <f t="shared" si="239"/>
        <v>42114.548206018517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6">
        <f t="shared" si="236"/>
        <v>1.4642857142857144</v>
      </c>
      <c r="P3800" s="5">
        <f t="shared" si="237"/>
        <v>205</v>
      </c>
      <c r="Q3800" t="s">
        <v>8320</v>
      </c>
      <c r="R3800" t="s">
        <v>8362</v>
      </c>
      <c r="S3800" s="12">
        <f t="shared" si="238"/>
        <v>41831.389444444445</v>
      </c>
      <c r="T3800" s="12">
        <f t="shared" si="239"/>
        <v>41861.389444444445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6">
        <f t="shared" si="236"/>
        <v>4.0199999999999996</v>
      </c>
      <c r="P3801" s="5">
        <f t="shared" si="237"/>
        <v>100.5</v>
      </c>
      <c r="Q3801" t="s">
        <v>8320</v>
      </c>
      <c r="R3801" t="s">
        <v>8362</v>
      </c>
      <c r="S3801" s="12">
        <f t="shared" si="238"/>
        <v>42410.597719907404</v>
      </c>
      <c r="T3801" s="12">
        <f t="shared" si="239"/>
        <v>42440.597719907404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6">
        <f t="shared" si="236"/>
        <v>4.004545454545454</v>
      </c>
      <c r="P3802" s="5">
        <f t="shared" si="237"/>
        <v>55.0625</v>
      </c>
      <c r="Q3802" t="s">
        <v>8320</v>
      </c>
      <c r="R3802" t="s">
        <v>8362</v>
      </c>
      <c r="S3802" s="12">
        <f t="shared" si="238"/>
        <v>41982.403738425921</v>
      </c>
      <c r="T3802" s="12">
        <f t="shared" si="239"/>
        <v>42014.874305555553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6">
        <f t="shared" si="236"/>
        <v>8.52</v>
      </c>
      <c r="P3803" s="5">
        <f t="shared" si="237"/>
        <v>47.333333333333336</v>
      </c>
      <c r="Q3803" t="s">
        <v>8320</v>
      </c>
      <c r="R3803" t="s">
        <v>8362</v>
      </c>
      <c r="S3803" s="12">
        <f t="shared" si="238"/>
        <v>41975.342777777776</v>
      </c>
      <c r="T3803" s="12">
        <f t="shared" si="239"/>
        <v>42006.342777777776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6">
        <f t="shared" si="236"/>
        <v>0</v>
      </c>
      <c r="P3804" s="5" t="e">
        <f t="shared" si="237"/>
        <v>#DIV/0!</v>
      </c>
      <c r="Q3804" t="s">
        <v>8320</v>
      </c>
      <c r="R3804" t="s">
        <v>8362</v>
      </c>
      <c r="S3804" s="12">
        <f t="shared" si="238"/>
        <v>42268.792893518512</v>
      </c>
      <c r="T3804" s="12">
        <f t="shared" si="239"/>
        <v>42298.792893518512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6">
        <f t="shared" si="236"/>
        <v>19.650000000000002</v>
      </c>
      <c r="P3805" s="5">
        <f t="shared" si="237"/>
        <v>58.95</v>
      </c>
      <c r="Q3805" t="s">
        <v>8320</v>
      </c>
      <c r="R3805" t="s">
        <v>8362</v>
      </c>
      <c r="S3805" s="12">
        <f t="shared" si="238"/>
        <v>42403.638518518514</v>
      </c>
      <c r="T3805" s="12">
        <f t="shared" si="239"/>
        <v>42433.638518518514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6">
        <f t="shared" si="236"/>
        <v>0</v>
      </c>
      <c r="P3806" s="5" t="e">
        <f t="shared" si="237"/>
        <v>#DIV/0!</v>
      </c>
      <c r="Q3806" t="s">
        <v>8320</v>
      </c>
      <c r="R3806" t="s">
        <v>8362</v>
      </c>
      <c r="S3806" s="12">
        <f t="shared" si="238"/>
        <v>42526.676203703704</v>
      </c>
      <c r="T3806" s="12">
        <f t="shared" si="239"/>
        <v>42581.958333333336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6">
        <f t="shared" si="236"/>
        <v>2E-3</v>
      </c>
      <c r="P3807" s="5">
        <f t="shared" si="237"/>
        <v>1.5</v>
      </c>
      <c r="Q3807" t="s">
        <v>8320</v>
      </c>
      <c r="R3807" t="s">
        <v>8362</v>
      </c>
      <c r="S3807" s="12">
        <f t="shared" si="238"/>
        <v>41849.553703703699</v>
      </c>
      <c r="T3807" s="12">
        <f t="shared" si="239"/>
        <v>41909.553703703699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6">
        <f t="shared" si="236"/>
        <v>6.6666666666666666E-2</v>
      </c>
      <c r="P3808" s="5">
        <f t="shared" si="237"/>
        <v>5</v>
      </c>
      <c r="Q3808" t="s">
        <v>8320</v>
      </c>
      <c r="R3808" t="s">
        <v>8362</v>
      </c>
      <c r="S3808" s="12">
        <f t="shared" si="238"/>
        <v>41798.925706018512</v>
      </c>
      <c r="T3808" s="12">
        <f t="shared" si="239"/>
        <v>41818.925706018512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6">
        <f t="shared" si="236"/>
        <v>30.333333333333336</v>
      </c>
      <c r="P3809" s="5">
        <f t="shared" si="237"/>
        <v>50.555555555555557</v>
      </c>
      <c r="Q3809" t="s">
        <v>8320</v>
      </c>
      <c r="R3809" t="s">
        <v>8362</v>
      </c>
      <c r="S3809" s="12">
        <f t="shared" si="238"/>
        <v>42090.575682870367</v>
      </c>
      <c r="T3809" s="12">
        <f t="shared" si="239"/>
        <v>42097.575682870367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6">
        <f t="shared" si="236"/>
        <v>100</v>
      </c>
      <c r="P3810" s="5">
        <f t="shared" si="237"/>
        <v>41.666666666666664</v>
      </c>
      <c r="Q3810" t="s">
        <v>8320</v>
      </c>
      <c r="R3810" t="s">
        <v>8321</v>
      </c>
      <c r="S3810" s="12">
        <f t="shared" si="238"/>
        <v>42059.12059027778</v>
      </c>
      <c r="T3810" s="12">
        <f t="shared" si="239"/>
        <v>42119.078923611109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6">
        <f t="shared" si="236"/>
        <v>101.25</v>
      </c>
      <c r="P3811" s="5">
        <f t="shared" si="237"/>
        <v>53.289473684210527</v>
      </c>
      <c r="Q3811" t="s">
        <v>8320</v>
      </c>
      <c r="R3811" t="s">
        <v>8321</v>
      </c>
      <c r="S3811" s="12">
        <f t="shared" si="238"/>
        <v>41800.193368055552</v>
      </c>
      <c r="T3811" s="12">
        <f t="shared" si="239"/>
        <v>41850.625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6">
        <f t="shared" si="236"/>
        <v>121.73333333333333</v>
      </c>
      <c r="P3812" s="5">
        <f t="shared" si="237"/>
        <v>70.230769230769226</v>
      </c>
      <c r="Q3812" t="s">
        <v>8320</v>
      </c>
      <c r="R3812" t="s">
        <v>8321</v>
      </c>
      <c r="S3812" s="12">
        <f t="shared" si="238"/>
        <v>42054.515717592592</v>
      </c>
      <c r="T3812" s="12">
        <f t="shared" si="239"/>
        <v>42084.474050925921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6">
        <f t="shared" si="236"/>
        <v>330</v>
      </c>
      <c r="P3813" s="5">
        <f t="shared" si="237"/>
        <v>43.421052631578945</v>
      </c>
      <c r="Q3813" t="s">
        <v>8320</v>
      </c>
      <c r="R3813" t="s">
        <v>8321</v>
      </c>
      <c r="S3813" s="12">
        <f t="shared" si="238"/>
        <v>42487.293668981474</v>
      </c>
      <c r="T3813" s="12">
        <f t="shared" si="239"/>
        <v>42521.124999999993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6">
        <f t="shared" si="236"/>
        <v>109.55</v>
      </c>
      <c r="P3814" s="5">
        <f t="shared" si="237"/>
        <v>199.18181818181819</v>
      </c>
      <c r="Q3814" t="s">
        <v>8320</v>
      </c>
      <c r="R3814" t="s">
        <v>8321</v>
      </c>
      <c r="S3814" s="12">
        <f t="shared" si="238"/>
        <v>42109.417916666665</v>
      </c>
      <c r="T3814" s="12">
        <f t="shared" si="239"/>
        <v>42155.832638888889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6">
        <f t="shared" si="236"/>
        <v>100.95190476190474</v>
      </c>
      <c r="P3815" s="5">
        <f t="shared" si="237"/>
        <v>78.518148148148143</v>
      </c>
      <c r="Q3815" t="s">
        <v>8320</v>
      </c>
      <c r="R3815" t="s">
        <v>8321</v>
      </c>
      <c r="S3815" s="12">
        <f t="shared" si="238"/>
        <v>42496.942372685182</v>
      </c>
      <c r="T3815" s="12">
        <f t="shared" si="239"/>
        <v>42535.571527777771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6">
        <f t="shared" si="236"/>
        <v>140.13333333333333</v>
      </c>
      <c r="P3816" s="5">
        <f t="shared" si="237"/>
        <v>61.823529411764703</v>
      </c>
      <c r="Q3816" t="s">
        <v>8320</v>
      </c>
      <c r="R3816" t="s">
        <v>8321</v>
      </c>
      <c r="S3816" s="12">
        <f t="shared" si="238"/>
        <v>42058.570740740739</v>
      </c>
      <c r="T3816" s="12">
        <f t="shared" si="239"/>
        <v>42094.832638888889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6">
        <f t="shared" si="236"/>
        <v>100.001</v>
      </c>
      <c r="P3817" s="5">
        <f t="shared" si="237"/>
        <v>50.000500000000002</v>
      </c>
      <c r="Q3817" t="s">
        <v>8320</v>
      </c>
      <c r="R3817" t="s">
        <v>8321</v>
      </c>
      <c r="S3817" s="12">
        <f t="shared" si="238"/>
        <v>42206.926585648143</v>
      </c>
      <c r="T3817" s="12">
        <f t="shared" si="239"/>
        <v>42236.624999999993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6">
        <f t="shared" si="236"/>
        <v>119.238</v>
      </c>
      <c r="P3818" s="5">
        <f t="shared" si="237"/>
        <v>48.339729729729726</v>
      </c>
      <c r="Q3818" t="s">
        <v>8320</v>
      </c>
      <c r="R3818" t="s">
        <v>8321</v>
      </c>
      <c r="S3818" s="12">
        <f t="shared" si="238"/>
        <v>41807.356747685182</v>
      </c>
      <c r="T3818" s="12">
        <f t="shared" si="239"/>
        <v>41837.356747685182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6">
        <f t="shared" si="236"/>
        <v>107.25</v>
      </c>
      <c r="P3819" s="5">
        <f t="shared" si="237"/>
        <v>107.25</v>
      </c>
      <c r="Q3819" t="s">
        <v>8320</v>
      </c>
      <c r="R3819" t="s">
        <v>8321</v>
      </c>
      <c r="S3819" s="12">
        <f t="shared" si="238"/>
        <v>42284.363611111105</v>
      </c>
      <c r="T3819" s="12">
        <f t="shared" si="239"/>
        <v>42300.832638888889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6">
        <f t="shared" si="236"/>
        <v>227.99999999999997</v>
      </c>
      <c r="P3820" s="5">
        <f t="shared" si="237"/>
        <v>57</v>
      </c>
      <c r="Q3820" t="s">
        <v>8320</v>
      </c>
      <c r="R3820" t="s">
        <v>8321</v>
      </c>
      <c r="S3820" s="12">
        <f t="shared" si="238"/>
        <v>42045.509050925924</v>
      </c>
      <c r="T3820" s="12">
        <f t="shared" si="239"/>
        <v>42075.467384259253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6">
        <f t="shared" si="236"/>
        <v>106.4</v>
      </c>
      <c r="P3821" s="5">
        <f t="shared" si="237"/>
        <v>40.92307692307692</v>
      </c>
      <c r="Q3821" t="s">
        <v>8320</v>
      </c>
      <c r="R3821" t="s">
        <v>8321</v>
      </c>
      <c r="S3821" s="12">
        <f t="shared" si="238"/>
        <v>42183.876203703701</v>
      </c>
      <c r="T3821" s="12">
        <f t="shared" si="239"/>
        <v>42202.543055555558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6">
        <f t="shared" si="236"/>
        <v>143.33333333333334</v>
      </c>
      <c r="P3822" s="5">
        <f t="shared" si="237"/>
        <v>21.5</v>
      </c>
      <c r="Q3822" t="s">
        <v>8320</v>
      </c>
      <c r="R3822" t="s">
        <v>8321</v>
      </c>
      <c r="S3822" s="12">
        <f t="shared" si="238"/>
        <v>42160.318483796298</v>
      </c>
      <c r="T3822" s="12">
        <f t="shared" si="239"/>
        <v>42190.318483796298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6">
        <f t="shared" si="236"/>
        <v>104.54285714285714</v>
      </c>
      <c r="P3823" s="5">
        <f t="shared" si="237"/>
        <v>79.543478260869563</v>
      </c>
      <c r="Q3823" t="s">
        <v>8320</v>
      </c>
      <c r="R3823" t="s">
        <v>8321</v>
      </c>
      <c r="S3823" s="12">
        <f t="shared" si="238"/>
        <v>42340.847303240742</v>
      </c>
      <c r="T3823" s="12">
        <f t="shared" si="239"/>
        <v>42372.847303240742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6">
        <f t="shared" si="236"/>
        <v>110.02000000000001</v>
      </c>
      <c r="P3824" s="5">
        <f t="shared" si="237"/>
        <v>72.381578947368425</v>
      </c>
      <c r="Q3824" t="s">
        <v>8320</v>
      </c>
      <c r="R3824" t="s">
        <v>8321</v>
      </c>
      <c r="S3824" s="12">
        <f t="shared" si="238"/>
        <v>42329.504826388882</v>
      </c>
      <c r="T3824" s="12">
        <f t="shared" si="239"/>
        <v>42388.624305555553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6">
        <f t="shared" si="236"/>
        <v>106</v>
      </c>
      <c r="P3825" s="5">
        <f t="shared" si="237"/>
        <v>64.634146341463421</v>
      </c>
      <c r="Q3825" t="s">
        <v>8320</v>
      </c>
      <c r="R3825" t="s">
        <v>8321</v>
      </c>
      <c r="S3825" s="12">
        <f t="shared" si="238"/>
        <v>42170.576898148145</v>
      </c>
      <c r="T3825" s="12">
        <f t="shared" si="239"/>
        <v>42204.832638888889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6">
        <f t="shared" si="236"/>
        <v>108</v>
      </c>
      <c r="P3826" s="5">
        <f t="shared" si="237"/>
        <v>38.571428571428569</v>
      </c>
      <c r="Q3826" t="s">
        <v>8320</v>
      </c>
      <c r="R3826" t="s">
        <v>8321</v>
      </c>
      <c r="S3826" s="12">
        <f t="shared" si="238"/>
        <v>42571.292858796289</v>
      </c>
      <c r="T3826" s="12">
        <f t="shared" si="239"/>
        <v>42583.236805555549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6">
        <f t="shared" si="236"/>
        <v>105.42</v>
      </c>
      <c r="P3827" s="5">
        <f t="shared" si="237"/>
        <v>107.57142857142857</v>
      </c>
      <c r="Q3827" t="s">
        <v>8320</v>
      </c>
      <c r="R3827" t="s">
        <v>8321</v>
      </c>
      <c r="S3827" s="12">
        <f t="shared" si="238"/>
        <v>42150.736273148148</v>
      </c>
      <c r="T3827" s="12">
        <f t="shared" si="239"/>
        <v>42171.736273148148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6">
        <f t="shared" si="236"/>
        <v>119.16666666666667</v>
      </c>
      <c r="P3828" s="5">
        <f t="shared" si="237"/>
        <v>27.5</v>
      </c>
      <c r="Q3828" t="s">
        <v>8320</v>
      </c>
      <c r="R3828" t="s">
        <v>8321</v>
      </c>
      <c r="S3828" s="12">
        <f t="shared" si="238"/>
        <v>42101.090208333328</v>
      </c>
      <c r="T3828" s="12">
        <f t="shared" si="239"/>
        <v>42131.090208333328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6">
        <f t="shared" si="236"/>
        <v>152.66666666666666</v>
      </c>
      <c r="P3829" s="5">
        <f t="shared" si="237"/>
        <v>70.461538461538467</v>
      </c>
      <c r="Q3829" t="s">
        <v>8320</v>
      </c>
      <c r="R3829" t="s">
        <v>8321</v>
      </c>
      <c r="S3829" s="12">
        <f t="shared" si="238"/>
        <v>42034.594918981478</v>
      </c>
      <c r="T3829" s="12">
        <f t="shared" si="239"/>
        <v>42089.666666666664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6">
        <f t="shared" si="236"/>
        <v>100</v>
      </c>
      <c r="P3830" s="5">
        <f t="shared" si="237"/>
        <v>178.57142857142858</v>
      </c>
      <c r="Q3830" t="s">
        <v>8320</v>
      </c>
      <c r="R3830" t="s">
        <v>8321</v>
      </c>
      <c r="S3830" s="12">
        <f t="shared" si="238"/>
        <v>41944.194293981483</v>
      </c>
      <c r="T3830" s="12">
        <f t="shared" si="239"/>
        <v>42004.235960648148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6">
        <f t="shared" si="236"/>
        <v>100.2</v>
      </c>
      <c r="P3831" s="5">
        <f t="shared" si="237"/>
        <v>62.625</v>
      </c>
      <c r="Q3831" t="s">
        <v>8320</v>
      </c>
      <c r="R3831" t="s">
        <v>8321</v>
      </c>
      <c r="S3831" s="12">
        <f t="shared" si="238"/>
        <v>42593.532071759262</v>
      </c>
      <c r="T3831" s="12">
        <f t="shared" si="239"/>
        <v>42613.532071759262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6">
        <f t="shared" si="236"/>
        <v>225</v>
      </c>
      <c r="P3832" s="5">
        <f t="shared" si="237"/>
        <v>75</v>
      </c>
      <c r="Q3832" t="s">
        <v>8320</v>
      </c>
      <c r="R3832" t="s">
        <v>8321</v>
      </c>
      <c r="S3832" s="12">
        <f t="shared" si="238"/>
        <v>42503.407534722217</v>
      </c>
      <c r="T3832" s="12">
        <f t="shared" si="239"/>
        <v>42517.407534722217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6">
        <f t="shared" si="236"/>
        <v>106.02199999999999</v>
      </c>
      <c r="P3833" s="5">
        <f t="shared" si="237"/>
        <v>58.901111111111113</v>
      </c>
      <c r="Q3833" t="s">
        <v>8320</v>
      </c>
      <c r="R3833" t="s">
        <v>8321</v>
      </c>
      <c r="S3833" s="12">
        <f t="shared" si="238"/>
        <v>41927.515567129631</v>
      </c>
      <c r="T3833" s="12">
        <f t="shared" si="239"/>
        <v>41948.557233796295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6">
        <f t="shared" si="236"/>
        <v>104.66666666666666</v>
      </c>
      <c r="P3834" s="5">
        <f t="shared" si="237"/>
        <v>139.55555555555554</v>
      </c>
      <c r="Q3834" t="s">
        <v>8320</v>
      </c>
      <c r="R3834" t="s">
        <v>8321</v>
      </c>
      <c r="S3834" s="12">
        <f t="shared" si="238"/>
        <v>42374.781655092585</v>
      </c>
      <c r="T3834" s="12">
        <f t="shared" si="239"/>
        <v>42419.781655092585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6">
        <f t="shared" si="236"/>
        <v>116.66666666666667</v>
      </c>
      <c r="P3835" s="5">
        <f t="shared" si="237"/>
        <v>70</v>
      </c>
      <c r="Q3835" t="s">
        <v>8320</v>
      </c>
      <c r="R3835" t="s">
        <v>8321</v>
      </c>
      <c r="S3835" s="12">
        <f t="shared" si="238"/>
        <v>41963.53902777777</v>
      </c>
      <c r="T3835" s="12">
        <f t="shared" si="239"/>
        <v>41974.464583333327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6">
        <f t="shared" si="236"/>
        <v>109.03333333333333</v>
      </c>
      <c r="P3836" s="5">
        <f t="shared" si="237"/>
        <v>57.385964912280699</v>
      </c>
      <c r="Q3836" t="s">
        <v>8320</v>
      </c>
      <c r="R3836" t="s">
        <v>8321</v>
      </c>
      <c r="S3836" s="12">
        <f t="shared" si="238"/>
        <v>42143.111886574072</v>
      </c>
      <c r="T3836" s="12">
        <f t="shared" si="239"/>
        <v>42173.111886574072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6">
        <f t="shared" si="236"/>
        <v>160</v>
      </c>
      <c r="P3837" s="5">
        <f t="shared" si="237"/>
        <v>40</v>
      </c>
      <c r="Q3837" t="s">
        <v>8320</v>
      </c>
      <c r="R3837" t="s">
        <v>8321</v>
      </c>
      <c r="S3837" s="12">
        <f t="shared" si="238"/>
        <v>42460.608888888884</v>
      </c>
      <c r="T3837" s="12">
        <f t="shared" si="239"/>
        <v>42481.608888888884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6">
        <f t="shared" si="236"/>
        <v>112.5</v>
      </c>
      <c r="P3838" s="5">
        <f t="shared" si="237"/>
        <v>64.285714285714292</v>
      </c>
      <c r="Q3838" t="s">
        <v>8320</v>
      </c>
      <c r="R3838" t="s">
        <v>8321</v>
      </c>
      <c r="S3838" s="12">
        <f t="shared" si="238"/>
        <v>42553.593194444438</v>
      </c>
      <c r="T3838" s="12">
        <f t="shared" si="239"/>
        <v>42584.839583333327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6">
        <f t="shared" si="236"/>
        <v>102.1</v>
      </c>
      <c r="P3839" s="5">
        <f t="shared" si="237"/>
        <v>120.11764705882354</v>
      </c>
      <c r="Q3839" t="s">
        <v>8320</v>
      </c>
      <c r="R3839" t="s">
        <v>8321</v>
      </c>
      <c r="S3839" s="12">
        <f t="shared" si="238"/>
        <v>42152.432384259257</v>
      </c>
      <c r="T3839" s="12">
        <f t="shared" si="239"/>
        <v>42188.432384259257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6">
        <f t="shared" si="236"/>
        <v>100.824</v>
      </c>
      <c r="P3840" s="5">
        <f t="shared" si="237"/>
        <v>1008.24</v>
      </c>
      <c r="Q3840" t="s">
        <v>8320</v>
      </c>
      <c r="R3840" t="s">
        <v>8321</v>
      </c>
      <c r="S3840" s="12">
        <f t="shared" si="238"/>
        <v>42116.377418981479</v>
      </c>
      <c r="T3840" s="12">
        <f t="shared" si="239"/>
        <v>42146.377418981479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6">
        <f t="shared" si="236"/>
        <v>101.25</v>
      </c>
      <c r="P3841" s="5">
        <f t="shared" si="237"/>
        <v>63.28125</v>
      </c>
      <c r="Q3841" t="s">
        <v>8320</v>
      </c>
      <c r="R3841" t="s">
        <v>8321</v>
      </c>
      <c r="S3841" s="12">
        <f t="shared" si="238"/>
        <v>42154.809305555551</v>
      </c>
      <c r="T3841" s="12">
        <f t="shared" si="239"/>
        <v>42214.809305555551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6">
        <f t="shared" si="236"/>
        <v>6500</v>
      </c>
      <c r="P3842" s="5">
        <f t="shared" si="237"/>
        <v>21.666666666666668</v>
      </c>
      <c r="Q3842" t="s">
        <v>8320</v>
      </c>
      <c r="R3842" t="s">
        <v>8321</v>
      </c>
      <c r="S3842" s="12">
        <f t="shared" si="238"/>
        <v>42432.368391203701</v>
      </c>
      <c r="T3842" s="12">
        <f t="shared" si="239"/>
        <v>42457.32672453703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6">
        <f t="shared" ref="O3843:O3906" si="240">(E3843/D3843)*100</f>
        <v>8.7200000000000006</v>
      </c>
      <c r="P3843" s="5">
        <f t="shared" ref="P3843:P3906" si="241">E3843/L3843</f>
        <v>25.647058823529413</v>
      </c>
      <c r="Q3843" t="s">
        <v>8320</v>
      </c>
      <c r="R3843" t="s">
        <v>8321</v>
      </c>
      <c r="S3843" s="12">
        <f t="shared" ref="S3843:S3906" si="242">(((J3843/60)/60)/24)+DATE(1970,1,1)+(-8/24)</f>
        <v>41780.45239583333</v>
      </c>
      <c r="T3843" s="12">
        <f t="shared" ref="T3843:T3906" si="243">(((I3843/60)/60)/24)+DATE(1970,1,1)+(-8/24)</f>
        <v>41840.45239583333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6">
        <f t="shared" si="240"/>
        <v>21.94</v>
      </c>
      <c r="P3844" s="5">
        <f t="shared" si="241"/>
        <v>47.695652173913047</v>
      </c>
      <c r="Q3844" t="s">
        <v>8320</v>
      </c>
      <c r="R3844" t="s">
        <v>8321</v>
      </c>
      <c r="S3844" s="12">
        <f t="shared" si="242"/>
        <v>41740.160324074073</v>
      </c>
      <c r="T3844" s="12">
        <f t="shared" si="243"/>
        <v>41770.160324074073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6">
        <f t="shared" si="240"/>
        <v>21.3</v>
      </c>
      <c r="P3845" s="5">
        <f t="shared" si="241"/>
        <v>56.05263157894737</v>
      </c>
      <c r="Q3845" t="s">
        <v>8320</v>
      </c>
      <c r="R3845" t="s">
        <v>8321</v>
      </c>
      <c r="S3845" s="12">
        <f t="shared" si="242"/>
        <v>41765.739166666666</v>
      </c>
      <c r="T3845" s="12">
        <f t="shared" si="243"/>
        <v>41790.739166666666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6">
        <f t="shared" si="240"/>
        <v>41.489795918367342</v>
      </c>
      <c r="P3846" s="5">
        <f t="shared" si="241"/>
        <v>81.319999999999993</v>
      </c>
      <c r="Q3846" t="s">
        <v>8320</v>
      </c>
      <c r="R3846" t="s">
        <v>8321</v>
      </c>
      <c r="S3846" s="12">
        <f t="shared" si="242"/>
        <v>41766.283958333333</v>
      </c>
      <c r="T3846" s="12">
        <f t="shared" si="243"/>
        <v>41792.957638888889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6">
        <f t="shared" si="240"/>
        <v>2.105</v>
      </c>
      <c r="P3847" s="5">
        <f t="shared" si="241"/>
        <v>70.166666666666671</v>
      </c>
      <c r="Q3847" t="s">
        <v>8320</v>
      </c>
      <c r="R3847" t="s">
        <v>8321</v>
      </c>
      <c r="S3847" s="12">
        <f t="shared" si="242"/>
        <v>42248.293680555551</v>
      </c>
      <c r="T3847" s="12">
        <f t="shared" si="243"/>
        <v>42278.293680555551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6">
        <f t="shared" si="240"/>
        <v>2.7</v>
      </c>
      <c r="P3848" s="5">
        <f t="shared" si="241"/>
        <v>23.625</v>
      </c>
      <c r="Q3848" t="s">
        <v>8320</v>
      </c>
      <c r="R3848" t="s">
        <v>8321</v>
      </c>
      <c r="S3848" s="12">
        <f t="shared" si="242"/>
        <v>41884.88821759259</v>
      </c>
      <c r="T3848" s="12">
        <f t="shared" si="243"/>
        <v>41915.957638888889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6">
        <f t="shared" si="240"/>
        <v>16.161904761904761</v>
      </c>
      <c r="P3849" s="5">
        <f t="shared" si="241"/>
        <v>188.55555555555554</v>
      </c>
      <c r="Q3849" t="s">
        <v>8320</v>
      </c>
      <c r="R3849" t="s">
        <v>8321</v>
      </c>
      <c r="S3849" s="12">
        <f t="shared" si="242"/>
        <v>42158.891099537032</v>
      </c>
      <c r="T3849" s="12">
        <f t="shared" si="243"/>
        <v>42203.891099537032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6">
        <f t="shared" si="240"/>
        <v>16.376923076923077</v>
      </c>
      <c r="P3850" s="5">
        <f t="shared" si="241"/>
        <v>49.511627906976742</v>
      </c>
      <c r="Q3850" t="s">
        <v>8320</v>
      </c>
      <c r="R3850" t="s">
        <v>8321</v>
      </c>
      <c r="S3850" s="12">
        <f t="shared" si="242"/>
        <v>42265.483668981477</v>
      </c>
      <c r="T3850" s="12">
        <f t="shared" si="243"/>
        <v>42295.483668981477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6">
        <f t="shared" si="240"/>
        <v>7.043333333333333</v>
      </c>
      <c r="P3851" s="5">
        <f t="shared" si="241"/>
        <v>75.464285714285708</v>
      </c>
      <c r="Q3851" t="s">
        <v>8320</v>
      </c>
      <c r="R3851" t="s">
        <v>8321</v>
      </c>
      <c r="S3851" s="12">
        <f t="shared" si="242"/>
        <v>42136.433842592589</v>
      </c>
      <c r="T3851" s="12">
        <f t="shared" si="243"/>
        <v>42166.433842592589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6">
        <f t="shared" si="240"/>
        <v>3.8</v>
      </c>
      <c r="P3852" s="5">
        <f t="shared" si="241"/>
        <v>9.5</v>
      </c>
      <c r="Q3852" t="s">
        <v>8320</v>
      </c>
      <c r="R3852" t="s">
        <v>8321</v>
      </c>
      <c r="S3852" s="12">
        <f t="shared" si="242"/>
        <v>41974.791006944441</v>
      </c>
      <c r="T3852" s="12">
        <f t="shared" si="243"/>
        <v>42004.791006944441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6">
        <f t="shared" si="240"/>
        <v>34.08</v>
      </c>
      <c r="P3853" s="5">
        <f t="shared" si="241"/>
        <v>35.5</v>
      </c>
      <c r="Q3853" t="s">
        <v>8320</v>
      </c>
      <c r="R3853" t="s">
        <v>8321</v>
      </c>
      <c r="S3853" s="12">
        <f t="shared" si="242"/>
        <v>42172.10623842592</v>
      </c>
      <c r="T3853" s="12">
        <f t="shared" si="243"/>
        <v>42202.10623842592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6">
        <f t="shared" si="240"/>
        <v>0.2</v>
      </c>
      <c r="P3854" s="5">
        <f t="shared" si="241"/>
        <v>10</v>
      </c>
      <c r="Q3854" t="s">
        <v>8320</v>
      </c>
      <c r="R3854" t="s">
        <v>8321</v>
      </c>
      <c r="S3854" s="12">
        <f t="shared" si="242"/>
        <v>42064.857361111113</v>
      </c>
      <c r="T3854" s="12">
        <f t="shared" si="243"/>
        <v>42089.815694444442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6">
        <f t="shared" si="240"/>
        <v>2.5999999999999999E-2</v>
      </c>
      <c r="P3855" s="5">
        <f t="shared" si="241"/>
        <v>13</v>
      </c>
      <c r="Q3855" t="s">
        <v>8320</v>
      </c>
      <c r="R3855" t="s">
        <v>8321</v>
      </c>
      <c r="S3855" s="12">
        <f t="shared" si="242"/>
        <v>41848.506689814814</v>
      </c>
      <c r="T3855" s="12">
        <f t="shared" si="243"/>
        <v>41883.506689814814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6">
        <f t="shared" si="240"/>
        <v>16.254545454545454</v>
      </c>
      <c r="P3856" s="5">
        <f t="shared" si="241"/>
        <v>89.4</v>
      </c>
      <c r="Q3856" t="s">
        <v>8320</v>
      </c>
      <c r="R3856" t="s">
        <v>8321</v>
      </c>
      <c r="S3856" s="12">
        <f t="shared" si="242"/>
        <v>42103.55159722222</v>
      </c>
      <c r="T3856" s="12">
        <f t="shared" si="243"/>
        <v>42133.55159722222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6">
        <f t="shared" si="240"/>
        <v>2.5</v>
      </c>
      <c r="P3857" s="5">
        <f t="shared" si="241"/>
        <v>25</v>
      </c>
      <c r="Q3857" t="s">
        <v>8320</v>
      </c>
      <c r="R3857" t="s">
        <v>8321</v>
      </c>
      <c r="S3857" s="12">
        <f t="shared" si="242"/>
        <v>42059.637395833335</v>
      </c>
      <c r="T3857" s="12">
        <f t="shared" si="243"/>
        <v>42089.595729166664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6">
        <f t="shared" si="240"/>
        <v>0.02</v>
      </c>
      <c r="P3858" s="5">
        <f t="shared" si="241"/>
        <v>1</v>
      </c>
      <c r="Q3858" t="s">
        <v>8320</v>
      </c>
      <c r="R3858" t="s">
        <v>8321</v>
      </c>
      <c r="S3858" s="12">
        <f t="shared" si="242"/>
        <v>42041.409756944442</v>
      </c>
      <c r="T3858" s="12">
        <f t="shared" si="243"/>
        <v>42071.368090277778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6">
        <f t="shared" si="240"/>
        <v>5.2</v>
      </c>
      <c r="P3859" s="5">
        <f t="shared" si="241"/>
        <v>65</v>
      </c>
      <c r="Q3859" t="s">
        <v>8320</v>
      </c>
      <c r="R3859" t="s">
        <v>8321</v>
      </c>
      <c r="S3859" s="12">
        <f t="shared" si="242"/>
        <v>41829.403819444444</v>
      </c>
      <c r="T3859" s="12">
        <f t="shared" si="243"/>
        <v>41852.383333333331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6">
        <f t="shared" si="240"/>
        <v>2</v>
      </c>
      <c r="P3860" s="5">
        <f t="shared" si="241"/>
        <v>10</v>
      </c>
      <c r="Q3860" t="s">
        <v>8320</v>
      </c>
      <c r="R3860" t="s">
        <v>8321</v>
      </c>
      <c r="S3860" s="12">
        <f t="shared" si="242"/>
        <v>42128.097731481481</v>
      </c>
      <c r="T3860" s="12">
        <f t="shared" si="243"/>
        <v>42146.541666666664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6">
        <f t="shared" si="240"/>
        <v>0.04</v>
      </c>
      <c r="P3861" s="5">
        <f t="shared" si="241"/>
        <v>1</v>
      </c>
      <c r="Q3861" t="s">
        <v>8320</v>
      </c>
      <c r="R3861" t="s">
        <v>8321</v>
      </c>
      <c r="S3861" s="12">
        <f t="shared" si="242"/>
        <v>41789.560266203705</v>
      </c>
      <c r="T3861" s="12">
        <f t="shared" si="243"/>
        <v>41815.541666666664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6">
        <f t="shared" si="240"/>
        <v>17.666666666666668</v>
      </c>
      <c r="P3862" s="5">
        <f t="shared" si="241"/>
        <v>81.538461538461533</v>
      </c>
      <c r="Q3862" t="s">
        <v>8320</v>
      </c>
      <c r="R3862" t="s">
        <v>8321</v>
      </c>
      <c r="S3862" s="12">
        <f t="shared" si="242"/>
        <v>41833.327662037031</v>
      </c>
      <c r="T3862" s="12">
        <f t="shared" si="243"/>
        <v>41863.327662037031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6">
        <f t="shared" si="240"/>
        <v>5</v>
      </c>
      <c r="P3863" s="5">
        <f t="shared" si="241"/>
        <v>100</v>
      </c>
      <c r="Q3863" t="s">
        <v>8320</v>
      </c>
      <c r="R3863" t="s">
        <v>8321</v>
      </c>
      <c r="S3863" s="12">
        <f t="shared" si="242"/>
        <v>41914.256678240738</v>
      </c>
      <c r="T3863" s="12">
        <f t="shared" si="243"/>
        <v>41955.574305555558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6">
        <f t="shared" si="240"/>
        <v>1.3333333333333334E-2</v>
      </c>
      <c r="P3864" s="5">
        <f t="shared" si="241"/>
        <v>1</v>
      </c>
      <c r="Q3864" t="s">
        <v>8320</v>
      </c>
      <c r="R3864" t="s">
        <v>8321</v>
      </c>
      <c r="S3864" s="12">
        <f t="shared" si="242"/>
        <v>42610.927731481475</v>
      </c>
      <c r="T3864" s="12">
        <f t="shared" si="243"/>
        <v>42625.374305555553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6">
        <f t="shared" si="240"/>
        <v>0</v>
      </c>
      <c r="P3865" s="5" t="e">
        <f t="shared" si="241"/>
        <v>#DIV/0!</v>
      </c>
      <c r="Q3865" t="s">
        <v>8320</v>
      </c>
      <c r="R3865" t="s">
        <v>8321</v>
      </c>
      <c r="S3865" s="12">
        <f t="shared" si="242"/>
        <v>42253.299826388888</v>
      </c>
      <c r="T3865" s="12">
        <f t="shared" si="243"/>
        <v>42313.341493055552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6">
        <f t="shared" si="240"/>
        <v>1.2</v>
      </c>
      <c r="P3866" s="5">
        <f t="shared" si="241"/>
        <v>20</v>
      </c>
      <c r="Q3866" t="s">
        <v>8320</v>
      </c>
      <c r="R3866" t="s">
        <v>8321</v>
      </c>
      <c r="S3866" s="12">
        <f t="shared" si="242"/>
        <v>42295.558495370373</v>
      </c>
      <c r="T3866" s="12">
        <f t="shared" si="243"/>
        <v>42325.60016203703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6">
        <f t="shared" si="240"/>
        <v>26.937422295897225</v>
      </c>
      <c r="P3867" s="5">
        <f t="shared" si="241"/>
        <v>46.428571428571431</v>
      </c>
      <c r="Q3867" t="s">
        <v>8320</v>
      </c>
      <c r="R3867" t="s">
        <v>8321</v>
      </c>
      <c r="S3867" s="12">
        <f t="shared" si="242"/>
        <v>41841.31826388889</v>
      </c>
      <c r="T3867" s="12">
        <f t="shared" si="243"/>
        <v>41880.895833333328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6">
        <f t="shared" si="240"/>
        <v>0.54999999999999993</v>
      </c>
      <c r="P3868" s="5">
        <f t="shared" si="241"/>
        <v>5.5</v>
      </c>
      <c r="Q3868" t="s">
        <v>8320</v>
      </c>
      <c r="R3868" t="s">
        <v>8321</v>
      </c>
      <c r="S3868" s="12">
        <f t="shared" si="242"/>
        <v>42402.613668981481</v>
      </c>
      <c r="T3868" s="12">
        <f t="shared" si="243"/>
        <v>42451.811805555553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6">
        <f t="shared" si="240"/>
        <v>12.55</v>
      </c>
      <c r="P3869" s="5">
        <f t="shared" si="241"/>
        <v>50.2</v>
      </c>
      <c r="Q3869" t="s">
        <v>8320</v>
      </c>
      <c r="R3869" t="s">
        <v>8321</v>
      </c>
      <c r="S3869" s="12">
        <f t="shared" si="242"/>
        <v>42509.480775462966</v>
      </c>
      <c r="T3869" s="12">
        <f t="shared" si="243"/>
        <v>42539.480775462966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6">
        <f t="shared" si="240"/>
        <v>0.2</v>
      </c>
      <c r="P3870" s="5">
        <f t="shared" si="241"/>
        <v>10</v>
      </c>
      <c r="Q3870" t="s">
        <v>8320</v>
      </c>
      <c r="R3870" t="s">
        <v>8362</v>
      </c>
      <c r="S3870" s="12">
        <f t="shared" si="242"/>
        <v>41865.326446759253</v>
      </c>
      <c r="T3870" s="12">
        <f t="shared" si="243"/>
        <v>41890.326446759253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6">
        <f t="shared" si="240"/>
        <v>3.4474868431088401</v>
      </c>
      <c r="P3871" s="5">
        <f t="shared" si="241"/>
        <v>30.133333333333333</v>
      </c>
      <c r="Q3871" t="s">
        <v>8320</v>
      </c>
      <c r="R3871" t="s">
        <v>8362</v>
      </c>
      <c r="S3871" s="12">
        <f t="shared" si="242"/>
        <v>42047.391111111108</v>
      </c>
      <c r="T3871" s="12">
        <f t="shared" si="243"/>
        <v>42076.799305555549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6">
        <f t="shared" si="240"/>
        <v>15</v>
      </c>
      <c r="P3872" s="5">
        <f t="shared" si="241"/>
        <v>150</v>
      </c>
      <c r="Q3872" t="s">
        <v>8320</v>
      </c>
      <c r="R3872" t="s">
        <v>8362</v>
      </c>
      <c r="S3872" s="12">
        <f t="shared" si="242"/>
        <v>41792.838865740734</v>
      </c>
      <c r="T3872" s="12">
        <f t="shared" si="243"/>
        <v>41822.838865740734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6">
        <f t="shared" si="240"/>
        <v>2.666666666666667</v>
      </c>
      <c r="P3873" s="5">
        <f t="shared" si="241"/>
        <v>13.333333333333334</v>
      </c>
      <c r="Q3873" t="s">
        <v>8320</v>
      </c>
      <c r="R3873" t="s">
        <v>8362</v>
      </c>
      <c r="S3873" s="12">
        <f t="shared" si="242"/>
        <v>42763.447337962956</v>
      </c>
      <c r="T3873" s="12">
        <f t="shared" si="243"/>
        <v>42823.405671296299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6">
        <f t="shared" si="240"/>
        <v>0</v>
      </c>
      <c r="P3874" s="5" t="e">
        <f t="shared" si="241"/>
        <v>#DIV/0!</v>
      </c>
      <c r="Q3874" t="s">
        <v>8320</v>
      </c>
      <c r="R3874" t="s">
        <v>8362</v>
      </c>
      <c r="S3874" s="12">
        <f t="shared" si="242"/>
        <v>42179.8124537037</v>
      </c>
      <c r="T3874" s="12">
        <f t="shared" si="243"/>
        <v>42229.8124537037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6">
        <f t="shared" si="240"/>
        <v>0</v>
      </c>
      <c r="P3875" s="5" t="e">
        <f t="shared" si="241"/>
        <v>#DIV/0!</v>
      </c>
      <c r="Q3875" t="s">
        <v>8320</v>
      </c>
      <c r="R3875" t="s">
        <v>8362</v>
      </c>
      <c r="S3875" s="12">
        <f t="shared" si="242"/>
        <v>42255.362673611111</v>
      </c>
      <c r="T3875" s="12">
        <f t="shared" si="243"/>
        <v>42285.362673611111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6">
        <f t="shared" si="240"/>
        <v>0</v>
      </c>
      <c r="P3876" s="5" t="e">
        <f t="shared" si="241"/>
        <v>#DIV/0!</v>
      </c>
      <c r="Q3876" t="s">
        <v>8320</v>
      </c>
      <c r="R3876" t="s">
        <v>8362</v>
      </c>
      <c r="S3876" s="12">
        <f t="shared" si="242"/>
        <v>42006.683124999996</v>
      </c>
      <c r="T3876" s="12">
        <f t="shared" si="243"/>
        <v>42027.708333333336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6">
        <f t="shared" si="240"/>
        <v>0</v>
      </c>
      <c r="P3877" s="5" t="e">
        <f t="shared" si="241"/>
        <v>#DIV/0!</v>
      </c>
      <c r="Q3877" t="s">
        <v>8320</v>
      </c>
      <c r="R3877" t="s">
        <v>8362</v>
      </c>
      <c r="S3877" s="12">
        <f t="shared" si="242"/>
        <v>42615.013483796291</v>
      </c>
      <c r="T3877" s="12">
        <f t="shared" si="243"/>
        <v>42616.083333333336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6">
        <f t="shared" si="240"/>
        <v>52.794871794871788</v>
      </c>
      <c r="P3878" s="5">
        <f t="shared" si="241"/>
        <v>44.760869565217391</v>
      </c>
      <c r="Q3878" t="s">
        <v>8320</v>
      </c>
      <c r="R3878" t="s">
        <v>8362</v>
      </c>
      <c r="S3878" s="12">
        <f t="shared" si="242"/>
        <v>42372.290833333333</v>
      </c>
      <c r="T3878" s="12">
        <f t="shared" si="243"/>
        <v>42402.290833333333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6">
        <f t="shared" si="240"/>
        <v>4.9639999999999995</v>
      </c>
      <c r="P3879" s="5">
        <f t="shared" si="241"/>
        <v>88.642857142857139</v>
      </c>
      <c r="Q3879" t="s">
        <v>8320</v>
      </c>
      <c r="R3879" t="s">
        <v>8362</v>
      </c>
      <c r="S3879" s="12">
        <f t="shared" si="242"/>
        <v>42682.344351851854</v>
      </c>
      <c r="T3879" s="12">
        <f t="shared" si="243"/>
        <v>42712.344351851854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6">
        <f t="shared" si="240"/>
        <v>5.5555555555555552E-2</v>
      </c>
      <c r="P3880" s="5">
        <f t="shared" si="241"/>
        <v>10</v>
      </c>
      <c r="Q3880" t="s">
        <v>8320</v>
      </c>
      <c r="R3880" t="s">
        <v>8362</v>
      </c>
      <c r="S3880" s="12">
        <f t="shared" si="242"/>
        <v>42154.485486111109</v>
      </c>
      <c r="T3880" s="12">
        <f t="shared" si="243"/>
        <v>42184.832638888889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6">
        <f t="shared" si="240"/>
        <v>0</v>
      </c>
      <c r="P3881" s="5" t="e">
        <f t="shared" si="241"/>
        <v>#DIV/0!</v>
      </c>
      <c r="Q3881" t="s">
        <v>8320</v>
      </c>
      <c r="R3881" t="s">
        <v>8362</v>
      </c>
      <c r="S3881" s="12">
        <f t="shared" si="242"/>
        <v>41999.527731481481</v>
      </c>
      <c r="T3881" s="12">
        <f t="shared" si="243"/>
        <v>42029.527731481481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6">
        <f t="shared" si="240"/>
        <v>13.066666666666665</v>
      </c>
      <c r="P3882" s="5">
        <f t="shared" si="241"/>
        <v>57.647058823529413</v>
      </c>
      <c r="Q3882" t="s">
        <v>8320</v>
      </c>
      <c r="R3882" t="s">
        <v>8362</v>
      </c>
      <c r="S3882" s="12">
        <f t="shared" si="242"/>
        <v>41815.481712962959</v>
      </c>
      <c r="T3882" s="12">
        <f t="shared" si="243"/>
        <v>41850.625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6">
        <f t="shared" si="240"/>
        <v>5</v>
      </c>
      <c r="P3883" s="5">
        <f t="shared" si="241"/>
        <v>25</v>
      </c>
      <c r="Q3883" t="s">
        <v>8320</v>
      </c>
      <c r="R3883" t="s">
        <v>8362</v>
      </c>
      <c r="S3883" s="12">
        <f t="shared" si="242"/>
        <v>42755.685173611106</v>
      </c>
      <c r="T3883" s="12">
        <f t="shared" si="243"/>
        <v>42785.685173611106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6">
        <f t="shared" si="240"/>
        <v>0</v>
      </c>
      <c r="P3884" s="5" t="e">
        <f t="shared" si="241"/>
        <v>#DIV/0!</v>
      </c>
      <c r="Q3884" t="s">
        <v>8320</v>
      </c>
      <c r="R3884" t="s">
        <v>8362</v>
      </c>
      <c r="S3884" s="12">
        <f t="shared" si="242"/>
        <v>42373.65011574074</v>
      </c>
      <c r="T3884" s="12">
        <f t="shared" si="243"/>
        <v>42400.627083333333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6">
        <f t="shared" si="240"/>
        <v>0</v>
      </c>
      <c r="P3885" s="5" t="e">
        <f t="shared" si="241"/>
        <v>#DIV/0!</v>
      </c>
      <c r="Q3885" t="s">
        <v>8320</v>
      </c>
      <c r="R3885" t="s">
        <v>8362</v>
      </c>
      <c r="S3885" s="12">
        <f t="shared" si="242"/>
        <v>41854.269317129627</v>
      </c>
      <c r="T3885" s="12">
        <f t="shared" si="243"/>
        <v>41884.269317129627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6">
        <f t="shared" si="240"/>
        <v>0</v>
      </c>
      <c r="P3886" s="5" t="e">
        <f t="shared" si="241"/>
        <v>#DIV/0!</v>
      </c>
      <c r="Q3886" t="s">
        <v>8320</v>
      </c>
      <c r="R3886" t="s">
        <v>8362</v>
      </c>
      <c r="S3886" s="12">
        <f t="shared" si="242"/>
        <v>42065.458240740736</v>
      </c>
      <c r="T3886" s="12">
        <f t="shared" si="243"/>
        <v>42090.416574074072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6">
        <f t="shared" si="240"/>
        <v>0</v>
      </c>
      <c r="P3887" s="5" t="e">
        <f t="shared" si="241"/>
        <v>#DIV/0!</v>
      </c>
      <c r="Q3887" t="s">
        <v>8320</v>
      </c>
      <c r="R3887" t="s">
        <v>8362</v>
      </c>
      <c r="S3887" s="12">
        <f t="shared" si="242"/>
        <v>42469.617951388886</v>
      </c>
      <c r="T3887" s="12">
        <f t="shared" si="243"/>
        <v>42499.617951388886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6">
        <f t="shared" si="240"/>
        <v>0</v>
      </c>
      <c r="P3888" s="5" t="e">
        <f t="shared" si="241"/>
        <v>#DIV/0!</v>
      </c>
      <c r="Q3888" t="s">
        <v>8320</v>
      </c>
      <c r="R3888" t="s">
        <v>8362</v>
      </c>
      <c r="S3888" s="12">
        <f t="shared" si="242"/>
        <v>41953.894699074073</v>
      </c>
      <c r="T3888" s="12">
        <f t="shared" si="243"/>
        <v>41983.894699074073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6">
        <f t="shared" si="240"/>
        <v>1.7500000000000002</v>
      </c>
      <c r="P3889" s="5">
        <f t="shared" si="241"/>
        <v>17.5</v>
      </c>
      <c r="Q3889" t="s">
        <v>8320</v>
      </c>
      <c r="R3889" t="s">
        <v>8362</v>
      </c>
      <c r="S3889" s="12">
        <f t="shared" si="242"/>
        <v>42079.524641203701</v>
      </c>
      <c r="T3889" s="12">
        <f t="shared" si="243"/>
        <v>42125.583333333336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6">
        <f t="shared" si="240"/>
        <v>27.1</v>
      </c>
      <c r="P3890" s="5">
        <f t="shared" si="241"/>
        <v>38.714285714285715</v>
      </c>
      <c r="Q3890" t="s">
        <v>8320</v>
      </c>
      <c r="R3890" t="s">
        <v>8321</v>
      </c>
      <c r="S3890" s="12">
        <f t="shared" si="242"/>
        <v>42762.212476851848</v>
      </c>
      <c r="T3890" s="12">
        <f t="shared" si="243"/>
        <v>42792.212476851848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6">
        <f t="shared" si="240"/>
        <v>1.4749999999999999</v>
      </c>
      <c r="P3891" s="5">
        <f t="shared" si="241"/>
        <v>13.111111111111111</v>
      </c>
      <c r="Q3891" t="s">
        <v>8320</v>
      </c>
      <c r="R3891" t="s">
        <v>8321</v>
      </c>
      <c r="S3891" s="12">
        <f t="shared" si="242"/>
        <v>41976.671643518515</v>
      </c>
      <c r="T3891" s="12">
        <f t="shared" si="243"/>
        <v>42008.643055555549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6">
        <f t="shared" si="240"/>
        <v>16.826666666666668</v>
      </c>
      <c r="P3892" s="5">
        <f t="shared" si="241"/>
        <v>315.5</v>
      </c>
      <c r="Q3892" t="s">
        <v>8320</v>
      </c>
      <c r="R3892" t="s">
        <v>8321</v>
      </c>
      <c r="S3892" s="12">
        <f t="shared" si="242"/>
        <v>42171.42527777778</v>
      </c>
      <c r="T3892" s="12">
        <f t="shared" si="243"/>
        <v>42231.42527777778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6">
        <f t="shared" si="240"/>
        <v>32.5</v>
      </c>
      <c r="P3893" s="5">
        <f t="shared" si="241"/>
        <v>37.142857142857146</v>
      </c>
      <c r="Q3893" t="s">
        <v>8320</v>
      </c>
      <c r="R3893" t="s">
        <v>8321</v>
      </c>
      <c r="S3893" s="12">
        <f t="shared" si="242"/>
        <v>42055.799120370364</v>
      </c>
      <c r="T3893" s="12">
        <f t="shared" si="243"/>
        <v>42085.874305555553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6">
        <f t="shared" si="240"/>
        <v>0</v>
      </c>
      <c r="P3894" s="5" t="e">
        <f t="shared" si="241"/>
        <v>#DIV/0!</v>
      </c>
      <c r="Q3894" t="s">
        <v>8320</v>
      </c>
      <c r="R3894" t="s">
        <v>8321</v>
      </c>
      <c r="S3894" s="12">
        <f t="shared" si="242"/>
        <v>41867.31894675926</v>
      </c>
      <c r="T3894" s="12">
        <f t="shared" si="243"/>
        <v>41874.958333333328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6">
        <f t="shared" si="240"/>
        <v>21.55</v>
      </c>
      <c r="P3895" s="5">
        <f t="shared" si="241"/>
        <v>128.27380952380952</v>
      </c>
      <c r="Q3895" t="s">
        <v>8320</v>
      </c>
      <c r="R3895" t="s">
        <v>8321</v>
      </c>
      <c r="S3895" s="12">
        <f t="shared" si="242"/>
        <v>41779.324537037035</v>
      </c>
      <c r="T3895" s="12">
        <f t="shared" si="243"/>
        <v>41820.916666666664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6">
        <f t="shared" si="240"/>
        <v>3.4666666666666663</v>
      </c>
      <c r="P3896" s="5">
        <f t="shared" si="241"/>
        <v>47.272727272727273</v>
      </c>
      <c r="Q3896" t="s">
        <v>8320</v>
      </c>
      <c r="R3896" t="s">
        <v>8321</v>
      </c>
      <c r="S3896" s="12">
        <f t="shared" si="242"/>
        <v>42679.625138888885</v>
      </c>
      <c r="T3896" s="12">
        <f t="shared" si="243"/>
        <v>42709.874305555553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6">
        <f t="shared" si="240"/>
        <v>5</v>
      </c>
      <c r="P3897" s="5">
        <f t="shared" si="241"/>
        <v>50</v>
      </c>
      <c r="Q3897" t="s">
        <v>8320</v>
      </c>
      <c r="R3897" t="s">
        <v>8321</v>
      </c>
      <c r="S3897" s="12">
        <f t="shared" si="242"/>
        <v>42031.916875000003</v>
      </c>
      <c r="T3897" s="12">
        <f t="shared" si="243"/>
        <v>42062.916875000003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6">
        <f t="shared" si="240"/>
        <v>10.625</v>
      </c>
      <c r="P3898" s="5">
        <f t="shared" si="241"/>
        <v>42.5</v>
      </c>
      <c r="Q3898" t="s">
        <v>8320</v>
      </c>
      <c r="R3898" t="s">
        <v>8321</v>
      </c>
      <c r="S3898" s="12">
        <f t="shared" si="242"/>
        <v>41792.858541666668</v>
      </c>
      <c r="T3898" s="12">
        <f t="shared" si="243"/>
        <v>41806.858541666668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6">
        <f t="shared" si="240"/>
        <v>17.599999999999998</v>
      </c>
      <c r="P3899" s="5">
        <f t="shared" si="241"/>
        <v>44</v>
      </c>
      <c r="Q3899" t="s">
        <v>8320</v>
      </c>
      <c r="R3899" t="s">
        <v>8321</v>
      </c>
      <c r="S3899" s="12">
        <f t="shared" si="242"/>
        <v>41982.540312499994</v>
      </c>
      <c r="T3899" s="12">
        <f t="shared" si="243"/>
        <v>42012.540312499994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6">
        <f t="shared" si="240"/>
        <v>32.56</v>
      </c>
      <c r="P3900" s="5">
        <f t="shared" si="241"/>
        <v>50.875</v>
      </c>
      <c r="Q3900" t="s">
        <v>8320</v>
      </c>
      <c r="R3900" t="s">
        <v>8321</v>
      </c>
      <c r="S3900" s="12">
        <f t="shared" si="242"/>
        <v>42193.148958333331</v>
      </c>
      <c r="T3900" s="12">
        <f t="shared" si="243"/>
        <v>42233.333333333336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6">
        <f t="shared" si="240"/>
        <v>1.25</v>
      </c>
      <c r="P3901" s="5">
        <f t="shared" si="241"/>
        <v>62.5</v>
      </c>
      <c r="Q3901" t="s">
        <v>8320</v>
      </c>
      <c r="R3901" t="s">
        <v>8321</v>
      </c>
      <c r="S3901" s="12">
        <f t="shared" si="242"/>
        <v>41843.441678240735</v>
      </c>
      <c r="T3901" s="12">
        <f t="shared" si="243"/>
        <v>41863.441678240735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6">
        <f t="shared" si="240"/>
        <v>5.4</v>
      </c>
      <c r="P3902" s="5">
        <f t="shared" si="241"/>
        <v>27</v>
      </c>
      <c r="Q3902" t="s">
        <v>8320</v>
      </c>
      <c r="R3902" t="s">
        <v>8321</v>
      </c>
      <c r="S3902" s="12">
        <f t="shared" si="242"/>
        <v>42135.759155092594</v>
      </c>
      <c r="T3902" s="12">
        <f t="shared" si="243"/>
        <v>42165.759155092594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6">
        <f t="shared" si="240"/>
        <v>0.83333333333333337</v>
      </c>
      <c r="P3903" s="5">
        <f t="shared" si="241"/>
        <v>25</v>
      </c>
      <c r="Q3903" t="s">
        <v>8320</v>
      </c>
      <c r="R3903" t="s">
        <v>8321</v>
      </c>
      <c r="S3903" s="12">
        <f t="shared" si="242"/>
        <v>42317.493043981485</v>
      </c>
      <c r="T3903" s="12">
        <f t="shared" si="243"/>
        <v>42357.493043981485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6">
        <f t="shared" si="240"/>
        <v>48.833333333333336</v>
      </c>
      <c r="P3904" s="5">
        <f t="shared" si="241"/>
        <v>47.258064516129032</v>
      </c>
      <c r="Q3904" t="s">
        <v>8320</v>
      </c>
      <c r="R3904" t="s">
        <v>8321</v>
      </c>
      <c r="S3904" s="12">
        <f t="shared" si="242"/>
        <v>42663.134745370371</v>
      </c>
      <c r="T3904" s="12">
        <f t="shared" si="243"/>
        <v>42688.176412037035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6">
        <f t="shared" si="240"/>
        <v>0</v>
      </c>
      <c r="P3905" s="5" t="e">
        <f t="shared" si="241"/>
        <v>#DIV/0!</v>
      </c>
      <c r="Q3905" t="s">
        <v>8320</v>
      </c>
      <c r="R3905" t="s">
        <v>8321</v>
      </c>
      <c r="S3905" s="12">
        <f t="shared" si="242"/>
        <v>42185.677835648145</v>
      </c>
      <c r="T3905" s="12">
        <f t="shared" si="243"/>
        <v>42230.484722222223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6">
        <f t="shared" si="240"/>
        <v>0.03</v>
      </c>
      <c r="P3906" s="5">
        <f t="shared" si="241"/>
        <v>1.5</v>
      </c>
      <c r="Q3906" t="s">
        <v>8320</v>
      </c>
      <c r="R3906" t="s">
        <v>8321</v>
      </c>
      <c r="S3906" s="12">
        <f t="shared" si="242"/>
        <v>42094.895833333336</v>
      </c>
      <c r="T3906" s="12">
        <f t="shared" si="243"/>
        <v>42108.87777777778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6">
        <f t="shared" ref="O3907:O3970" si="244">(E3907/D3907)*100</f>
        <v>11.533333333333333</v>
      </c>
      <c r="P3907" s="5">
        <f t="shared" ref="P3907:P3970" si="245">E3907/L3907</f>
        <v>24.714285714285715</v>
      </c>
      <c r="Q3907" t="s">
        <v>8320</v>
      </c>
      <c r="R3907" t="s">
        <v>8321</v>
      </c>
      <c r="S3907" s="12">
        <f t="shared" ref="S3907:S3970" si="246">(((J3907/60)/60)/24)+DATE(1970,1,1)+(-8/24)</f>
        <v>42124.290543981479</v>
      </c>
      <c r="T3907" s="12">
        <f t="shared" ref="T3907:T3970" si="247">(((I3907/60)/60)/24)+DATE(1970,1,1)+(-8/24)</f>
        <v>42166.624999999993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6">
        <f t="shared" si="244"/>
        <v>67.333333333333329</v>
      </c>
      <c r="P3908" s="5">
        <f t="shared" si="245"/>
        <v>63.125</v>
      </c>
      <c r="Q3908" t="s">
        <v>8320</v>
      </c>
      <c r="R3908" t="s">
        <v>8321</v>
      </c>
      <c r="S3908" s="12">
        <f t="shared" si="246"/>
        <v>42143.584409722222</v>
      </c>
      <c r="T3908" s="12">
        <f t="shared" si="247"/>
        <v>42181.225694444445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6">
        <f t="shared" si="244"/>
        <v>15.299999999999999</v>
      </c>
      <c r="P3909" s="5">
        <f t="shared" si="245"/>
        <v>38.25</v>
      </c>
      <c r="Q3909" t="s">
        <v>8320</v>
      </c>
      <c r="R3909" t="s">
        <v>8321</v>
      </c>
      <c r="S3909" s="12">
        <f t="shared" si="246"/>
        <v>41906.486180555556</v>
      </c>
      <c r="T3909" s="12">
        <f t="shared" si="247"/>
        <v>41938.505555555552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6">
        <f t="shared" si="244"/>
        <v>8.6666666666666679</v>
      </c>
      <c r="P3910" s="5">
        <f t="shared" si="245"/>
        <v>16.25</v>
      </c>
      <c r="Q3910" t="s">
        <v>8320</v>
      </c>
      <c r="R3910" t="s">
        <v>8321</v>
      </c>
      <c r="S3910" s="12">
        <f t="shared" si="246"/>
        <v>41833.802037037036</v>
      </c>
      <c r="T3910" s="12">
        <f t="shared" si="247"/>
        <v>41848.802037037036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6">
        <f t="shared" si="244"/>
        <v>0.22499999999999998</v>
      </c>
      <c r="P3911" s="5">
        <f t="shared" si="245"/>
        <v>33.75</v>
      </c>
      <c r="Q3911" t="s">
        <v>8320</v>
      </c>
      <c r="R3911" t="s">
        <v>8321</v>
      </c>
      <c r="S3911" s="12">
        <f t="shared" si="246"/>
        <v>41863.025949074072</v>
      </c>
      <c r="T3911" s="12">
        <f t="shared" si="247"/>
        <v>41893.025949074072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6">
        <f t="shared" si="244"/>
        <v>3.0833333333333335</v>
      </c>
      <c r="P3912" s="5">
        <f t="shared" si="245"/>
        <v>61.666666666666664</v>
      </c>
      <c r="Q3912" t="s">
        <v>8320</v>
      </c>
      <c r="R3912" t="s">
        <v>8321</v>
      </c>
      <c r="S3912" s="12">
        <f t="shared" si="246"/>
        <v>42224.423576388886</v>
      </c>
      <c r="T3912" s="12">
        <f t="shared" si="247"/>
        <v>42254.423576388886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6">
        <f t="shared" si="244"/>
        <v>37.412500000000001</v>
      </c>
      <c r="P3913" s="5">
        <f t="shared" si="245"/>
        <v>83.138888888888886</v>
      </c>
      <c r="Q3913" t="s">
        <v>8320</v>
      </c>
      <c r="R3913" t="s">
        <v>8321</v>
      </c>
      <c r="S3913" s="12">
        <f t="shared" si="246"/>
        <v>41939.478900462964</v>
      </c>
      <c r="T3913" s="12">
        <f t="shared" si="247"/>
        <v>41969.520567129628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6">
        <f t="shared" si="244"/>
        <v>6.6666666666666671E-3</v>
      </c>
      <c r="P3914" s="5">
        <f t="shared" si="245"/>
        <v>1</v>
      </c>
      <c r="Q3914" t="s">
        <v>8320</v>
      </c>
      <c r="R3914" t="s">
        <v>8321</v>
      </c>
      <c r="S3914" s="12">
        <f t="shared" si="246"/>
        <v>42058.936689814807</v>
      </c>
      <c r="T3914" s="12">
        <f t="shared" si="247"/>
        <v>42118.857638888883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6">
        <f t="shared" si="244"/>
        <v>10</v>
      </c>
      <c r="P3915" s="5">
        <f t="shared" si="245"/>
        <v>142.85714285714286</v>
      </c>
      <c r="Q3915" t="s">
        <v>8320</v>
      </c>
      <c r="R3915" t="s">
        <v>8321</v>
      </c>
      <c r="S3915" s="12">
        <f t="shared" si="246"/>
        <v>42307.877881944441</v>
      </c>
      <c r="T3915" s="12">
        <f t="shared" si="247"/>
        <v>42337.919548611106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6">
        <f t="shared" si="244"/>
        <v>36.36</v>
      </c>
      <c r="P3916" s="5">
        <f t="shared" si="245"/>
        <v>33.666666666666664</v>
      </c>
      <c r="Q3916" t="s">
        <v>8320</v>
      </c>
      <c r="R3916" t="s">
        <v>8321</v>
      </c>
      <c r="S3916" s="12">
        <f t="shared" si="246"/>
        <v>42114.485601851848</v>
      </c>
      <c r="T3916" s="12">
        <f t="shared" si="247"/>
        <v>42134.624305555553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6">
        <f t="shared" si="244"/>
        <v>0.33333333333333337</v>
      </c>
      <c r="P3917" s="5">
        <f t="shared" si="245"/>
        <v>5</v>
      </c>
      <c r="Q3917" t="s">
        <v>8320</v>
      </c>
      <c r="R3917" t="s">
        <v>8321</v>
      </c>
      <c r="S3917" s="12">
        <f t="shared" si="246"/>
        <v>42492.651724537034</v>
      </c>
      <c r="T3917" s="12">
        <f t="shared" si="247"/>
        <v>42522.651724537034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6">
        <f t="shared" si="244"/>
        <v>0</v>
      </c>
      <c r="P3918" s="5" t="e">
        <f t="shared" si="245"/>
        <v>#DIV/0!</v>
      </c>
      <c r="Q3918" t="s">
        <v>8320</v>
      </c>
      <c r="R3918" t="s">
        <v>8321</v>
      </c>
      <c r="S3918" s="12">
        <f t="shared" si="246"/>
        <v>42494.138333333329</v>
      </c>
      <c r="T3918" s="12">
        <f t="shared" si="247"/>
        <v>42524.138333333329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6">
        <f t="shared" si="244"/>
        <v>0.2857142857142857</v>
      </c>
      <c r="P3919" s="5">
        <f t="shared" si="245"/>
        <v>10</v>
      </c>
      <c r="Q3919" t="s">
        <v>8320</v>
      </c>
      <c r="R3919" t="s">
        <v>8321</v>
      </c>
      <c r="S3919" s="12">
        <f t="shared" si="246"/>
        <v>41863.193993055553</v>
      </c>
      <c r="T3919" s="12">
        <f t="shared" si="247"/>
        <v>41893.193993055553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6">
        <f t="shared" si="244"/>
        <v>0.2</v>
      </c>
      <c r="P3920" s="5">
        <f t="shared" si="245"/>
        <v>40</v>
      </c>
      <c r="Q3920" t="s">
        <v>8320</v>
      </c>
      <c r="R3920" t="s">
        <v>8321</v>
      </c>
      <c r="S3920" s="12">
        <f t="shared" si="246"/>
        <v>41843.331284722219</v>
      </c>
      <c r="T3920" s="12">
        <f t="shared" si="247"/>
        <v>41855.333333333328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6">
        <f t="shared" si="244"/>
        <v>1.7999999999999998</v>
      </c>
      <c r="P3921" s="5">
        <f t="shared" si="245"/>
        <v>30</v>
      </c>
      <c r="Q3921" t="s">
        <v>8320</v>
      </c>
      <c r="R3921" t="s">
        <v>8321</v>
      </c>
      <c r="S3921" s="12">
        <f t="shared" si="246"/>
        <v>42358.351539351854</v>
      </c>
      <c r="T3921" s="12">
        <f t="shared" si="247"/>
        <v>42386.666666666664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6">
        <f t="shared" si="244"/>
        <v>5.4</v>
      </c>
      <c r="P3922" s="5">
        <f t="shared" si="245"/>
        <v>45</v>
      </c>
      <c r="Q3922" t="s">
        <v>8320</v>
      </c>
      <c r="R3922" t="s">
        <v>8321</v>
      </c>
      <c r="S3922" s="12">
        <f t="shared" si="246"/>
        <v>42657.053935185184</v>
      </c>
      <c r="T3922" s="12">
        <f t="shared" si="247"/>
        <v>42687.095601851855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6">
        <f t="shared" si="244"/>
        <v>0</v>
      </c>
      <c r="P3923" s="5" t="e">
        <f t="shared" si="245"/>
        <v>#DIV/0!</v>
      </c>
      <c r="Q3923" t="s">
        <v>8320</v>
      </c>
      <c r="R3923" t="s">
        <v>8321</v>
      </c>
      <c r="S3923" s="12">
        <f t="shared" si="246"/>
        <v>41926.208969907406</v>
      </c>
      <c r="T3923" s="12">
        <f t="shared" si="247"/>
        <v>41938.416666666664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6">
        <f t="shared" si="244"/>
        <v>8.1333333333333329</v>
      </c>
      <c r="P3924" s="5">
        <f t="shared" si="245"/>
        <v>10.166666666666666</v>
      </c>
      <c r="Q3924" t="s">
        <v>8320</v>
      </c>
      <c r="R3924" t="s">
        <v>8321</v>
      </c>
      <c r="S3924" s="12">
        <f t="shared" si="246"/>
        <v>42020.435300925928</v>
      </c>
      <c r="T3924" s="12">
        <f t="shared" si="247"/>
        <v>42065.624999999993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6">
        <f t="shared" si="244"/>
        <v>12.034782608695652</v>
      </c>
      <c r="P3925" s="5">
        <f t="shared" si="245"/>
        <v>81.411764705882348</v>
      </c>
      <c r="Q3925" t="s">
        <v>8320</v>
      </c>
      <c r="R3925" t="s">
        <v>8321</v>
      </c>
      <c r="S3925" s="12">
        <f t="shared" si="246"/>
        <v>42075.646655092591</v>
      </c>
      <c r="T3925" s="12">
        <f t="shared" si="247"/>
        <v>42103.646655092591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6">
        <f t="shared" si="244"/>
        <v>15.266666666666667</v>
      </c>
      <c r="P3926" s="5">
        <f t="shared" si="245"/>
        <v>57.25</v>
      </c>
      <c r="Q3926" t="s">
        <v>8320</v>
      </c>
      <c r="R3926" t="s">
        <v>8321</v>
      </c>
      <c r="S3926" s="12">
        <f t="shared" si="246"/>
        <v>41786.626412037032</v>
      </c>
      <c r="T3926" s="12">
        <f t="shared" si="247"/>
        <v>41816.626412037032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6">
        <f t="shared" si="244"/>
        <v>10</v>
      </c>
      <c r="P3927" s="5">
        <f t="shared" si="245"/>
        <v>5</v>
      </c>
      <c r="Q3927" t="s">
        <v>8320</v>
      </c>
      <c r="R3927" t="s">
        <v>8321</v>
      </c>
      <c r="S3927" s="12">
        <f t="shared" si="246"/>
        <v>41820.537488425922</v>
      </c>
      <c r="T3927" s="12">
        <f t="shared" si="247"/>
        <v>41850.537488425922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6">
        <f t="shared" si="244"/>
        <v>0.3</v>
      </c>
      <c r="P3928" s="5">
        <f t="shared" si="245"/>
        <v>15</v>
      </c>
      <c r="Q3928" t="s">
        <v>8320</v>
      </c>
      <c r="R3928" t="s">
        <v>8321</v>
      </c>
      <c r="S3928" s="12">
        <f t="shared" si="246"/>
        <v>41969.751712962963</v>
      </c>
      <c r="T3928" s="12">
        <f t="shared" si="247"/>
        <v>41999.751712962963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6">
        <f t="shared" si="244"/>
        <v>1</v>
      </c>
      <c r="P3929" s="5">
        <f t="shared" si="245"/>
        <v>12.5</v>
      </c>
      <c r="Q3929" t="s">
        <v>8320</v>
      </c>
      <c r="R3929" t="s">
        <v>8321</v>
      </c>
      <c r="S3929" s="12">
        <f t="shared" si="246"/>
        <v>41829.934074074074</v>
      </c>
      <c r="T3929" s="12">
        <f t="shared" si="247"/>
        <v>41859.934074074074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6">
        <f t="shared" si="244"/>
        <v>13.020000000000001</v>
      </c>
      <c r="P3930" s="5">
        <f t="shared" si="245"/>
        <v>93</v>
      </c>
      <c r="Q3930" t="s">
        <v>8320</v>
      </c>
      <c r="R3930" t="s">
        <v>8321</v>
      </c>
      <c r="S3930" s="12">
        <f t="shared" si="246"/>
        <v>42265.349849537037</v>
      </c>
      <c r="T3930" s="12">
        <f t="shared" si="247"/>
        <v>42292.874305555553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6">
        <f t="shared" si="244"/>
        <v>2.2650000000000001</v>
      </c>
      <c r="P3931" s="5">
        <f t="shared" si="245"/>
        <v>32.357142857142854</v>
      </c>
      <c r="Q3931" t="s">
        <v>8320</v>
      </c>
      <c r="R3931" t="s">
        <v>8321</v>
      </c>
      <c r="S3931" s="12">
        <f t="shared" si="246"/>
        <v>42601.493807870364</v>
      </c>
      <c r="T3931" s="12">
        <f t="shared" si="247"/>
        <v>42631.493807870364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6">
        <f t="shared" si="244"/>
        <v>0</v>
      </c>
      <c r="P3932" s="5" t="e">
        <f t="shared" si="245"/>
        <v>#DIV/0!</v>
      </c>
      <c r="Q3932" t="s">
        <v>8320</v>
      </c>
      <c r="R3932" t="s">
        <v>8321</v>
      </c>
      <c r="S3932" s="12">
        <f t="shared" si="246"/>
        <v>42433.00541666666</v>
      </c>
      <c r="T3932" s="12">
        <f t="shared" si="247"/>
        <v>42460.916666666664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6">
        <f t="shared" si="244"/>
        <v>0</v>
      </c>
      <c r="P3933" s="5" t="e">
        <f t="shared" si="245"/>
        <v>#DIV/0!</v>
      </c>
      <c r="Q3933" t="s">
        <v>8320</v>
      </c>
      <c r="R3933" t="s">
        <v>8321</v>
      </c>
      <c r="S3933" s="12">
        <f t="shared" si="246"/>
        <v>42227.818368055552</v>
      </c>
      <c r="T3933" s="12">
        <f t="shared" si="247"/>
        <v>42252.818368055552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6">
        <f t="shared" si="244"/>
        <v>8.3333333333333332E-3</v>
      </c>
      <c r="P3934" s="5">
        <f t="shared" si="245"/>
        <v>1</v>
      </c>
      <c r="Q3934" t="s">
        <v>8320</v>
      </c>
      <c r="R3934" t="s">
        <v>8321</v>
      </c>
      <c r="S3934" s="12">
        <f t="shared" si="246"/>
        <v>42414.835231481477</v>
      </c>
      <c r="T3934" s="12">
        <f t="shared" si="247"/>
        <v>42444.793564814812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6">
        <f t="shared" si="244"/>
        <v>15.742857142857142</v>
      </c>
      <c r="P3935" s="5">
        <f t="shared" si="245"/>
        <v>91.833333333333329</v>
      </c>
      <c r="Q3935" t="s">
        <v>8320</v>
      </c>
      <c r="R3935" t="s">
        <v>8321</v>
      </c>
      <c r="S3935" s="12">
        <f t="shared" si="246"/>
        <v>42538.634976851848</v>
      </c>
      <c r="T3935" s="12">
        <f t="shared" si="247"/>
        <v>42567.696527777771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6">
        <f t="shared" si="244"/>
        <v>11</v>
      </c>
      <c r="P3936" s="5">
        <f t="shared" si="245"/>
        <v>45.833333333333336</v>
      </c>
      <c r="Q3936" t="s">
        <v>8320</v>
      </c>
      <c r="R3936" t="s">
        <v>8321</v>
      </c>
      <c r="S3936" s="12">
        <f t="shared" si="246"/>
        <v>42233.338414351849</v>
      </c>
      <c r="T3936" s="12">
        <f t="shared" si="247"/>
        <v>42278.208333333336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6">
        <f t="shared" si="244"/>
        <v>43.833333333333336</v>
      </c>
      <c r="P3937" s="5">
        <f t="shared" si="245"/>
        <v>57.173913043478258</v>
      </c>
      <c r="Q3937" t="s">
        <v>8320</v>
      </c>
      <c r="R3937" t="s">
        <v>8321</v>
      </c>
      <c r="S3937" s="12">
        <f t="shared" si="246"/>
        <v>42221.323449074065</v>
      </c>
      <c r="T3937" s="12">
        <f t="shared" si="247"/>
        <v>42281.323449074065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6">
        <f t="shared" si="244"/>
        <v>0</v>
      </c>
      <c r="P3938" s="5" t="e">
        <f t="shared" si="245"/>
        <v>#DIV/0!</v>
      </c>
      <c r="Q3938" t="s">
        <v>8320</v>
      </c>
      <c r="R3938" t="s">
        <v>8321</v>
      </c>
      <c r="S3938" s="12">
        <f t="shared" si="246"/>
        <v>42674.929629629631</v>
      </c>
      <c r="T3938" s="12">
        <f t="shared" si="247"/>
        <v>42704.971296296295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6">
        <f t="shared" si="244"/>
        <v>86.135181975736558</v>
      </c>
      <c r="P3939" s="5">
        <f t="shared" si="245"/>
        <v>248.5</v>
      </c>
      <c r="Q3939" t="s">
        <v>8320</v>
      </c>
      <c r="R3939" t="s">
        <v>8321</v>
      </c>
      <c r="S3939" s="12">
        <f t="shared" si="246"/>
        <v>42534.298148148147</v>
      </c>
      <c r="T3939" s="12">
        <f t="shared" si="247"/>
        <v>42562.298148148147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6">
        <f t="shared" si="244"/>
        <v>12.196620583717358</v>
      </c>
      <c r="P3940" s="5">
        <f t="shared" si="245"/>
        <v>79.400000000000006</v>
      </c>
      <c r="Q3940" t="s">
        <v>8320</v>
      </c>
      <c r="R3940" t="s">
        <v>8321</v>
      </c>
      <c r="S3940" s="12">
        <f t="shared" si="246"/>
        <v>42151.572384259263</v>
      </c>
      <c r="T3940" s="12">
        <f t="shared" si="247"/>
        <v>42182.572384259263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6">
        <f t="shared" si="244"/>
        <v>0.1</v>
      </c>
      <c r="P3941" s="5">
        <f t="shared" si="245"/>
        <v>5</v>
      </c>
      <c r="Q3941" t="s">
        <v>8320</v>
      </c>
      <c r="R3941" t="s">
        <v>8321</v>
      </c>
      <c r="S3941" s="12">
        <f t="shared" si="246"/>
        <v>41915.066886574074</v>
      </c>
      <c r="T3941" s="12">
        <f t="shared" si="247"/>
        <v>41918.854166666664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6">
        <f t="shared" si="244"/>
        <v>0.22</v>
      </c>
      <c r="P3942" s="5">
        <f t="shared" si="245"/>
        <v>5.5</v>
      </c>
      <c r="Q3942" t="s">
        <v>8320</v>
      </c>
      <c r="R3942" t="s">
        <v>8321</v>
      </c>
      <c r="S3942" s="12">
        <f t="shared" si="246"/>
        <v>41961.159155092588</v>
      </c>
      <c r="T3942" s="12">
        <f t="shared" si="247"/>
        <v>42006.159155092588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6">
        <f t="shared" si="244"/>
        <v>0.90909090909090906</v>
      </c>
      <c r="P3943" s="5">
        <f t="shared" si="245"/>
        <v>25</v>
      </c>
      <c r="Q3943" t="s">
        <v>8320</v>
      </c>
      <c r="R3943" t="s">
        <v>8321</v>
      </c>
      <c r="S3943" s="12">
        <f t="shared" si="246"/>
        <v>41940.253900462958</v>
      </c>
      <c r="T3943" s="12">
        <f t="shared" si="247"/>
        <v>41967.708333333336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6">
        <f t="shared" si="244"/>
        <v>0</v>
      </c>
      <c r="P3944" s="5" t="e">
        <f t="shared" si="245"/>
        <v>#DIV/0!</v>
      </c>
      <c r="Q3944" t="s">
        <v>8320</v>
      </c>
      <c r="R3944" t="s">
        <v>8321</v>
      </c>
      <c r="S3944" s="12">
        <f t="shared" si="246"/>
        <v>42111.570763888885</v>
      </c>
      <c r="T3944" s="12">
        <f t="shared" si="247"/>
        <v>42171.570763888885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6">
        <f t="shared" si="244"/>
        <v>35.64</v>
      </c>
      <c r="P3945" s="5">
        <f t="shared" si="245"/>
        <v>137.07692307692307</v>
      </c>
      <c r="Q3945" t="s">
        <v>8320</v>
      </c>
      <c r="R3945" t="s">
        <v>8321</v>
      </c>
      <c r="S3945" s="12">
        <f t="shared" si="246"/>
        <v>42279.445231481477</v>
      </c>
      <c r="T3945" s="12">
        <f t="shared" si="247"/>
        <v>42310.368055555555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6">
        <f t="shared" si="244"/>
        <v>0</v>
      </c>
      <c r="P3946" s="5" t="e">
        <f t="shared" si="245"/>
        <v>#DIV/0!</v>
      </c>
      <c r="Q3946" t="s">
        <v>8320</v>
      </c>
      <c r="R3946" t="s">
        <v>8321</v>
      </c>
      <c r="S3946" s="12">
        <f t="shared" si="246"/>
        <v>42213.329571759255</v>
      </c>
      <c r="T3946" s="12">
        <f t="shared" si="247"/>
        <v>42243.329571759255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6">
        <f t="shared" si="244"/>
        <v>0.25</v>
      </c>
      <c r="P3947" s="5">
        <f t="shared" si="245"/>
        <v>5</v>
      </c>
      <c r="Q3947" t="s">
        <v>8320</v>
      </c>
      <c r="R3947" t="s">
        <v>8321</v>
      </c>
      <c r="S3947" s="12">
        <f t="shared" si="246"/>
        <v>42109.468379629623</v>
      </c>
      <c r="T3947" s="12">
        <f t="shared" si="247"/>
        <v>42139.468379629623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6">
        <f t="shared" si="244"/>
        <v>3.25</v>
      </c>
      <c r="P3948" s="5">
        <f t="shared" si="245"/>
        <v>39</v>
      </c>
      <c r="Q3948" t="s">
        <v>8320</v>
      </c>
      <c r="R3948" t="s">
        <v>8321</v>
      </c>
      <c r="S3948" s="12">
        <f t="shared" si="246"/>
        <v>42031.500254629624</v>
      </c>
      <c r="T3948" s="12">
        <f t="shared" si="247"/>
        <v>42062.999999999993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6">
        <f t="shared" si="244"/>
        <v>3.3666666666666663</v>
      </c>
      <c r="P3949" s="5">
        <f t="shared" si="245"/>
        <v>50.5</v>
      </c>
      <c r="Q3949" t="s">
        <v>8320</v>
      </c>
      <c r="R3949" t="s">
        <v>8321</v>
      </c>
      <c r="S3949" s="12">
        <f t="shared" si="246"/>
        <v>42614.809537037036</v>
      </c>
      <c r="T3949" s="12">
        <f t="shared" si="247"/>
        <v>42644.809537037036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6">
        <f t="shared" si="244"/>
        <v>0</v>
      </c>
      <c r="P3950" s="5" t="e">
        <f t="shared" si="245"/>
        <v>#DIV/0!</v>
      </c>
      <c r="Q3950" t="s">
        <v>8320</v>
      </c>
      <c r="R3950" t="s">
        <v>8321</v>
      </c>
      <c r="S3950" s="12">
        <f t="shared" si="246"/>
        <v>41828.992164351846</v>
      </c>
      <c r="T3950" s="12">
        <f t="shared" si="247"/>
        <v>41888.992164351846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6">
        <f t="shared" si="244"/>
        <v>15.770000000000001</v>
      </c>
      <c r="P3951" s="5">
        <f t="shared" si="245"/>
        <v>49.28125</v>
      </c>
      <c r="Q3951" t="s">
        <v>8320</v>
      </c>
      <c r="R3951" t="s">
        <v>8321</v>
      </c>
      <c r="S3951" s="12">
        <f t="shared" si="246"/>
        <v>42015.787280092591</v>
      </c>
      <c r="T3951" s="12">
        <f t="shared" si="247"/>
        <v>42045.787280092591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6">
        <f t="shared" si="244"/>
        <v>0.625</v>
      </c>
      <c r="P3952" s="5">
        <f t="shared" si="245"/>
        <v>25</v>
      </c>
      <c r="Q3952" t="s">
        <v>8320</v>
      </c>
      <c r="R3952" t="s">
        <v>8321</v>
      </c>
      <c r="S3952" s="12">
        <f t="shared" si="246"/>
        <v>42439.368981481479</v>
      </c>
      <c r="T3952" s="12">
        <f t="shared" si="247"/>
        <v>42468.440972222219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6">
        <f t="shared" si="244"/>
        <v>5.0000000000000001E-4</v>
      </c>
      <c r="P3953" s="5">
        <f t="shared" si="245"/>
        <v>1</v>
      </c>
      <c r="Q3953" t="s">
        <v>8320</v>
      </c>
      <c r="R3953" t="s">
        <v>8321</v>
      </c>
      <c r="S3953" s="12">
        <f t="shared" si="246"/>
        <v>42433.492384259262</v>
      </c>
      <c r="T3953" s="12">
        <f t="shared" si="247"/>
        <v>42493.45071759259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6">
        <f t="shared" si="244"/>
        <v>9.6153846153846159E-2</v>
      </c>
      <c r="P3954" s="5">
        <f t="shared" si="245"/>
        <v>25</v>
      </c>
      <c r="Q3954" t="s">
        <v>8320</v>
      </c>
      <c r="R3954" t="s">
        <v>8321</v>
      </c>
      <c r="S3954" s="12">
        <f t="shared" si="246"/>
        <v>42243.457060185181</v>
      </c>
      <c r="T3954" s="12">
        <f t="shared" si="247"/>
        <v>42303.457060185181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6">
        <f t="shared" si="244"/>
        <v>0</v>
      </c>
      <c r="P3955" s="5" t="e">
        <f t="shared" si="245"/>
        <v>#DIV/0!</v>
      </c>
      <c r="Q3955" t="s">
        <v>8320</v>
      </c>
      <c r="R3955" t="s">
        <v>8321</v>
      </c>
      <c r="S3955" s="12">
        <f t="shared" si="246"/>
        <v>42549.715115740742</v>
      </c>
      <c r="T3955" s="12">
        <f t="shared" si="247"/>
        <v>42580.645138888889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6">
        <f t="shared" si="244"/>
        <v>0</v>
      </c>
      <c r="P3956" s="5" t="e">
        <f t="shared" si="245"/>
        <v>#DIV/0!</v>
      </c>
      <c r="Q3956" t="s">
        <v>8320</v>
      </c>
      <c r="R3956" t="s">
        <v>8321</v>
      </c>
      <c r="S3956" s="12">
        <f t="shared" si="246"/>
        <v>41774.317870370367</v>
      </c>
      <c r="T3956" s="12">
        <f t="shared" si="247"/>
        <v>41834.317870370367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6">
        <f t="shared" si="244"/>
        <v>24.285714285714285</v>
      </c>
      <c r="P3957" s="5">
        <f t="shared" si="245"/>
        <v>53.125</v>
      </c>
      <c r="Q3957" t="s">
        <v>8320</v>
      </c>
      <c r="R3957" t="s">
        <v>8321</v>
      </c>
      <c r="S3957" s="12">
        <f t="shared" si="246"/>
        <v>42306.515520833331</v>
      </c>
      <c r="T3957" s="12">
        <f t="shared" si="247"/>
        <v>42336.557187499995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6">
        <f t="shared" si="244"/>
        <v>0</v>
      </c>
      <c r="P3958" s="5" t="e">
        <f t="shared" si="245"/>
        <v>#DIV/0!</v>
      </c>
      <c r="Q3958" t="s">
        <v>8320</v>
      </c>
      <c r="R3958" t="s">
        <v>8321</v>
      </c>
      <c r="S3958" s="12">
        <f t="shared" si="246"/>
        <v>42457.598692129628</v>
      </c>
      <c r="T3958" s="12">
        <f t="shared" si="247"/>
        <v>42484.680555555555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6">
        <f t="shared" si="244"/>
        <v>2.5000000000000001E-2</v>
      </c>
      <c r="P3959" s="5">
        <f t="shared" si="245"/>
        <v>7</v>
      </c>
      <c r="Q3959" t="s">
        <v>8320</v>
      </c>
      <c r="R3959" t="s">
        <v>8321</v>
      </c>
      <c r="S3959" s="12">
        <f t="shared" si="246"/>
        <v>42513.642986111103</v>
      </c>
      <c r="T3959" s="12">
        <f t="shared" si="247"/>
        <v>42559.642986111103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6">
        <f t="shared" si="244"/>
        <v>32.049999999999997</v>
      </c>
      <c r="P3960" s="5">
        <f t="shared" si="245"/>
        <v>40.0625</v>
      </c>
      <c r="Q3960" t="s">
        <v>8320</v>
      </c>
      <c r="R3960" t="s">
        <v>8321</v>
      </c>
      <c r="S3960" s="12">
        <f t="shared" si="246"/>
        <v>41816.617037037038</v>
      </c>
      <c r="T3960" s="12">
        <f t="shared" si="247"/>
        <v>41853.25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6">
        <f t="shared" si="244"/>
        <v>24.333333333333336</v>
      </c>
      <c r="P3961" s="5">
        <f t="shared" si="245"/>
        <v>24.333333333333332</v>
      </c>
      <c r="Q3961" t="s">
        <v>8320</v>
      </c>
      <c r="R3961" t="s">
        <v>8321</v>
      </c>
      <c r="S3961" s="12">
        <f t="shared" si="246"/>
        <v>41880.455509259256</v>
      </c>
      <c r="T3961" s="12">
        <f t="shared" si="247"/>
        <v>41910.455509259256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6">
        <f t="shared" si="244"/>
        <v>1.5</v>
      </c>
      <c r="P3962" s="5">
        <f t="shared" si="245"/>
        <v>11.25</v>
      </c>
      <c r="Q3962" t="s">
        <v>8320</v>
      </c>
      <c r="R3962" t="s">
        <v>8321</v>
      </c>
      <c r="S3962" s="12">
        <f t="shared" si="246"/>
        <v>42342.51222222222</v>
      </c>
      <c r="T3962" s="12">
        <f t="shared" si="247"/>
        <v>42372.51222222222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6">
        <f t="shared" si="244"/>
        <v>0.42</v>
      </c>
      <c r="P3963" s="5">
        <f t="shared" si="245"/>
        <v>10.5</v>
      </c>
      <c r="Q3963" t="s">
        <v>8320</v>
      </c>
      <c r="R3963" t="s">
        <v>8321</v>
      </c>
      <c r="S3963" s="12">
        <f t="shared" si="246"/>
        <v>41745.557986111111</v>
      </c>
      <c r="T3963" s="12">
        <f t="shared" si="247"/>
        <v>41767.557986111111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6">
        <f t="shared" si="244"/>
        <v>3.214285714285714</v>
      </c>
      <c r="P3964" s="5">
        <f t="shared" si="245"/>
        <v>15</v>
      </c>
      <c r="Q3964" t="s">
        <v>8320</v>
      </c>
      <c r="R3964" t="s">
        <v>8321</v>
      </c>
      <c r="S3964" s="12">
        <f t="shared" si="246"/>
        <v>42311.288124999999</v>
      </c>
      <c r="T3964" s="12">
        <f t="shared" si="247"/>
        <v>42336.288124999999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6">
        <f t="shared" si="244"/>
        <v>0</v>
      </c>
      <c r="P3965" s="5" t="e">
        <f t="shared" si="245"/>
        <v>#DIV/0!</v>
      </c>
      <c r="Q3965" t="s">
        <v>8320</v>
      </c>
      <c r="R3965" t="s">
        <v>8321</v>
      </c>
      <c r="S3965" s="12">
        <f t="shared" si="246"/>
        <v>42295.820798611108</v>
      </c>
      <c r="T3965" s="12">
        <f t="shared" si="247"/>
        <v>42325.862465277773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6">
        <f t="shared" si="244"/>
        <v>6.3</v>
      </c>
      <c r="P3966" s="5">
        <f t="shared" si="245"/>
        <v>42</v>
      </c>
      <c r="Q3966" t="s">
        <v>8320</v>
      </c>
      <c r="R3966" t="s">
        <v>8321</v>
      </c>
      <c r="S3966" s="12">
        <f t="shared" si="246"/>
        <v>42053.388726851852</v>
      </c>
      <c r="T3966" s="12">
        <f t="shared" si="247"/>
        <v>42113.34706018518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6">
        <f t="shared" si="244"/>
        <v>14.249999999999998</v>
      </c>
      <c r="P3967" s="5">
        <f t="shared" si="245"/>
        <v>71.25</v>
      </c>
      <c r="Q3967" t="s">
        <v>8320</v>
      </c>
      <c r="R3967" t="s">
        <v>8321</v>
      </c>
      <c r="S3967" s="12">
        <f t="shared" si="246"/>
        <v>42413.902546296296</v>
      </c>
      <c r="T3967" s="12">
        <f t="shared" si="247"/>
        <v>42473.860879629625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6">
        <f t="shared" si="244"/>
        <v>0.6</v>
      </c>
      <c r="P3968" s="5">
        <f t="shared" si="245"/>
        <v>22.5</v>
      </c>
      <c r="Q3968" t="s">
        <v>8320</v>
      </c>
      <c r="R3968" t="s">
        <v>8321</v>
      </c>
      <c r="S3968" s="12">
        <f t="shared" si="246"/>
        <v>41801.378217592588</v>
      </c>
      <c r="T3968" s="12">
        <f t="shared" si="247"/>
        <v>41843.790972222218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6">
        <f t="shared" si="244"/>
        <v>24.117647058823529</v>
      </c>
      <c r="P3969" s="5">
        <f t="shared" si="245"/>
        <v>41</v>
      </c>
      <c r="Q3969" t="s">
        <v>8320</v>
      </c>
      <c r="R3969" t="s">
        <v>8321</v>
      </c>
      <c r="S3969" s="12">
        <f t="shared" si="246"/>
        <v>42769.957256944443</v>
      </c>
      <c r="T3969" s="12">
        <f t="shared" si="247"/>
        <v>42799.957256944443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6">
        <f t="shared" si="244"/>
        <v>10.54</v>
      </c>
      <c r="P3970" s="5">
        <f t="shared" si="245"/>
        <v>47.909090909090907</v>
      </c>
      <c r="Q3970" t="s">
        <v>8320</v>
      </c>
      <c r="R3970" t="s">
        <v>8321</v>
      </c>
      <c r="S3970" s="12">
        <f t="shared" si="246"/>
        <v>42452.48232638889</v>
      </c>
      <c r="T3970" s="12">
        <f t="shared" si="247"/>
        <v>42512.48232638889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6">
        <f t="shared" ref="O3971:O4034" si="248">(E3971/D3971)*100</f>
        <v>7.4690265486725664</v>
      </c>
      <c r="P3971" s="5">
        <f t="shared" ref="P3971:P4034" si="249">E3971/L3971</f>
        <v>35.166666666666664</v>
      </c>
      <c r="Q3971" t="s">
        <v>8320</v>
      </c>
      <c r="R3971" t="s">
        <v>8321</v>
      </c>
      <c r="S3971" s="12">
        <f t="shared" ref="S3971:S4034" si="250">(((J3971/60)/60)/24)+DATE(1970,1,1)+(-8/24)</f>
        <v>42601.521365740737</v>
      </c>
      <c r="T3971" s="12">
        <f t="shared" ref="T3971:T4034" si="251">(((I3971/60)/60)/24)+DATE(1970,1,1)+(-8/24)</f>
        <v>42610.829861111109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6">
        <f t="shared" si="248"/>
        <v>7.3333333333333334E-2</v>
      </c>
      <c r="P3972" s="5">
        <f t="shared" si="249"/>
        <v>5.5</v>
      </c>
      <c r="Q3972" t="s">
        <v>8320</v>
      </c>
      <c r="R3972" t="s">
        <v>8321</v>
      </c>
      <c r="S3972" s="12">
        <f t="shared" si="250"/>
        <v>42447.530219907399</v>
      </c>
      <c r="T3972" s="12">
        <f t="shared" si="251"/>
        <v>42477.530219907399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6">
        <f t="shared" si="248"/>
        <v>0.97142857142857131</v>
      </c>
      <c r="P3973" s="5">
        <f t="shared" si="249"/>
        <v>22.666666666666668</v>
      </c>
      <c r="Q3973" t="s">
        <v>8320</v>
      </c>
      <c r="R3973" t="s">
        <v>8321</v>
      </c>
      <c r="S3973" s="12">
        <f t="shared" si="250"/>
        <v>41811.202847222223</v>
      </c>
      <c r="T3973" s="12">
        <f t="shared" si="251"/>
        <v>41841.202847222223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6">
        <f t="shared" si="248"/>
        <v>21.099999999999998</v>
      </c>
      <c r="P3974" s="5">
        <f t="shared" si="249"/>
        <v>26.375</v>
      </c>
      <c r="Q3974" t="s">
        <v>8320</v>
      </c>
      <c r="R3974" t="s">
        <v>8321</v>
      </c>
      <c r="S3974" s="12">
        <f t="shared" si="250"/>
        <v>41980.734189814808</v>
      </c>
      <c r="T3974" s="12">
        <f t="shared" si="251"/>
        <v>42040.734189814808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6">
        <f t="shared" si="248"/>
        <v>78.100000000000009</v>
      </c>
      <c r="P3975" s="5">
        <f t="shared" si="249"/>
        <v>105.54054054054055</v>
      </c>
      <c r="Q3975" t="s">
        <v>8320</v>
      </c>
      <c r="R3975" t="s">
        <v>8321</v>
      </c>
      <c r="S3975" s="12">
        <f t="shared" si="250"/>
        <v>42469.350810185184</v>
      </c>
      <c r="T3975" s="12">
        <f t="shared" si="251"/>
        <v>42498.833333333336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6">
        <f t="shared" si="248"/>
        <v>32</v>
      </c>
      <c r="P3976" s="5">
        <f t="shared" si="249"/>
        <v>29.09090909090909</v>
      </c>
      <c r="Q3976" t="s">
        <v>8320</v>
      </c>
      <c r="R3976" t="s">
        <v>8321</v>
      </c>
      <c r="S3976" s="12">
        <f t="shared" si="250"/>
        <v>42493.213518518511</v>
      </c>
      <c r="T3976" s="12">
        <f t="shared" si="251"/>
        <v>42523.213518518511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6">
        <f t="shared" si="248"/>
        <v>0</v>
      </c>
      <c r="P3977" s="5" t="e">
        <f t="shared" si="249"/>
        <v>#DIV/0!</v>
      </c>
      <c r="Q3977" t="s">
        <v>8320</v>
      </c>
      <c r="R3977" t="s">
        <v>8321</v>
      </c>
      <c r="S3977" s="12">
        <f t="shared" si="250"/>
        <v>42534.533541666664</v>
      </c>
      <c r="T3977" s="12">
        <f t="shared" si="251"/>
        <v>42564.533541666664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6">
        <f t="shared" si="248"/>
        <v>47.692307692307693</v>
      </c>
      <c r="P3978" s="5">
        <f t="shared" si="249"/>
        <v>62</v>
      </c>
      <c r="Q3978" t="s">
        <v>8320</v>
      </c>
      <c r="R3978" t="s">
        <v>8321</v>
      </c>
      <c r="S3978" s="12">
        <f t="shared" si="250"/>
        <v>41830.525011574071</v>
      </c>
      <c r="T3978" s="12">
        <f t="shared" si="251"/>
        <v>41851.958333333328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6">
        <f t="shared" si="248"/>
        <v>1.4500000000000002</v>
      </c>
      <c r="P3979" s="5">
        <f t="shared" si="249"/>
        <v>217.5</v>
      </c>
      <c r="Q3979" t="s">
        <v>8320</v>
      </c>
      <c r="R3979" t="s">
        <v>8321</v>
      </c>
      <c r="S3979" s="12">
        <f t="shared" si="250"/>
        <v>42543.455231481479</v>
      </c>
      <c r="T3979" s="12">
        <f t="shared" si="251"/>
        <v>42573.455231481479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6">
        <f t="shared" si="248"/>
        <v>10.7</v>
      </c>
      <c r="P3980" s="5">
        <f t="shared" si="249"/>
        <v>26.75</v>
      </c>
      <c r="Q3980" t="s">
        <v>8320</v>
      </c>
      <c r="R3980" t="s">
        <v>8321</v>
      </c>
      <c r="S3980" s="12">
        <f t="shared" si="250"/>
        <v>41975.309641203705</v>
      </c>
      <c r="T3980" s="12">
        <f t="shared" si="251"/>
        <v>42035.309641203705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6">
        <f t="shared" si="248"/>
        <v>1.8333333333333333</v>
      </c>
      <c r="P3981" s="5">
        <f t="shared" si="249"/>
        <v>18.333333333333332</v>
      </c>
      <c r="Q3981" t="s">
        <v>8320</v>
      </c>
      <c r="R3981" t="s">
        <v>8321</v>
      </c>
      <c r="S3981" s="12">
        <f t="shared" si="250"/>
        <v>42069.570104166669</v>
      </c>
      <c r="T3981" s="12">
        <f t="shared" si="251"/>
        <v>42092.499999999993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6">
        <f t="shared" si="248"/>
        <v>18</v>
      </c>
      <c r="P3982" s="5">
        <f t="shared" si="249"/>
        <v>64.285714285714292</v>
      </c>
      <c r="Q3982" t="s">
        <v>8320</v>
      </c>
      <c r="R3982" t="s">
        <v>8321</v>
      </c>
      <c r="S3982" s="12">
        <f t="shared" si="250"/>
        <v>41795.265590277777</v>
      </c>
      <c r="T3982" s="12">
        <f t="shared" si="251"/>
        <v>41825.265590277777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6">
        <f t="shared" si="248"/>
        <v>4.083333333333333</v>
      </c>
      <c r="P3983" s="5">
        <f t="shared" si="249"/>
        <v>175</v>
      </c>
      <c r="Q3983" t="s">
        <v>8320</v>
      </c>
      <c r="R3983" t="s">
        <v>8321</v>
      </c>
      <c r="S3983" s="12">
        <f t="shared" si="250"/>
        <v>42507.846631944441</v>
      </c>
      <c r="T3983" s="12">
        <f t="shared" si="251"/>
        <v>42567.846631944441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6">
        <f t="shared" si="248"/>
        <v>20</v>
      </c>
      <c r="P3984" s="5">
        <f t="shared" si="249"/>
        <v>34</v>
      </c>
      <c r="Q3984" t="s">
        <v>8320</v>
      </c>
      <c r="R3984" t="s">
        <v>8321</v>
      </c>
      <c r="S3984" s="12">
        <f t="shared" si="250"/>
        <v>42132.476620370369</v>
      </c>
      <c r="T3984" s="12">
        <f t="shared" si="251"/>
        <v>42192.476620370369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6">
        <f t="shared" si="248"/>
        <v>34.802513464991023</v>
      </c>
      <c r="P3985" s="5">
        <f t="shared" si="249"/>
        <v>84.282608695652172</v>
      </c>
      <c r="Q3985" t="s">
        <v>8320</v>
      </c>
      <c r="R3985" t="s">
        <v>8321</v>
      </c>
      <c r="S3985" s="12">
        <f t="shared" si="250"/>
        <v>41747.536527777775</v>
      </c>
      <c r="T3985" s="12">
        <f t="shared" si="251"/>
        <v>41778.957638888889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6">
        <f t="shared" si="248"/>
        <v>6.3333333333333339</v>
      </c>
      <c r="P3986" s="5">
        <f t="shared" si="249"/>
        <v>9.5</v>
      </c>
      <c r="Q3986" t="s">
        <v>8320</v>
      </c>
      <c r="R3986" t="s">
        <v>8321</v>
      </c>
      <c r="S3986" s="12">
        <f t="shared" si="250"/>
        <v>41920.630138888882</v>
      </c>
      <c r="T3986" s="12">
        <f t="shared" si="251"/>
        <v>41950.666666666664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6">
        <f t="shared" si="248"/>
        <v>32.049999999999997</v>
      </c>
      <c r="P3987" s="5">
        <f t="shared" si="249"/>
        <v>33.736842105263158</v>
      </c>
      <c r="Q3987" t="s">
        <v>8320</v>
      </c>
      <c r="R3987" t="s">
        <v>8321</v>
      </c>
      <c r="S3987" s="12">
        <f t="shared" si="250"/>
        <v>42399.374074074069</v>
      </c>
      <c r="T3987" s="12">
        <f t="shared" si="251"/>
        <v>42420.545138888883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6">
        <f t="shared" si="248"/>
        <v>9.76</v>
      </c>
      <c r="P3988" s="5">
        <f t="shared" si="249"/>
        <v>37.53846153846154</v>
      </c>
      <c r="Q3988" t="s">
        <v>8320</v>
      </c>
      <c r="R3988" t="s">
        <v>8321</v>
      </c>
      <c r="S3988" s="12">
        <f t="shared" si="250"/>
        <v>42467.215208333328</v>
      </c>
      <c r="T3988" s="12">
        <f t="shared" si="251"/>
        <v>42496.211111111108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6">
        <f t="shared" si="248"/>
        <v>37.75</v>
      </c>
      <c r="P3989" s="5">
        <f t="shared" si="249"/>
        <v>11.615384615384615</v>
      </c>
      <c r="Q3989" t="s">
        <v>8320</v>
      </c>
      <c r="R3989" t="s">
        <v>8321</v>
      </c>
      <c r="S3989" s="12">
        <f t="shared" si="250"/>
        <v>41765.591319444444</v>
      </c>
      <c r="T3989" s="12">
        <f t="shared" si="251"/>
        <v>41775.591319444444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6">
        <f t="shared" si="248"/>
        <v>2.1333333333333333</v>
      </c>
      <c r="P3990" s="5">
        <f t="shared" si="249"/>
        <v>8</v>
      </c>
      <c r="Q3990" t="s">
        <v>8320</v>
      </c>
      <c r="R3990" t="s">
        <v>8321</v>
      </c>
      <c r="S3990" s="12">
        <f t="shared" si="250"/>
        <v>42229.747835648144</v>
      </c>
      <c r="T3990" s="12">
        <f t="shared" si="251"/>
        <v>42244.747835648144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6">
        <f t="shared" si="248"/>
        <v>0</v>
      </c>
      <c r="P3991" s="5" t="e">
        <f t="shared" si="249"/>
        <v>#DIV/0!</v>
      </c>
      <c r="Q3991" t="s">
        <v>8320</v>
      </c>
      <c r="R3991" t="s">
        <v>8321</v>
      </c>
      <c r="S3991" s="12">
        <f t="shared" si="250"/>
        <v>42286.416446759256</v>
      </c>
      <c r="T3991" s="12">
        <f t="shared" si="251"/>
        <v>42316.458113425928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6">
        <f t="shared" si="248"/>
        <v>4.1818181818181817</v>
      </c>
      <c r="P3992" s="5">
        <f t="shared" si="249"/>
        <v>23</v>
      </c>
      <c r="Q3992" t="s">
        <v>8320</v>
      </c>
      <c r="R3992" t="s">
        <v>8321</v>
      </c>
      <c r="S3992" s="12">
        <f t="shared" si="250"/>
        <v>42401.339039351849</v>
      </c>
      <c r="T3992" s="12">
        <f t="shared" si="251"/>
        <v>42431.339039351849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6">
        <f t="shared" si="248"/>
        <v>20</v>
      </c>
      <c r="P3993" s="5">
        <f t="shared" si="249"/>
        <v>100</v>
      </c>
      <c r="Q3993" t="s">
        <v>8320</v>
      </c>
      <c r="R3993" t="s">
        <v>8321</v>
      </c>
      <c r="S3993" s="12">
        <f t="shared" si="250"/>
        <v>42125.311134259253</v>
      </c>
      <c r="T3993" s="12">
        <f t="shared" si="251"/>
        <v>42155.311134259253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6">
        <f t="shared" si="248"/>
        <v>5.41</v>
      </c>
      <c r="P3994" s="5">
        <f t="shared" si="249"/>
        <v>60.111111111111114</v>
      </c>
      <c r="Q3994" t="s">
        <v>8320</v>
      </c>
      <c r="R3994" t="s">
        <v>8321</v>
      </c>
      <c r="S3994" s="12">
        <f t="shared" si="250"/>
        <v>42289.607164351844</v>
      </c>
      <c r="T3994" s="12">
        <f t="shared" si="251"/>
        <v>42349.648831018516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6">
        <f t="shared" si="248"/>
        <v>6.0000000000000001E-3</v>
      </c>
      <c r="P3995" s="5">
        <f t="shared" si="249"/>
        <v>3</v>
      </c>
      <c r="Q3995" t="s">
        <v>8320</v>
      </c>
      <c r="R3995" t="s">
        <v>8321</v>
      </c>
      <c r="S3995" s="12">
        <f t="shared" si="250"/>
        <v>42107.531388888885</v>
      </c>
      <c r="T3995" s="12">
        <f t="shared" si="251"/>
        <v>42137.531388888885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6">
        <f t="shared" si="248"/>
        <v>0.25</v>
      </c>
      <c r="P3996" s="5">
        <f t="shared" si="249"/>
        <v>5</v>
      </c>
      <c r="Q3996" t="s">
        <v>8320</v>
      </c>
      <c r="R3996" t="s">
        <v>8321</v>
      </c>
      <c r="S3996" s="12">
        <f t="shared" si="250"/>
        <v>41809.056597222218</v>
      </c>
      <c r="T3996" s="12">
        <f t="shared" si="251"/>
        <v>41839.056597222218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6">
        <f t="shared" si="248"/>
        <v>35</v>
      </c>
      <c r="P3997" s="5">
        <f t="shared" si="249"/>
        <v>17.5</v>
      </c>
      <c r="Q3997" t="s">
        <v>8320</v>
      </c>
      <c r="R3997" t="s">
        <v>8321</v>
      </c>
      <c r="S3997" s="12">
        <f t="shared" si="250"/>
        <v>42019.350428240738</v>
      </c>
      <c r="T3997" s="12">
        <f t="shared" si="251"/>
        <v>42049.143749999996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6">
        <f t="shared" si="248"/>
        <v>16.566666666666666</v>
      </c>
      <c r="P3998" s="5">
        <f t="shared" si="249"/>
        <v>29.235294117647058</v>
      </c>
      <c r="Q3998" t="s">
        <v>8320</v>
      </c>
      <c r="R3998" t="s">
        <v>8321</v>
      </c>
      <c r="S3998" s="12">
        <f t="shared" si="250"/>
        <v>41949.933611111104</v>
      </c>
      <c r="T3998" s="12">
        <f t="shared" si="251"/>
        <v>41963.336111111108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6">
        <f t="shared" si="248"/>
        <v>0</v>
      </c>
      <c r="P3999" s="5" t="e">
        <f t="shared" si="249"/>
        <v>#DIV/0!</v>
      </c>
      <c r="Q3999" t="s">
        <v>8320</v>
      </c>
      <c r="R3999" t="s">
        <v>8321</v>
      </c>
      <c r="S3999" s="12">
        <f t="shared" si="250"/>
        <v>42069.058113425919</v>
      </c>
      <c r="T3999" s="12">
        <f t="shared" si="251"/>
        <v>42099.016446759262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6">
        <f t="shared" si="248"/>
        <v>57.199999999999996</v>
      </c>
      <c r="P4000" s="5">
        <f t="shared" si="249"/>
        <v>59.583333333333336</v>
      </c>
      <c r="Q4000" t="s">
        <v>8320</v>
      </c>
      <c r="R4000" t="s">
        <v>8321</v>
      </c>
      <c r="S4000" s="12">
        <f t="shared" si="250"/>
        <v>42061.629930555551</v>
      </c>
      <c r="T4000" s="12">
        <f t="shared" si="251"/>
        <v>42091.588263888887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6">
        <f t="shared" si="248"/>
        <v>16.514285714285716</v>
      </c>
      <c r="P4001" s="5">
        <f t="shared" si="249"/>
        <v>82.571428571428569</v>
      </c>
      <c r="Q4001" t="s">
        <v>8320</v>
      </c>
      <c r="R4001" t="s">
        <v>8321</v>
      </c>
      <c r="S4001" s="12">
        <f t="shared" si="250"/>
        <v>41842.495347222219</v>
      </c>
      <c r="T4001" s="12">
        <f t="shared" si="251"/>
        <v>41882.494317129625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6">
        <f t="shared" si="248"/>
        <v>0.125</v>
      </c>
      <c r="P4002" s="5">
        <f t="shared" si="249"/>
        <v>10</v>
      </c>
      <c r="Q4002" t="s">
        <v>8320</v>
      </c>
      <c r="R4002" t="s">
        <v>8321</v>
      </c>
      <c r="S4002" s="12">
        <f t="shared" si="250"/>
        <v>42437.312013888884</v>
      </c>
      <c r="T4002" s="12">
        <f t="shared" si="251"/>
        <v>42497.27034722222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6">
        <f t="shared" si="248"/>
        <v>37.75</v>
      </c>
      <c r="P4003" s="5">
        <f t="shared" si="249"/>
        <v>32.357142857142854</v>
      </c>
      <c r="Q4003" t="s">
        <v>8320</v>
      </c>
      <c r="R4003" t="s">
        <v>8321</v>
      </c>
      <c r="S4003" s="12">
        <f t="shared" si="250"/>
        <v>42775.630879629629</v>
      </c>
      <c r="T4003" s="12">
        <f t="shared" si="251"/>
        <v>42795.458333333336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6">
        <f t="shared" si="248"/>
        <v>1.8399999999999999</v>
      </c>
      <c r="P4004" s="5">
        <f t="shared" si="249"/>
        <v>5.75</v>
      </c>
      <c r="Q4004" t="s">
        <v>8320</v>
      </c>
      <c r="R4004" t="s">
        <v>8321</v>
      </c>
      <c r="S4004" s="12">
        <f t="shared" si="250"/>
        <v>41878.710196759253</v>
      </c>
      <c r="T4004" s="12">
        <f t="shared" si="251"/>
        <v>41908.710196759253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6">
        <f t="shared" si="248"/>
        <v>10.050000000000001</v>
      </c>
      <c r="P4005" s="5">
        <f t="shared" si="249"/>
        <v>100.5</v>
      </c>
      <c r="Q4005" t="s">
        <v>8320</v>
      </c>
      <c r="R4005" t="s">
        <v>8321</v>
      </c>
      <c r="S4005" s="12">
        <f t="shared" si="250"/>
        <v>42020.254016203697</v>
      </c>
      <c r="T4005" s="12">
        <f t="shared" si="251"/>
        <v>42050.254016203697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6">
        <f t="shared" si="248"/>
        <v>0.2</v>
      </c>
      <c r="P4006" s="5">
        <f t="shared" si="249"/>
        <v>1</v>
      </c>
      <c r="Q4006" t="s">
        <v>8320</v>
      </c>
      <c r="R4006" t="s">
        <v>8321</v>
      </c>
      <c r="S4006" s="12">
        <f t="shared" si="250"/>
        <v>41889.829363425924</v>
      </c>
      <c r="T4006" s="12">
        <f t="shared" si="251"/>
        <v>41919.829363425924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6">
        <f t="shared" si="248"/>
        <v>1.3333333333333335</v>
      </c>
      <c r="P4007" s="5">
        <f t="shared" si="249"/>
        <v>20</v>
      </c>
      <c r="Q4007" t="s">
        <v>8320</v>
      </c>
      <c r="R4007" t="s">
        <v>8321</v>
      </c>
      <c r="S4007" s="12">
        <f t="shared" si="250"/>
        <v>41872.474363425921</v>
      </c>
      <c r="T4007" s="12">
        <f t="shared" si="251"/>
        <v>41932.474363425921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6">
        <f t="shared" si="248"/>
        <v>6.6666666666666671E-3</v>
      </c>
      <c r="P4008" s="5">
        <f t="shared" si="249"/>
        <v>2</v>
      </c>
      <c r="Q4008" t="s">
        <v>8320</v>
      </c>
      <c r="R4008" t="s">
        <v>8321</v>
      </c>
      <c r="S4008" s="12">
        <f t="shared" si="250"/>
        <v>42391.439664351848</v>
      </c>
      <c r="T4008" s="12">
        <f t="shared" si="251"/>
        <v>42416.439664351848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6">
        <f t="shared" si="248"/>
        <v>0.25</v>
      </c>
      <c r="P4009" s="5">
        <f t="shared" si="249"/>
        <v>5</v>
      </c>
      <c r="Q4009" t="s">
        <v>8320</v>
      </c>
      <c r="R4009" t="s">
        <v>8321</v>
      </c>
      <c r="S4009" s="12">
        <f t="shared" si="250"/>
        <v>41848.439594907402</v>
      </c>
      <c r="T4009" s="12">
        <f t="shared" si="251"/>
        <v>41877.352777777778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6">
        <f t="shared" si="248"/>
        <v>6</v>
      </c>
      <c r="P4010" s="5">
        <f t="shared" si="249"/>
        <v>15</v>
      </c>
      <c r="Q4010" t="s">
        <v>8320</v>
      </c>
      <c r="R4010" t="s">
        <v>8321</v>
      </c>
      <c r="S4010" s="12">
        <f t="shared" si="250"/>
        <v>42177.630868055552</v>
      </c>
      <c r="T4010" s="12">
        <f t="shared" si="251"/>
        <v>42207.630868055552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6">
        <f t="shared" si="248"/>
        <v>3.8860103626943006</v>
      </c>
      <c r="P4011" s="5">
        <f t="shared" si="249"/>
        <v>25</v>
      </c>
      <c r="Q4011" t="s">
        <v>8320</v>
      </c>
      <c r="R4011" t="s">
        <v>8321</v>
      </c>
      <c r="S4011" s="12">
        <f t="shared" si="250"/>
        <v>41851.367592592593</v>
      </c>
      <c r="T4011" s="12">
        <f t="shared" si="251"/>
        <v>41891.367592592593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6">
        <f t="shared" si="248"/>
        <v>24.194444444444443</v>
      </c>
      <c r="P4012" s="5">
        <f t="shared" si="249"/>
        <v>45.842105263157897</v>
      </c>
      <c r="Q4012" t="s">
        <v>8320</v>
      </c>
      <c r="R4012" t="s">
        <v>8321</v>
      </c>
      <c r="S4012" s="12">
        <f t="shared" si="250"/>
        <v>41921.437106481477</v>
      </c>
      <c r="T4012" s="12">
        <f t="shared" si="251"/>
        <v>41938.437106481477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6">
        <f t="shared" si="248"/>
        <v>7.6</v>
      </c>
      <c r="P4013" s="5">
        <f t="shared" si="249"/>
        <v>4.75</v>
      </c>
      <c r="Q4013" t="s">
        <v>8320</v>
      </c>
      <c r="R4013" t="s">
        <v>8321</v>
      </c>
      <c r="S4013" s="12">
        <f t="shared" si="250"/>
        <v>42002.211550925924</v>
      </c>
      <c r="T4013" s="12">
        <f t="shared" si="251"/>
        <v>42032.211550925924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6">
        <f t="shared" si="248"/>
        <v>0</v>
      </c>
      <c r="P4014" s="5" t="e">
        <f t="shared" si="249"/>
        <v>#DIV/0!</v>
      </c>
      <c r="Q4014" t="s">
        <v>8320</v>
      </c>
      <c r="R4014" t="s">
        <v>8321</v>
      </c>
      <c r="S4014" s="12">
        <f t="shared" si="250"/>
        <v>42096.211215277777</v>
      </c>
      <c r="T4014" s="12">
        <f t="shared" si="251"/>
        <v>42126.211215277777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6">
        <f t="shared" si="248"/>
        <v>1.3</v>
      </c>
      <c r="P4015" s="5">
        <f t="shared" si="249"/>
        <v>13</v>
      </c>
      <c r="Q4015" t="s">
        <v>8320</v>
      </c>
      <c r="R4015" t="s">
        <v>8321</v>
      </c>
      <c r="S4015" s="12">
        <f t="shared" si="250"/>
        <v>42020.967858796292</v>
      </c>
      <c r="T4015" s="12">
        <f t="shared" si="251"/>
        <v>42050.967858796292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6">
        <f t="shared" si="248"/>
        <v>0</v>
      </c>
      <c r="P4016" s="5" t="e">
        <f t="shared" si="249"/>
        <v>#DIV/0!</v>
      </c>
      <c r="Q4016" t="s">
        <v>8320</v>
      </c>
      <c r="R4016" t="s">
        <v>8321</v>
      </c>
      <c r="S4016" s="12">
        <f t="shared" si="250"/>
        <v>42418.912835648145</v>
      </c>
      <c r="T4016" s="12">
        <f t="shared" si="251"/>
        <v>42433.912835648145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6">
        <f t="shared" si="248"/>
        <v>1.4285714285714287E-2</v>
      </c>
      <c r="P4017" s="5">
        <f t="shared" si="249"/>
        <v>1</v>
      </c>
      <c r="Q4017" t="s">
        <v>8320</v>
      </c>
      <c r="R4017" t="s">
        <v>8321</v>
      </c>
      <c r="S4017" s="12">
        <f t="shared" si="250"/>
        <v>42174.447488425918</v>
      </c>
      <c r="T4017" s="12">
        <f t="shared" si="251"/>
        <v>42204.447488425918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6">
        <f t="shared" si="248"/>
        <v>14.000000000000002</v>
      </c>
      <c r="P4018" s="5">
        <f t="shared" si="249"/>
        <v>10</v>
      </c>
      <c r="Q4018" t="s">
        <v>8320</v>
      </c>
      <c r="R4018" t="s">
        <v>8321</v>
      </c>
      <c r="S4018" s="12">
        <f t="shared" si="250"/>
        <v>41869.539351851847</v>
      </c>
      <c r="T4018" s="12">
        <f t="shared" si="251"/>
        <v>41899.539351851847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6">
        <f t="shared" si="248"/>
        <v>1.05</v>
      </c>
      <c r="P4019" s="5">
        <f t="shared" si="249"/>
        <v>52.5</v>
      </c>
      <c r="Q4019" t="s">
        <v>8320</v>
      </c>
      <c r="R4019" t="s">
        <v>8321</v>
      </c>
      <c r="S4019" s="12">
        <f t="shared" si="250"/>
        <v>41856.338819444441</v>
      </c>
      <c r="T4019" s="12">
        <f t="shared" si="251"/>
        <v>41886.338819444441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6">
        <f t="shared" si="248"/>
        <v>8.6666666666666679</v>
      </c>
      <c r="P4020" s="5">
        <f t="shared" si="249"/>
        <v>32.5</v>
      </c>
      <c r="Q4020" t="s">
        <v>8320</v>
      </c>
      <c r="R4020" t="s">
        <v>8321</v>
      </c>
      <c r="S4020" s="12">
        <f t="shared" si="250"/>
        <v>42620.577638888884</v>
      </c>
      <c r="T4020" s="12">
        <f t="shared" si="251"/>
        <v>42650.577638888884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6">
        <f t="shared" si="248"/>
        <v>0.82857142857142851</v>
      </c>
      <c r="P4021" s="5">
        <f t="shared" si="249"/>
        <v>7.25</v>
      </c>
      <c r="Q4021" t="s">
        <v>8320</v>
      </c>
      <c r="R4021" t="s">
        <v>8321</v>
      </c>
      <c r="S4021" s="12">
        <f t="shared" si="250"/>
        <v>42417.342546296299</v>
      </c>
      <c r="T4021" s="12">
        <f t="shared" si="251"/>
        <v>42475.352777777771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6">
        <f t="shared" si="248"/>
        <v>16.666666666666664</v>
      </c>
      <c r="P4022" s="5">
        <f t="shared" si="249"/>
        <v>33.333333333333336</v>
      </c>
      <c r="Q4022" t="s">
        <v>8320</v>
      </c>
      <c r="R4022" t="s">
        <v>8321</v>
      </c>
      <c r="S4022" s="12">
        <f t="shared" si="250"/>
        <v>42056.857627314814</v>
      </c>
      <c r="T4022" s="12">
        <f t="shared" si="251"/>
        <v>42086.815960648142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6">
        <f t="shared" si="248"/>
        <v>0.83333333333333337</v>
      </c>
      <c r="P4023" s="5">
        <f t="shared" si="249"/>
        <v>62.5</v>
      </c>
      <c r="Q4023" t="s">
        <v>8320</v>
      </c>
      <c r="R4023" t="s">
        <v>8321</v>
      </c>
      <c r="S4023" s="12">
        <f t="shared" si="250"/>
        <v>41878.578217592592</v>
      </c>
      <c r="T4023" s="12">
        <f t="shared" si="251"/>
        <v>41938.578217592592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6">
        <f t="shared" si="248"/>
        <v>69.561111111111103</v>
      </c>
      <c r="P4024" s="5">
        <f t="shared" si="249"/>
        <v>63.558375634517766</v>
      </c>
      <c r="Q4024" t="s">
        <v>8320</v>
      </c>
      <c r="R4024" t="s">
        <v>8321</v>
      </c>
      <c r="S4024" s="12">
        <f t="shared" si="250"/>
        <v>41990.250775462955</v>
      </c>
      <c r="T4024" s="12">
        <f t="shared" si="251"/>
        <v>42035.787499999999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6">
        <f t="shared" si="248"/>
        <v>0</v>
      </c>
      <c r="P4025" s="5" t="e">
        <f t="shared" si="249"/>
        <v>#DIV/0!</v>
      </c>
      <c r="Q4025" t="s">
        <v>8320</v>
      </c>
      <c r="R4025" t="s">
        <v>8321</v>
      </c>
      <c r="S4025" s="12">
        <f t="shared" si="250"/>
        <v>42408.666238425918</v>
      </c>
      <c r="T4025" s="12">
        <f t="shared" si="251"/>
        <v>42453.624571759261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6">
        <f t="shared" si="248"/>
        <v>1.25</v>
      </c>
      <c r="P4026" s="5">
        <f t="shared" si="249"/>
        <v>10</v>
      </c>
      <c r="Q4026" t="s">
        <v>8320</v>
      </c>
      <c r="R4026" t="s">
        <v>8321</v>
      </c>
      <c r="S4026" s="12">
        <f t="shared" si="250"/>
        <v>42217.336770833332</v>
      </c>
      <c r="T4026" s="12">
        <f t="shared" si="251"/>
        <v>42247.336770833332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6">
        <f t="shared" si="248"/>
        <v>5</v>
      </c>
      <c r="P4027" s="5">
        <f t="shared" si="249"/>
        <v>62.5</v>
      </c>
      <c r="Q4027" t="s">
        <v>8320</v>
      </c>
      <c r="R4027" t="s">
        <v>8321</v>
      </c>
      <c r="S4027" s="12">
        <f t="shared" si="250"/>
        <v>42150.904351851852</v>
      </c>
      <c r="T4027" s="12">
        <f t="shared" si="251"/>
        <v>42210.904351851852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6">
        <f t="shared" si="248"/>
        <v>0</v>
      </c>
      <c r="P4028" s="5" t="e">
        <f t="shared" si="249"/>
        <v>#DIV/0!</v>
      </c>
      <c r="Q4028" t="s">
        <v>8320</v>
      </c>
      <c r="R4028" t="s">
        <v>8321</v>
      </c>
      <c r="S4028" s="12">
        <f t="shared" si="250"/>
        <v>42282.322210648148</v>
      </c>
      <c r="T4028" s="12">
        <f t="shared" si="251"/>
        <v>42342.363877314812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6">
        <f t="shared" si="248"/>
        <v>7.166666666666667</v>
      </c>
      <c r="P4029" s="5">
        <f t="shared" si="249"/>
        <v>30.714285714285715</v>
      </c>
      <c r="Q4029" t="s">
        <v>8320</v>
      </c>
      <c r="R4029" t="s">
        <v>8321</v>
      </c>
      <c r="S4029" s="12">
        <f t="shared" si="250"/>
        <v>42768.637511574074</v>
      </c>
      <c r="T4029" s="12">
        <f t="shared" si="251"/>
        <v>42788.708333333336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6">
        <f t="shared" si="248"/>
        <v>28.050000000000004</v>
      </c>
      <c r="P4030" s="5">
        <f t="shared" si="249"/>
        <v>51</v>
      </c>
      <c r="Q4030" t="s">
        <v>8320</v>
      </c>
      <c r="R4030" t="s">
        <v>8321</v>
      </c>
      <c r="S4030" s="12">
        <f t="shared" si="250"/>
        <v>41765.605324074073</v>
      </c>
      <c r="T4030" s="12">
        <f t="shared" si="251"/>
        <v>41795.605324074073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6">
        <f t="shared" si="248"/>
        <v>0</v>
      </c>
      <c r="P4031" s="5" t="e">
        <f t="shared" si="249"/>
        <v>#DIV/0!</v>
      </c>
      <c r="Q4031" t="s">
        <v>8320</v>
      </c>
      <c r="R4031" t="s">
        <v>8321</v>
      </c>
      <c r="S4031" s="12">
        <f t="shared" si="250"/>
        <v>42321.691782407412</v>
      </c>
      <c r="T4031" s="12">
        <f t="shared" si="251"/>
        <v>42351.691782407412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6">
        <f t="shared" si="248"/>
        <v>16</v>
      </c>
      <c r="P4032" s="5">
        <f t="shared" si="249"/>
        <v>66.666666666666671</v>
      </c>
      <c r="Q4032" t="s">
        <v>8320</v>
      </c>
      <c r="R4032" t="s">
        <v>8321</v>
      </c>
      <c r="S4032" s="12">
        <f t="shared" si="250"/>
        <v>42374.321747685179</v>
      </c>
      <c r="T4032" s="12">
        <f t="shared" si="251"/>
        <v>42403.450694444437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6">
        <f t="shared" si="248"/>
        <v>0</v>
      </c>
      <c r="P4033" s="5" t="e">
        <f t="shared" si="249"/>
        <v>#DIV/0!</v>
      </c>
      <c r="Q4033" t="s">
        <v>8320</v>
      </c>
      <c r="R4033" t="s">
        <v>8321</v>
      </c>
      <c r="S4033" s="12">
        <f t="shared" si="250"/>
        <v>41941.251898148148</v>
      </c>
      <c r="T4033" s="12">
        <f t="shared" si="251"/>
        <v>41991.293564814812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6">
        <f t="shared" si="248"/>
        <v>6.8287037037037033</v>
      </c>
      <c r="P4034" s="5">
        <f t="shared" si="249"/>
        <v>59</v>
      </c>
      <c r="Q4034" t="s">
        <v>8320</v>
      </c>
      <c r="R4034" t="s">
        <v>8321</v>
      </c>
      <c r="S4034" s="12">
        <f t="shared" si="250"/>
        <v>42293.47587962963</v>
      </c>
      <c r="T4034" s="12">
        <f t="shared" si="251"/>
        <v>42353.517546296294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6">
        <f t="shared" ref="O4035:O4098" si="252">(E4035/D4035)*100</f>
        <v>25.698702928870294</v>
      </c>
      <c r="P4035" s="5">
        <f t="shared" ref="P4035:P4098" si="253">E4035/L4035</f>
        <v>65.340319148936175</v>
      </c>
      <c r="Q4035" t="s">
        <v>8320</v>
      </c>
      <c r="R4035" t="s">
        <v>8321</v>
      </c>
      <c r="S4035" s="12">
        <f t="shared" ref="S4035:S4098" si="254">(((J4035/60)/60)/24)+DATE(1970,1,1)+(-8/24)</f>
        <v>42613.93546296296</v>
      </c>
      <c r="T4035" s="12">
        <f t="shared" ref="T4035:T4098" si="255">(((I4035/60)/60)/24)+DATE(1970,1,1)+(-8/24)</f>
        <v>42645.041666666664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6">
        <f t="shared" si="252"/>
        <v>1.4814814814814816</v>
      </c>
      <c r="P4036" s="5">
        <f t="shared" si="253"/>
        <v>100</v>
      </c>
      <c r="Q4036" t="s">
        <v>8320</v>
      </c>
      <c r="R4036" t="s">
        <v>8321</v>
      </c>
      <c r="S4036" s="12">
        <f t="shared" si="254"/>
        <v>42067.614004629628</v>
      </c>
      <c r="T4036" s="12">
        <f t="shared" si="255"/>
        <v>42097.572337962956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6">
        <f t="shared" si="252"/>
        <v>36.85</v>
      </c>
      <c r="P4037" s="5">
        <f t="shared" si="253"/>
        <v>147.4</v>
      </c>
      <c r="Q4037" t="s">
        <v>8320</v>
      </c>
      <c r="R4037" t="s">
        <v>8321</v>
      </c>
      <c r="S4037" s="12">
        <f t="shared" si="254"/>
        <v>41903.549618055549</v>
      </c>
      <c r="T4037" s="12">
        <f t="shared" si="255"/>
        <v>41933.549618055549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6">
        <f t="shared" si="252"/>
        <v>47.05</v>
      </c>
      <c r="P4038" s="5">
        <f t="shared" si="253"/>
        <v>166.05882352941177</v>
      </c>
      <c r="Q4038" t="s">
        <v>8320</v>
      </c>
      <c r="R4038" t="s">
        <v>8321</v>
      </c>
      <c r="S4038" s="12">
        <f t="shared" si="254"/>
        <v>41804.603749999995</v>
      </c>
      <c r="T4038" s="12">
        <f t="shared" si="255"/>
        <v>41821.604166666664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6">
        <f t="shared" si="252"/>
        <v>11.428571428571429</v>
      </c>
      <c r="P4039" s="5">
        <f t="shared" si="253"/>
        <v>40</v>
      </c>
      <c r="Q4039" t="s">
        <v>8320</v>
      </c>
      <c r="R4039" t="s">
        <v>8321</v>
      </c>
      <c r="S4039" s="12">
        <f t="shared" si="254"/>
        <v>42496.737442129634</v>
      </c>
      <c r="T4039" s="12">
        <f t="shared" si="255"/>
        <v>42514.267361111109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6">
        <f t="shared" si="252"/>
        <v>12.04</v>
      </c>
      <c r="P4040" s="5">
        <f t="shared" si="253"/>
        <v>75.25</v>
      </c>
      <c r="Q4040" t="s">
        <v>8320</v>
      </c>
      <c r="R4040" t="s">
        <v>8321</v>
      </c>
      <c r="S4040" s="12">
        <f t="shared" si="254"/>
        <v>41869.46539351852</v>
      </c>
      <c r="T4040" s="12">
        <f t="shared" si="255"/>
        <v>41929.46539351852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6">
        <f t="shared" si="252"/>
        <v>60</v>
      </c>
      <c r="P4041" s="5">
        <f t="shared" si="253"/>
        <v>60</v>
      </c>
      <c r="Q4041" t="s">
        <v>8320</v>
      </c>
      <c r="R4041" t="s">
        <v>8321</v>
      </c>
      <c r="S4041" s="12">
        <f t="shared" si="254"/>
        <v>42305.337581018517</v>
      </c>
      <c r="T4041" s="12">
        <f t="shared" si="255"/>
        <v>42338.915972222218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6">
        <f t="shared" si="252"/>
        <v>31.25</v>
      </c>
      <c r="P4042" s="5">
        <f t="shared" si="253"/>
        <v>1250</v>
      </c>
      <c r="Q4042" t="s">
        <v>8320</v>
      </c>
      <c r="R4042" t="s">
        <v>8321</v>
      </c>
      <c r="S4042" s="12">
        <f t="shared" si="254"/>
        <v>42143.898194444446</v>
      </c>
      <c r="T4042" s="12">
        <f t="shared" si="255"/>
        <v>42202.791666666664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6">
        <f t="shared" si="252"/>
        <v>0.42</v>
      </c>
      <c r="P4043" s="5">
        <f t="shared" si="253"/>
        <v>10.5</v>
      </c>
      <c r="Q4043" t="s">
        <v>8320</v>
      </c>
      <c r="R4043" t="s">
        <v>8321</v>
      </c>
      <c r="S4043" s="12">
        <f t="shared" si="254"/>
        <v>42559.140671296293</v>
      </c>
      <c r="T4043" s="12">
        <f t="shared" si="255"/>
        <v>42619.140671296293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6">
        <f t="shared" si="252"/>
        <v>0.21</v>
      </c>
      <c r="P4044" s="5">
        <f t="shared" si="253"/>
        <v>7</v>
      </c>
      <c r="Q4044" t="s">
        <v>8320</v>
      </c>
      <c r="R4044" t="s">
        <v>8321</v>
      </c>
      <c r="S4044" s="12">
        <f t="shared" si="254"/>
        <v>41994.750740740739</v>
      </c>
      <c r="T4044" s="12">
        <f t="shared" si="255"/>
        <v>42024.469444444439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6">
        <f t="shared" si="252"/>
        <v>0</v>
      </c>
      <c r="P4045" s="5" t="e">
        <f t="shared" si="253"/>
        <v>#DIV/0!</v>
      </c>
      <c r="Q4045" t="s">
        <v>8320</v>
      </c>
      <c r="R4045" t="s">
        <v>8321</v>
      </c>
      <c r="S4045" s="12">
        <f t="shared" si="254"/>
        <v>41948.624131944445</v>
      </c>
      <c r="T4045" s="12">
        <f t="shared" si="255"/>
        <v>41963.624131944445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6">
        <f t="shared" si="252"/>
        <v>37.5</v>
      </c>
      <c r="P4046" s="5">
        <f t="shared" si="253"/>
        <v>56.25</v>
      </c>
      <c r="Q4046" t="s">
        <v>8320</v>
      </c>
      <c r="R4046" t="s">
        <v>8321</v>
      </c>
      <c r="S4046" s="12">
        <f t="shared" si="254"/>
        <v>42073.886365740742</v>
      </c>
      <c r="T4046" s="12">
        <f t="shared" si="255"/>
        <v>42103.874999999993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6">
        <f t="shared" si="252"/>
        <v>0.02</v>
      </c>
      <c r="P4047" s="5">
        <f t="shared" si="253"/>
        <v>1</v>
      </c>
      <c r="Q4047" t="s">
        <v>8320</v>
      </c>
      <c r="R4047" t="s">
        <v>8321</v>
      </c>
      <c r="S4047" s="12">
        <f t="shared" si="254"/>
        <v>41841.867928240739</v>
      </c>
      <c r="T4047" s="12">
        <f t="shared" si="255"/>
        <v>41871.867928240739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6">
        <f t="shared" si="252"/>
        <v>8.2142857142857135</v>
      </c>
      <c r="P4048" s="5">
        <f t="shared" si="253"/>
        <v>38.333333333333336</v>
      </c>
      <c r="Q4048" t="s">
        <v>8320</v>
      </c>
      <c r="R4048" t="s">
        <v>8321</v>
      </c>
      <c r="S4048" s="12">
        <f t="shared" si="254"/>
        <v>41904.317245370366</v>
      </c>
      <c r="T4048" s="12">
        <f t="shared" si="255"/>
        <v>41934.317245370366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6">
        <f t="shared" si="252"/>
        <v>2.1999999999999997</v>
      </c>
      <c r="P4049" s="5">
        <f t="shared" si="253"/>
        <v>27.5</v>
      </c>
      <c r="Q4049" t="s">
        <v>8320</v>
      </c>
      <c r="R4049" t="s">
        <v>8321</v>
      </c>
      <c r="S4049" s="12">
        <f t="shared" si="254"/>
        <v>41990.689155092587</v>
      </c>
      <c r="T4049" s="12">
        <f t="shared" si="255"/>
        <v>42014.708333333336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6">
        <f t="shared" si="252"/>
        <v>17.652941176470588</v>
      </c>
      <c r="P4050" s="5">
        <f t="shared" si="253"/>
        <v>32.978021978021978</v>
      </c>
      <c r="Q4050" t="s">
        <v>8320</v>
      </c>
      <c r="R4050" t="s">
        <v>8321</v>
      </c>
      <c r="S4050" s="12">
        <f t="shared" si="254"/>
        <v>42436.175775462958</v>
      </c>
      <c r="T4050" s="12">
        <f t="shared" si="255"/>
        <v>42471.134108796294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6">
        <f t="shared" si="252"/>
        <v>0.08</v>
      </c>
      <c r="P4051" s="5">
        <f t="shared" si="253"/>
        <v>16</v>
      </c>
      <c r="Q4051" t="s">
        <v>8320</v>
      </c>
      <c r="R4051" t="s">
        <v>8321</v>
      </c>
      <c r="S4051" s="12">
        <f t="shared" si="254"/>
        <v>42169.625173611108</v>
      </c>
      <c r="T4051" s="12">
        <f t="shared" si="255"/>
        <v>42199.625173611108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6">
        <f t="shared" si="252"/>
        <v>6.6666666666666666E-2</v>
      </c>
      <c r="P4052" s="5">
        <f t="shared" si="253"/>
        <v>1</v>
      </c>
      <c r="Q4052" t="s">
        <v>8320</v>
      </c>
      <c r="R4052" t="s">
        <v>8321</v>
      </c>
      <c r="S4052" s="12">
        <f t="shared" si="254"/>
        <v>41905.303136574068</v>
      </c>
      <c r="T4052" s="12">
        <f t="shared" si="255"/>
        <v>41935.303136574068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6">
        <f t="shared" si="252"/>
        <v>0</v>
      </c>
      <c r="P4053" s="5" t="e">
        <f t="shared" si="253"/>
        <v>#DIV/0!</v>
      </c>
      <c r="Q4053" t="s">
        <v>8320</v>
      </c>
      <c r="R4053" t="s">
        <v>8321</v>
      </c>
      <c r="S4053" s="12">
        <f t="shared" si="254"/>
        <v>41761.476817129631</v>
      </c>
      <c r="T4053" s="12">
        <f t="shared" si="255"/>
        <v>41767.953472222223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6">
        <f t="shared" si="252"/>
        <v>37.533333333333339</v>
      </c>
      <c r="P4054" s="5">
        <f t="shared" si="253"/>
        <v>86.615384615384613</v>
      </c>
      <c r="Q4054" t="s">
        <v>8320</v>
      </c>
      <c r="R4054" t="s">
        <v>8321</v>
      </c>
      <c r="S4054" s="12">
        <f t="shared" si="254"/>
        <v>41865.545324074068</v>
      </c>
      <c r="T4054" s="12">
        <f t="shared" si="255"/>
        <v>41925.545324074068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6">
        <f t="shared" si="252"/>
        <v>22</v>
      </c>
      <c r="P4055" s="5">
        <f t="shared" si="253"/>
        <v>55</v>
      </c>
      <c r="Q4055" t="s">
        <v>8320</v>
      </c>
      <c r="R4055" t="s">
        <v>8321</v>
      </c>
      <c r="S4055" s="12">
        <f t="shared" si="254"/>
        <v>41928.356805555552</v>
      </c>
      <c r="T4055" s="12">
        <f t="shared" si="255"/>
        <v>41958.499999999993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6">
        <f t="shared" si="252"/>
        <v>0</v>
      </c>
      <c r="P4056" s="5" t="e">
        <f t="shared" si="253"/>
        <v>#DIV/0!</v>
      </c>
      <c r="Q4056" t="s">
        <v>8320</v>
      </c>
      <c r="R4056" t="s">
        <v>8321</v>
      </c>
      <c r="S4056" s="12">
        <f t="shared" si="254"/>
        <v>42613.507928240739</v>
      </c>
      <c r="T4056" s="12">
        <f t="shared" si="255"/>
        <v>42643.833333333336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6">
        <f t="shared" si="252"/>
        <v>17.62</v>
      </c>
      <c r="P4057" s="5">
        <f t="shared" si="253"/>
        <v>41.952380952380949</v>
      </c>
      <c r="Q4057" t="s">
        <v>8320</v>
      </c>
      <c r="R4057" t="s">
        <v>8321</v>
      </c>
      <c r="S4057" s="12">
        <f t="shared" si="254"/>
        <v>41779.31517361111</v>
      </c>
      <c r="T4057" s="12">
        <f t="shared" si="255"/>
        <v>41809.31517361111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6">
        <f t="shared" si="252"/>
        <v>53</v>
      </c>
      <c r="P4058" s="5">
        <f t="shared" si="253"/>
        <v>88.333333333333329</v>
      </c>
      <c r="Q4058" t="s">
        <v>8320</v>
      </c>
      <c r="R4058" t="s">
        <v>8321</v>
      </c>
      <c r="S4058" s="12">
        <f t="shared" si="254"/>
        <v>42534.599988425929</v>
      </c>
      <c r="T4058" s="12">
        <f t="shared" si="255"/>
        <v>42554.499305555553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6">
        <f t="shared" si="252"/>
        <v>22.142857142857142</v>
      </c>
      <c r="P4059" s="5">
        <f t="shared" si="253"/>
        <v>129.16666666666666</v>
      </c>
      <c r="Q4059" t="s">
        <v>8320</v>
      </c>
      <c r="R4059" t="s">
        <v>8321</v>
      </c>
      <c r="S4059" s="12">
        <f t="shared" si="254"/>
        <v>42310.635185185187</v>
      </c>
      <c r="T4059" s="12">
        <f t="shared" si="255"/>
        <v>42333.624999999993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6">
        <f t="shared" si="252"/>
        <v>2.5333333333333332</v>
      </c>
      <c r="P4060" s="5">
        <f t="shared" si="253"/>
        <v>23.75</v>
      </c>
      <c r="Q4060" t="s">
        <v>8320</v>
      </c>
      <c r="R4060" t="s">
        <v>8321</v>
      </c>
      <c r="S4060" s="12">
        <f t="shared" si="254"/>
        <v>42445.727361111109</v>
      </c>
      <c r="T4060" s="12">
        <f t="shared" si="255"/>
        <v>42460.832638888889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6">
        <f t="shared" si="252"/>
        <v>2.5</v>
      </c>
      <c r="P4061" s="5">
        <f t="shared" si="253"/>
        <v>35.714285714285715</v>
      </c>
      <c r="Q4061" t="s">
        <v>8320</v>
      </c>
      <c r="R4061" t="s">
        <v>8321</v>
      </c>
      <c r="S4061" s="12">
        <f t="shared" si="254"/>
        <v>41866.307314814811</v>
      </c>
      <c r="T4061" s="12">
        <f t="shared" si="255"/>
        <v>41897.791666666664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6">
        <f t="shared" si="252"/>
        <v>2.85</v>
      </c>
      <c r="P4062" s="5">
        <f t="shared" si="253"/>
        <v>57</v>
      </c>
      <c r="Q4062" t="s">
        <v>8320</v>
      </c>
      <c r="R4062" t="s">
        <v>8321</v>
      </c>
      <c r="S4062" s="12">
        <f t="shared" si="254"/>
        <v>41779.361759259256</v>
      </c>
      <c r="T4062" s="12">
        <f t="shared" si="255"/>
        <v>41813.333333333328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6">
        <f t="shared" si="252"/>
        <v>0</v>
      </c>
      <c r="P4063" s="5" t="e">
        <f t="shared" si="253"/>
        <v>#DIV/0!</v>
      </c>
      <c r="Q4063" t="s">
        <v>8320</v>
      </c>
      <c r="R4063" t="s">
        <v>8321</v>
      </c>
      <c r="S4063" s="12">
        <f t="shared" si="254"/>
        <v>42420.808136574073</v>
      </c>
      <c r="T4063" s="12">
        <f t="shared" si="255"/>
        <v>42480.766469907401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6">
        <f t="shared" si="252"/>
        <v>2.4500000000000002</v>
      </c>
      <c r="P4064" s="5">
        <f t="shared" si="253"/>
        <v>163.33333333333334</v>
      </c>
      <c r="Q4064" t="s">
        <v>8320</v>
      </c>
      <c r="R4064" t="s">
        <v>8321</v>
      </c>
      <c r="S4064" s="12">
        <f t="shared" si="254"/>
        <v>42523.405879629623</v>
      </c>
      <c r="T4064" s="12">
        <f t="shared" si="255"/>
        <v>42553.405879629623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6">
        <f t="shared" si="252"/>
        <v>1.4210526315789473</v>
      </c>
      <c r="P4065" s="5">
        <f t="shared" si="253"/>
        <v>15</v>
      </c>
      <c r="Q4065" t="s">
        <v>8320</v>
      </c>
      <c r="R4065" t="s">
        <v>8321</v>
      </c>
      <c r="S4065" s="12">
        <f t="shared" si="254"/>
        <v>41787.348194444443</v>
      </c>
      <c r="T4065" s="12">
        <f t="shared" si="255"/>
        <v>41817.348194444443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6">
        <f t="shared" si="252"/>
        <v>19.25</v>
      </c>
      <c r="P4066" s="5">
        <f t="shared" si="253"/>
        <v>64.166666666666671</v>
      </c>
      <c r="Q4066" t="s">
        <v>8320</v>
      </c>
      <c r="R4066" t="s">
        <v>8321</v>
      </c>
      <c r="S4066" s="12">
        <f t="shared" si="254"/>
        <v>42093.254930555551</v>
      </c>
      <c r="T4066" s="12">
        <f t="shared" si="255"/>
        <v>42123.254930555551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6">
        <f t="shared" si="252"/>
        <v>0.67500000000000004</v>
      </c>
      <c r="P4067" s="5">
        <f t="shared" si="253"/>
        <v>6.75</v>
      </c>
      <c r="Q4067" t="s">
        <v>8320</v>
      </c>
      <c r="R4067" t="s">
        <v>8321</v>
      </c>
      <c r="S4067" s="12">
        <f t="shared" si="254"/>
        <v>41833.61818287037</v>
      </c>
      <c r="T4067" s="12">
        <f t="shared" si="255"/>
        <v>41863.61818287037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6">
        <f t="shared" si="252"/>
        <v>0.16666666666666669</v>
      </c>
      <c r="P4068" s="5">
        <f t="shared" si="253"/>
        <v>25</v>
      </c>
      <c r="Q4068" t="s">
        <v>8320</v>
      </c>
      <c r="R4068" t="s">
        <v>8321</v>
      </c>
      <c r="S4068" s="12">
        <f t="shared" si="254"/>
        <v>42478.705879629626</v>
      </c>
      <c r="T4068" s="12">
        <f t="shared" si="255"/>
        <v>42508.705879629626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6">
        <f t="shared" si="252"/>
        <v>60.9</v>
      </c>
      <c r="P4069" s="5">
        <f t="shared" si="253"/>
        <v>179.11764705882354</v>
      </c>
      <c r="Q4069" t="s">
        <v>8320</v>
      </c>
      <c r="R4069" t="s">
        <v>8321</v>
      </c>
      <c r="S4069" s="12">
        <f t="shared" si="254"/>
        <v>42234.784143518518</v>
      </c>
      <c r="T4069" s="12">
        <f t="shared" si="255"/>
        <v>42274.784143518518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6">
        <f t="shared" si="252"/>
        <v>1</v>
      </c>
      <c r="P4070" s="5">
        <f t="shared" si="253"/>
        <v>34.950000000000003</v>
      </c>
      <c r="Q4070" t="s">
        <v>8320</v>
      </c>
      <c r="R4070" t="s">
        <v>8321</v>
      </c>
      <c r="S4070" s="12">
        <f t="shared" si="254"/>
        <v>42718.630266203698</v>
      </c>
      <c r="T4070" s="12">
        <f t="shared" si="255"/>
        <v>42748.628472222219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6">
        <f t="shared" si="252"/>
        <v>34.4</v>
      </c>
      <c r="P4071" s="5">
        <f t="shared" si="253"/>
        <v>33.07692307692308</v>
      </c>
      <c r="Q4071" t="s">
        <v>8320</v>
      </c>
      <c r="R4071" t="s">
        <v>8321</v>
      </c>
      <c r="S4071" s="12">
        <f t="shared" si="254"/>
        <v>42022.328194444439</v>
      </c>
      <c r="T4071" s="12">
        <f t="shared" si="255"/>
        <v>42063.166666666664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6">
        <f t="shared" si="252"/>
        <v>16.5</v>
      </c>
      <c r="P4072" s="5">
        <f t="shared" si="253"/>
        <v>27.5</v>
      </c>
      <c r="Q4072" t="s">
        <v>8320</v>
      </c>
      <c r="R4072" t="s">
        <v>8321</v>
      </c>
      <c r="S4072" s="12">
        <f t="shared" si="254"/>
        <v>42031.333564814813</v>
      </c>
      <c r="T4072" s="12">
        <f t="shared" si="255"/>
        <v>42063.791666666664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6">
        <f t="shared" si="252"/>
        <v>0</v>
      </c>
      <c r="P4073" s="5" t="e">
        <f t="shared" si="253"/>
        <v>#DIV/0!</v>
      </c>
      <c r="Q4073" t="s">
        <v>8320</v>
      </c>
      <c r="R4073" t="s">
        <v>8321</v>
      </c>
      <c r="S4073" s="12">
        <f t="shared" si="254"/>
        <v>42700.47142361111</v>
      </c>
      <c r="T4073" s="12">
        <f t="shared" si="255"/>
        <v>42730.47142361111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6">
        <f t="shared" si="252"/>
        <v>0.4</v>
      </c>
      <c r="P4074" s="5">
        <f t="shared" si="253"/>
        <v>2</v>
      </c>
      <c r="Q4074" t="s">
        <v>8320</v>
      </c>
      <c r="R4074" t="s">
        <v>8321</v>
      </c>
      <c r="S4074" s="12">
        <f t="shared" si="254"/>
        <v>41812.441099537034</v>
      </c>
      <c r="T4074" s="12">
        <f t="shared" si="255"/>
        <v>41872.441099537034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6">
        <f t="shared" si="252"/>
        <v>1.0571428571428572</v>
      </c>
      <c r="P4075" s="5">
        <f t="shared" si="253"/>
        <v>18.5</v>
      </c>
      <c r="Q4075" t="s">
        <v>8320</v>
      </c>
      <c r="R4075" t="s">
        <v>8321</v>
      </c>
      <c r="S4075" s="12">
        <f t="shared" si="254"/>
        <v>42078.011875000004</v>
      </c>
      <c r="T4075" s="12">
        <f t="shared" si="255"/>
        <v>42132.833333333336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6">
        <f t="shared" si="252"/>
        <v>26.727272727272727</v>
      </c>
      <c r="P4076" s="5">
        <f t="shared" si="253"/>
        <v>35</v>
      </c>
      <c r="Q4076" t="s">
        <v>8320</v>
      </c>
      <c r="R4076" t="s">
        <v>8321</v>
      </c>
      <c r="S4076" s="12">
        <f t="shared" si="254"/>
        <v>42283.219618055555</v>
      </c>
      <c r="T4076" s="12">
        <f t="shared" si="255"/>
        <v>42313.261284722219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6">
        <f t="shared" si="252"/>
        <v>28.799999999999997</v>
      </c>
      <c r="P4077" s="5">
        <f t="shared" si="253"/>
        <v>44.307692307692307</v>
      </c>
      <c r="Q4077" t="s">
        <v>8320</v>
      </c>
      <c r="R4077" t="s">
        <v>8321</v>
      </c>
      <c r="S4077" s="12">
        <f t="shared" si="254"/>
        <v>41778.712604166663</v>
      </c>
      <c r="T4077" s="12">
        <f t="shared" si="255"/>
        <v>41820.394444444442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6">
        <f t="shared" si="252"/>
        <v>0</v>
      </c>
      <c r="P4078" s="5" t="e">
        <f t="shared" si="253"/>
        <v>#DIV/0!</v>
      </c>
      <c r="Q4078" t="s">
        <v>8320</v>
      </c>
      <c r="R4078" t="s">
        <v>8321</v>
      </c>
      <c r="S4078" s="12">
        <f t="shared" si="254"/>
        <v>41905.462372685186</v>
      </c>
      <c r="T4078" s="12">
        <f t="shared" si="255"/>
        <v>41933.493749999994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6">
        <f t="shared" si="252"/>
        <v>8.9</v>
      </c>
      <c r="P4079" s="5">
        <f t="shared" si="253"/>
        <v>222.5</v>
      </c>
      <c r="Q4079" t="s">
        <v>8320</v>
      </c>
      <c r="R4079" t="s">
        <v>8321</v>
      </c>
      <c r="S4079" s="12">
        <f t="shared" si="254"/>
        <v>42695.377245370364</v>
      </c>
      <c r="T4079" s="12">
        <f t="shared" si="255"/>
        <v>42725.377245370364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6">
        <f t="shared" si="252"/>
        <v>0</v>
      </c>
      <c r="P4080" s="5" t="e">
        <f t="shared" si="253"/>
        <v>#DIV/0!</v>
      </c>
      <c r="Q4080" t="s">
        <v>8320</v>
      </c>
      <c r="R4080" t="s">
        <v>8321</v>
      </c>
      <c r="S4080" s="12">
        <f t="shared" si="254"/>
        <v>42732.454189814809</v>
      </c>
      <c r="T4080" s="12">
        <f t="shared" si="255"/>
        <v>42762.454189814809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6">
        <f t="shared" si="252"/>
        <v>0.16666666666666669</v>
      </c>
      <c r="P4081" s="5">
        <f t="shared" si="253"/>
        <v>5</v>
      </c>
      <c r="Q4081" t="s">
        <v>8320</v>
      </c>
      <c r="R4081" t="s">
        <v>8321</v>
      </c>
      <c r="S4081" s="12">
        <f t="shared" si="254"/>
        <v>42510.605567129627</v>
      </c>
      <c r="T4081" s="12">
        <f t="shared" si="255"/>
        <v>42540.605567129627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6">
        <f t="shared" si="252"/>
        <v>0</v>
      </c>
      <c r="P4082" s="5" t="e">
        <f t="shared" si="253"/>
        <v>#DIV/0!</v>
      </c>
      <c r="Q4082" t="s">
        <v>8320</v>
      </c>
      <c r="R4082" t="s">
        <v>8321</v>
      </c>
      <c r="S4082" s="12">
        <f t="shared" si="254"/>
        <v>42511.364768518521</v>
      </c>
      <c r="T4082" s="12">
        <f t="shared" si="255"/>
        <v>42535.45416666667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6">
        <f t="shared" si="252"/>
        <v>15.737410071942445</v>
      </c>
      <c r="P4083" s="5">
        <f t="shared" si="253"/>
        <v>29.166666666666668</v>
      </c>
      <c r="Q4083" t="s">
        <v>8320</v>
      </c>
      <c r="R4083" t="s">
        <v>8321</v>
      </c>
      <c r="S4083" s="12">
        <f t="shared" si="254"/>
        <v>42041.247974537029</v>
      </c>
      <c r="T4083" s="12">
        <f t="shared" si="255"/>
        <v>42071.206307870372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6">
        <f t="shared" si="252"/>
        <v>2</v>
      </c>
      <c r="P4084" s="5">
        <f t="shared" si="253"/>
        <v>1.5</v>
      </c>
      <c r="Q4084" t="s">
        <v>8320</v>
      </c>
      <c r="R4084" t="s">
        <v>8321</v>
      </c>
      <c r="S4084" s="12">
        <f t="shared" si="254"/>
        <v>42306.855937499997</v>
      </c>
      <c r="T4084" s="12">
        <f t="shared" si="255"/>
        <v>42322.624999999993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6">
        <f t="shared" si="252"/>
        <v>21.685714285714287</v>
      </c>
      <c r="P4085" s="5">
        <f t="shared" si="253"/>
        <v>126.5</v>
      </c>
      <c r="Q4085" t="s">
        <v>8320</v>
      </c>
      <c r="R4085" t="s">
        <v>8321</v>
      </c>
      <c r="S4085" s="12">
        <f t="shared" si="254"/>
        <v>42353.428425925922</v>
      </c>
      <c r="T4085" s="12">
        <f t="shared" si="255"/>
        <v>42383.428425925922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6">
        <f t="shared" si="252"/>
        <v>0.33333333333333337</v>
      </c>
      <c r="P4086" s="5">
        <f t="shared" si="253"/>
        <v>10</v>
      </c>
      <c r="Q4086" t="s">
        <v>8320</v>
      </c>
      <c r="R4086" t="s">
        <v>8321</v>
      </c>
      <c r="S4086" s="12">
        <f t="shared" si="254"/>
        <v>42622.103078703702</v>
      </c>
      <c r="T4086" s="12">
        <f t="shared" si="255"/>
        <v>42652.103078703702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6">
        <f t="shared" si="252"/>
        <v>0.2857142857142857</v>
      </c>
      <c r="P4087" s="5">
        <f t="shared" si="253"/>
        <v>10</v>
      </c>
      <c r="Q4087" t="s">
        <v>8320</v>
      </c>
      <c r="R4087" t="s">
        <v>8321</v>
      </c>
      <c r="S4087" s="12">
        <f t="shared" si="254"/>
        <v>42058.270543981482</v>
      </c>
      <c r="T4087" s="12">
        <f t="shared" si="255"/>
        <v>42086.832638888889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6">
        <f t="shared" si="252"/>
        <v>4.7</v>
      </c>
      <c r="P4088" s="5">
        <f t="shared" si="253"/>
        <v>9.4</v>
      </c>
      <c r="Q4088" t="s">
        <v>8320</v>
      </c>
      <c r="R4088" t="s">
        <v>8321</v>
      </c>
      <c r="S4088" s="12">
        <f t="shared" si="254"/>
        <v>42304.607627314814</v>
      </c>
      <c r="T4088" s="12">
        <f t="shared" si="255"/>
        <v>42328.833333333336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6">
        <f t="shared" si="252"/>
        <v>0</v>
      </c>
      <c r="P4089" s="5" t="e">
        <f t="shared" si="253"/>
        <v>#DIV/0!</v>
      </c>
      <c r="Q4089" t="s">
        <v>8320</v>
      </c>
      <c r="R4089" t="s">
        <v>8321</v>
      </c>
      <c r="S4089" s="12">
        <f t="shared" si="254"/>
        <v>42538.40956018518</v>
      </c>
      <c r="T4089" s="12">
        <f t="shared" si="255"/>
        <v>42568.40956018518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6">
        <f t="shared" si="252"/>
        <v>10.8</v>
      </c>
      <c r="P4090" s="5">
        <f t="shared" si="253"/>
        <v>72</v>
      </c>
      <c r="Q4090" t="s">
        <v>8320</v>
      </c>
      <c r="R4090" t="s">
        <v>8321</v>
      </c>
      <c r="S4090" s="12">
        <f t="shared" si="254"/>
        <v>41990.27921296296</v>
      </c>
      <c r="T4090" s="12">
        <f t="shared" si="255"/>
        <v>42020.101388888892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6">
        <f t="shared" si="252"/>
        <v>4.8</v>
      </c>
      <c r="P4091" s="5">
        <f t="shared" si="253"/>
        <v>30</v>
      </c>
      <c r="Q4091" t="s">
        <v>8320</v>
      </c>
      <c r="R4091" t="s">
        <v>8321</v>
      </c>
      <c r="S4091" s="12">
        <f t="shared" si="254"/>
        <v>42122.399166666662</v>
      </c>
      <c r="T4091" s="12">
        <f t="shared" si="255"/>
        <v>42155.399305555555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6">
        <f t="shared" si="252"/>
        <v>3.2</v>
      </c>
      <c r="P4092" s="5">
        <f t="shared" si="253"/>
        <v>10.666666666666666</v>
      </c>
      <c r="Q4092" t="s">
        <v>8320</v>
      </c>
      <c r="R4092" t="s">
        <v>8321</v>
      </c>
      <c r="S4092" s="12">
        <f t="shared" si="254"/>
        <v>42209.339548611104</v>
      </c>
      <c r="T4092" s="12">
        <f t="shared" si="255"/>
        <v>42223.291666666664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6">
        <f t="shared" si="252"/>
        <v>12.75</v>
      </c>
      <c r="P4093" s="5">
        <f t="shared" si="253"/>
        <v>25.5</v>
      </c>
      <c r="Q4093" t="s">
        <v>8320</v>
      </c>
      <c r="R4093" t="s">
        <v>8321</v>
      </c>
      <c r="S4093" s="12">
        <f t="shared" si="254"/>
        <v>41990.173043981478</v>
      </c>
      <c r="T4093" s="12">
        <f t="shared" si="255"/>
        <v>42020.173043981478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6">
        <f t="shared" si="252"/>
        <v>1.8181818181818181E-2</v>
      </c>
      <c r="P4094" s="5">
        <f t="shared" si="253"/>
        <v>20</v>
      </c>
      <c r="Q4094" t="s">
        <v>8320</v>
      </c>
      <c r="R4094" t="s">
        <v>8321</v>
      </c>
      <c r="S4094" s="12">
        <f t="shared" si="254"/>
        <v>42038.861655092587</v>
      </c>
      <c r="T4094" s="12">
        <f t="shared" si="255"/>
        <v>42098.81998842593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6">
        <f t="shared" si="252"/>
        <v>2.4</v>
      </c>
      <c r="P4095" s="5">
        <f t="shared" si="253"/>
        <v>15</v>
      </c>
      <c r="Q4095" t="s">
        <v>8320</v>
      </c>
      <c r="R4095" t="s">
        <v>8321</v>
      </c>
      <c r="S4095" s="12">
        <f t="shared" si="254"/>
        <v>42178.482557870368</v>
      </c>
      <c r="T4095" s="12">
        <f t="shared" si="255"/>
        <v>42238.482557870368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6">
        <f t="shared" si="252"/>
        <v>36.5</v>
      </c>
      <c r="P4096" s="5">
        <f t="shared" si="253"/>
        <v>91.25</v>
      </c>
      <c r="Q4096" t="s">
        <v>8320</v>
      </c>
      <c r="R4096" t="s">
        <v>8321</v>
      </c>
      <c r="S4096" s="12">
        <f t="shared" si="254"/>
        <v>41889.753472222219</v>
      </c>
      <c r="T4096" s="12">
        <f t="shared" si="255"/>
        <v>41933.874305555553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6">
        <f t="shared" si="252"/>
        <v>2.666666666666667</v>
      </c>
      <c r="P4097" s="5">
        <f t="shared" si="253"/>
        <v>800</v>
      </c>
      <c r="Q4097" t="s">
        <v>8320</v>
      </c>
      <c r="R4097" t="s">
        <v>8321</v>
      </c>
      <c r="S4097" s="12">
        <f t="shared" si="254"/>
        <v>42692.698495370372</v>
      </c>
      <c r="T4097" s="12">
        <f t="shared" si="255"/>
        <v>42722.698495370372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6">
        <f t="shared" si="252"/>
        <v>11.428571428571429</v>
      </c>
      <c r="P4098" s="5">
        <f t="shared" si="253"/>
        <v>80</v>
      </c>
      <c r="Q4098" t="s">
        <v>8320</v>
      </c>
      <c r="R4098" t="s">
        <v>8321</v>
      </c>
      <c r="S4098" s="12">
        <f t="shared" si="254"/>
        <v>42750.196979166663</v>
      </c>
      <c r="T4098" s="12">
        <f t="shared" si="255"/>
        <v>42794.035416666658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6">
        <f t="shared" ref="O4099:O4115" si="256">(E4099/D4099)*100</f>
        <v>0</v>
      </c>
      <c r="P4099" s="5" t="e">
        <f t="shared" ref="P4099:P4115" si="257">E4099/L4099</f>
        <v>#DIV/0!</v>
      </c>
      <c r="Q4099" t="s">
        <v>8320</v>
      </c>
      <c r="R4099" t="s">
        <v>8321</v>
      </c>
      <c r="S4099" s="12">
        <f t="shared" ref="S4099:S4115" si="258">(((J4099/60)/60)/24)+DATE(1970,1,1)+(-8/24)</f>
        <v>42344.491168981483</v>
      </c>
      <c r="T4099" s="12">
        <f t="shared" ref="T4099:T4115" si="259">(((I4099/60)/60)/24)+DATE(1970,1,1)+(-8/24)</f>
        <v>42400.663194444445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6">
        <f t="shared" si="256"/>
        <v>0</v>
      </c>
      <c r="P4100" s="5" t="e">
        <f t="shared" si="257"/>
        <v>#DIV/0!</v>
      </c>
      <c r="Q4100" t="s">
        <v>8320</v>
      </c>
      <c r="R4100" t="s">
        <v>8321</v>
      </c>
      <c r="S4100" s="12">
        <f t="shared" si="258"/>
        <v>42495.38885416666</v>
      </c>
      <c r="T4100" s="12">
        <f t="shared" si="259"/>
        <v>42525.38885416666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6">
        <f t="shared" si="256"/>
        <v>1.1111111111111112</v>
      </c>
      <c r="P4101" s="5">
        <f t="shared" si="257"/>
        <v>50</v>
      </c>
      <c r="Q4101" t="s">
        <v>8320</v>
      </c>
      <c r="R4101" t="s">
        <v>8321</v>
      </c>
      <c r="S4101" s="12">
        <f t="shared" si="258"/>
        <v>42570.517048611109</v>
      </c>
      <c r="T4101" s="12">
        <f t="shared" si="259"/>
        <v>42615.517048611109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6">
        <f t="shared" si="256"/>
        <v>0</v>
      </c>
      <c r="P4102" s="5" t="e">
        <f t="shared" si="257"/>
        <v>#DIV/0!</v>
      </c>
      <c r="Q4102" t="s">
        <v>8320</v>
      </c>
      <c r="R4102" t="s">
        <v>8321</v>
      </c>
      <c r="S4102" s="12">
        <f t="shared" si="258"/>
        <v>41926.791550925926</v>
      </c>
      <c r="T4102" s="12">
        <f t="shared" si="259"/>
        <v>41936.791550925926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6">
        <f t="shared" si="256"/>
        <v>0</v>
      </c>
      <c r="P4103" s="5" t="e">
        <f t="shared" si="257"/>
        <v>#DIV/0!</v>
      </c>
      <c r="Q4103" t="s">
        <v>8320</v>
      </c>
      <c r="R4103" t="s">
        <v>8321</v>
      </c>
      <c r="S4103" s="12">
        <f t="shared" si="258"/>
        <v>42730.570393518516</v>
      </c>
      <c r="T4103" s="12">
        <f t="shared" si="259"/>
        <v>42760.570393518516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6">
        <f t="shared" si="256"/>
        <v>27.400000000000002</v>
      </c>
      <c r="P4104" s="5">
        <f t="shared" si="257"/>
        <v>22.833333333333332</v>
      </c>
      <c r="Q4104" t="s">
        <v>8320</v>
      </c>
      <c r="R4104" t="s">
        <v>8321</v>
      </c>
      <c r="S4104" s="12">
        <f t="shared" si="258"/>
        <v>42475.514733796292</v>
      </c>
      <c r="T4104" s="12">
        <f t="shared" si="259"/>
        <v>42505.514733796292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6">
        <f t="shared" si="256"/>
        <v>10</v>
      </c>
      <c r="P4105" s="5">
        <f t="shared" si="257"/>
        <v>16.666666666666668</v>
      </c>
      <c r="Q4105" t="s">
        <v>8320</v>
      </c>
      <c r="R4105" t="s">
        <v>8321</v>
      </c>
      <c r="S4105" s="12">
        <f t="shared" si="258"/>
        <v>42188.499606481484</v>
      </c>
      <c r="T4105" s="12">
        <f t="shared" si="259"/>
        <v>42242.438888888886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6">
        <f t="shared" si="256"/>
        <v>21.366666666666667</v>
      </c>
      <c r="P4106" s="5">
        <f t="shared" si="257"/>
        <v>45.785714285714285</v>
      </c>
      <c r="Q4106" t="s">
        <v>8320</v>
      </c>
      <c r="R4106" t="s">
        <v>8321</v>
      </c>
      <c r="S4106" s="12">
        <f t="shared" si="258"/>
        <v>42639.944837962961</v>
      </c>
      <c r="T4106" s="12">
        <f t="shared" si="259"/>
        <v>42669.944837962961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6">
        <f t="shared" si="256"/>
        <v>6.9696969696969706</v>
      </c>
      <c r="P4107" s="5">
        <f t="shared" si="257"/>
        <v>383.33333333333331</v>
      </c>
      <c r="Q4107" t="s">
        <v>8320</v>
      </c>
      <c r="R4107" t="s">
        <v>8321</v>
      </c>
      <c r="S4107" s="12">
        <f t="shared" si="258"/>
        <v>42696.677187499998</v>
      </c>
      <c r="T4107" s="12">
        <f t="shared" si="259"/>
        <v>42729.677187499998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6">
        <f t="shared" si="256"/>
        <v>70.599999999999994</v>
      </c>
      <c r="P4108" s="5">
        <f t="shared" si="257"/>
        <v>106.96969696969697</v>
      </c>
      <c r="Q4108" t="s">
        <v>8320</v>
      </c>
      <c r="R4108" t="s">
        <v>8321</v>
      </c>
      <c r="S4108" s="12">
        <f t="shared" si="258"/>
        <v>42052.716041666667</v>
      </c>
      <c r="T4108" s="12">
        <f t="shared" si="259"/>
        <v>42095.708333333336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6">
        <f t="shared" si="256"/>
        <v>2.0500000000000003</v>
      </c>
      <c r="P4109" s="5">
        <f t="shared" si="257"/>
        <v>10.25</v>
      </c>
      <c r="Q4109" t="s">
        <v>8320</v>
      </c>
      <c r="R4109" t="s">
        <v>8321</v>
      </c>
      <c r="S4109" s="12">
        <f t="shared" si="258"/>
        <v>41883.583344907405</v>
      </c>
      <c r="T4109" s="12">
        <f t="shared" si="259"/>
        <v>41906.583344907405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6">
        <f t="shared" si="256"/>
        <v>1.9666666666666666</v>
      </c>
      <c r="P4110" s="5">
        <f t="shared" si="257"/>
        <v>59</v>
      </c>
      <c r="Q4110" t="s">
        <v>8320</v>
      </c>
      <c r="R4110" t="s">
        <v>8321</v>
      </c>
      <c r="S4110" s="12">
        <f t="shared" si="258"/>
        <v>42766.698344907411</v>
      </c>
      <c r="T4110" s="12">
        <f t="shared" si="259"/>
        <v>42796.874999999993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6">
        <f t="shared" si="256"/>
        <v>0</v>
      </c>
      <c r="P4111" s="5" t="e">
        <f t="shared" si="257"/>
        <v>#DIV/0!</v>
      </c>
      <c r="Q4111" t="s">
        <v>8320</v>
      </c>
      <c r="R4111" t="s">
        <v>8321</v>
      </c>
      <c r="S4111" s="12">
        <f t="shared" si="258"/>
        <v>42307.206064814811</v>
      </c>
      <c r="T4111" s="12">
        <f t="shared" si="259"/>
        <v>42337.247731481482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6">
        <f t="shared" si="256"/>
        <v>28.666666666666668</v>
      </c>
      <c r="P4112" s="5">
        <f t="shared" si="257"/>
        <v>14.333333333333334</v>
      </c>
      <c r="Q4112" t="s">
        <v>8320</v>
      </c>
      <c r="R4112" t="s">
        <v>8321</v>
      </c>
      <c r="S4112" s="12">
        <f t="shared" si="258"/>
        <v>42512.293414351843</v>
      </c>
      <c r="T4112" s="12">
        <f t="shared" si="259"/>
        <v>42572.293414351843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6">
        <f t="shared" si="256"/>
        <v>3.1333333333333333</v>
      </c>
      <c r="P4113" s="5">
        <f t="shared" si="257"/>
        <v>15.666666666666666</v>
      </c>
      <c r="Q4113" t="s">
        <v>8320</v>
      </c>
      <c r="R4113" t="s">
        <v>8321</v>
      </c>
      <c r="S4113" s="12">
        <f t="shared" si="258"/>
        <v>42028.802546296291</v>
      </c>
      <c r="T4113" s="12">
        <f t="shared" si="259"/>
        <v>42058.802546296291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6">
        <f t="shared" si="256"/>
        <v>0.04</v>
      </c>
      <c r="P4114" s="5">
        <f t="shared" si="257"/>
        <v>1</v>
      </c>
      <c r="Q4114" t="s">
        <v>8320</v>
      </c>
      <c r="R4114" t="s">
        <v>8321</v>
      </c>
      <c r="S4114" s="12">
        <f t="shared" si="258"/>
        <v>42400.613263888888</v>
      </c>
      <c r="T4114" s="12">
        <f t="shared" si="259"/>
        <v>42427.666666666664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6">
        <f t="shared" si="256"/>
        <v>0.2</v>
      </c>
      <c r="P4115" s="5">
        <f t="shared" si="257"/>
        <v>1</v>
      </c>
      <c r="Q4115" t="s">
        <v>8320</v>
      </c>
      <c r="R4115" t="s">
        <v>8321</v>
      </c>
      <c r="S4115" s="12">
        <f t="shared" si="258"/>
        <v>42358.239849537036</v>
      </c>
      <c r="T4115" s="12">
        <f t="shared" si="259"/>
        <v>42376.94027777778</v>
      </c>
    </row>
  </sheetData>
  <conditionalFormatting sqref="F2:F4115">
    <cfRule type="containsText" dxfId="74" priority="9" operator="containsText" text="canceled">
      <formula>NOT(ISERROR(SEARCH("canceled",F2)))</formula>
    </cfRule>
    <cfRule type="containsText" dxfId="73" priority="11" operator="containsText" text="live">
      <formula>NOT(ISERROR(SEARCH("live",F2)))</formula>
    </cfRule>
    <cfRule type="containsText" dxfId="72" priority="12" operator="containsText" text="cancelled">
      <formula>NOT(ISERROR(SEARCH("cancelled",F2)))</formula>
    </cfRule>
    <cfRule type="containsText" dxfId="71" priority="13" operator="containsText" text="failed">
      <formula>NOT(ISERROR(SEARCH("failed",F2)))</formula>
    </cfRule>
    <cfRule type="containsText" dxfId="70" priority="14" operator="containsText" text="successful">
      <formula>NOT(ISERROR(SEARCH("successful",F2)))</formula>
    </cfRule>
  </conditionalFormatting>
  <conditionalFormatting sqref="F1">
    <cfRule type="containsText" dxfId="69" priority="10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F5A54-F887-4736-9A81-7EB032397A87}">
  <dimension ref="A1:F14"/>
  <sheetViews>
    <sheetView workbookViewId="0">
      <selection activeCell="V9" sqref="V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0.5703125" bestFit="1" customWidth="1"/>
    <col min="8" max="8" width="3" bestFit="1" customWidth="1"/>
    <col min="9" max="9" width="2.5703125" bestFit="1" customWidth="1"/>
    <col min="10" max="10" width="2.7109375" bestFit="1" customWidth="1"/>
    <col min="11" max="11" width="3.140625" bestFit="1" customWidth="1"/>
    <col min="12" max="12" width="3" bestFit="1" customWidth="1"/>
    <col min="13" max="13" width="2.140625" bestFit="1" customWidth="1"/>
    <col min="14" max="14" width="2.28515625" bestFit="1" customWidth="1"/>
    <col min="15" max="15" width="2.85546875" bestFit="1" customWidth="1"/>
    <col min="16" max="16" width="3.42578125" bestFit="1" customWidth="1"/>
    <col min="17" max="17" width="2.85546875" bestFit="1" customWidth="1"/>
    <col min="18" max="18" width="3.42578125" bestFit="1" customWidth="1"/>
    <col min="19" max="19" width="3" bestFit="1" customWidth="1"/>
    <col min="20" max="20" width="2.5703125" bestFit="1" customWidth="1"/>
    <col min="21" max="21" width="2.85546875" bestFit="1" customWidth="1"/>
    <col min="22" max="22" width="3" bestFit="1" customWidth="1"/>
    <col min="23" max="23" width="10.5703125" bestFit="1" customWidth="1"/>
  </cols>
  <sheetData>
    <row r="1" spans="1:6" x14ac:dyDescent="0.25">
      <c r="A1" s="8" t="s">
        <v>8223</v>
      </c>
      <c r="B1" s="9" t="s">
        <v>8363</v>
      </c>
    </row>
    <row r="3" spans="1:6" x14ac:dyDescent="0.25">
      <c r="A3" s="8" t="s">
        <v>8397</v>
      </c>
      <c r="B3" s="8" t="s">
        <v>8312</v>
      </c>
      <c r="C3" s="19"/>
      <c r="D3" s="20"/>
      <c r="E3" s="20"/>
      <c r="F3" s="18"/>
    </row>
    <row r="4" spans="1:6" x14ac:dyDescent="0.25">
      <c r="A4" s="17" t="s">
        <v>8310</v>
      </c>
      <c r="B4" s="19" t="s">
        <v>8219</v>
      </c>
      <c r="C4" s="20" t="s">
        <v>8221</v>
      </c>
      <c r="D4" s="20" t="s">
        <v>8220</v>
      </c>
      <c r="E4" s="18" t="s">
        <v>8222</v>
      </c>
      <c r="F4" s="9" t="s">
        <v>8311</v>
      </c>
    </row>
    <row r="5" spans="1:6" x14ac:dyDescent="0.25">
      <c r="A5" s="21" t="s">
        <v>8313</v>
      </c>
      <c r="B5" s="22">
        <v>300</v>
      </c>
      <c r="C5" s="23">
        <v>180</v>
      </c>
      <c r="D5" s="23">
        <v>40</v>
      </c>
      <c r="E5" s="23"/>
      <c r="F5" s="24">
        <v>520</v>
      </c>
    </row>
    <row r="6" spans="1:6" x14ac:dyDescent="0.25">
      <c r="A6" s="21" t="s">
        <v>8339</v>
      </c>
      <c r="B6" s="22">
        <v>34</v>
      </c>
      <c r="C6" s="23">
        <v>140</v>
      </c>
      <c r="D6" s="23">
        <v>20</v>
      </c>
      <c r="E6" s="23">
        <v>6</v>
      </c>
      <c r="F6" s="24">
        <v>200</v>
      </c>
    </row>
    <row r="7" spans="1:6" x14ac:dyDescent="0.25">
      <c r="A7" s="21" t="s">
        <v>8336</v>
      </c>
      <c r="B7" s="22">
        <v>80</v>
      </c>
      <c r="C7" s="23">
        <v>140</v>
      </c>
      <c r="D7" s="23"/>
      <c r="E7" s="23"/>
      <c r="F7" s="24">
        <v>220</v>
      </c>
    </row>
    <row r="8" spans="1:6" x14ac:dyDescent="0.25">
      <c r="A8" s="21" t="s">
        <v>8334</v>
      </c>
      <c r="B8" s="22"/>
      <c r="C8" s="23"/>
      <c r="D8" s="23">
        <v>24</v>
      </c>
      <c r="E8" s="23"/>
      <c r="F8" s="24">
        <v>24</v>
      </c>
    </row>
    <row r="9" spans="1:6" x14ac:dyDescent="0.25">
      <c r="A9" s="21" t="s">
        <v>8328</v>
      </c>
      <c r="B9" s="22">
        <v>540</v>
      </c>
      <c r="C9" s="23">
        <v>120</v>
      </c>
      <c r="D9" s="23">
        <v>20</v>
      </c>
      <c r="E9" s="23">
        <v>20</v>
      </c>
      <c r="F9" s="24">
        <v>700</v>
      </c>
    </row>
    <row r="10" spans="1:6" x14ac:dyDescent="0.25">
      <c r="A10" s="21" t="s">
        <v>8341</v>
      </c>
      <c r="B10" s="22">
        <v>103</v>
      </c>
      <c r="C10" s="23">
        <v>117</v>
      </c>
      <c r="D10" s="23"/>
      <c r="E10" s="23"/>
      <c r="F10" s="24">
        <v>220</v>
      </c>
    </row>
    <row r="11" spans="1:6" x14ac:dyDescent="0.25">
      <c r="A11" s="21" t="s">
        <v>8325</v>
      </c>
      <c r="B11" s="22">
        <v>80</v>
      </c>
      <c r="C11" s="23">
        <v>127</v>
      </c>
      <c r="D11" s="23">
        <v>30</v>
      </c>
      <c r="E11" s="23"/>
      <c r="F11" s="24">
        <v>237</v>
      </c>
    </row>
    <row r="12" spans="1:6" x14ac:dyDescent="0.25">
      <c r="A12" s="21" t="s">
        <v>8322</v>
      </c>
      <c r="B12" s="22">
        <v>209</v>
      </c>
      <c r="C12" s="23">
        <v>213</v>
      </c>
      <c r="D12" s="23">
        <v>178</v>
      </c>
      <c r="E12" s="23"/>
      <c r="F12" s="24">
        <v>600</v>
      </c>
    </row>
    <row r="13" spans="1:6" x14ac:dyDescent="0.25">
      <c r="A13" s="21" t="s">
        <v>8320</v>
      </c>
      <c r="B13" s="22">
        <v>839</v>
      </c>
      <c r="C13" s="23">
        <v>493</v>
      </c>
      <c r="D13" s="23">
        <v>37</v>
      </c>
      <c r="E13" s="23">
        <v>24</v>
      </c>
      <c r="F13" s="24">
        <v>1393</v>
      </c>
    </row>
    <row r="14" spans="1:6" x14ac:dyDescent="0.25">
      <c r="A14" s="10" t="s">
        <v>8311</v>
      </c>
      <c r="B14" s="22">
        <v>2185</v>
      </c>
      <c r="C14" s="23">
        <v>1530</v>
      </c>
      <c r="D14" s="23">
        <v>349</v>
      </c>
      <c r="E14" s="23">
        <v>50</v>
      </c>
      <c r="F14" s="2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E5284-F84D-44D4-960C-984995649BB8}">
  <dimension ref="A1:F47"/>
  <sheetViews>
    <sheetView topLeftCell="A25" workbookViewId="0">
      <selection activeCell="A4" sqref="A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1.85546875" bestFit="1" customWidth="1"/>
    <col min="8" max="8" width="6.140625" bestFit="1" customWidth="1"/>
    <col min="9" max="9" width="14.28515625" bestFit="1" customWidth="1"/>
    <col min="10" max="10" width="4.5703125" bestFit="1" customWidth="1"/>
    <col min="11" max="11" width="6" bestFit="1" customWidth="1"/>
    <col min="12" max="12" width="10.140625" bestFit="1" customWidth="1"/>
    <col min="13" max="13" width="7.140625" bestFit="1" customWidth="1"/>
    <col min="14" max="15" width="8.85546875" bestFit="1" customWidth="1"/>
    <col min="16" max="16" width="3.7109375" bestFit="1" customWidth="1"/>
    <col min="17" max="17" width="11.5703125" bestFit="1" customWidth="1"/>
    <col min="18" max="18" width="5.42578125" bestFit="1" customWidth="1"/>
    <col min="19" max="19" width="12.42578125" bestFit="1" customWidth="1"/>
    <col min="20" max="20" width="7" bestFit="1" customWidth="1"/>
    <col min="21" max="21" width="6.28515625" bestFit="1" customWidth="1"/>
    <col min="22" max="22" width="9.28515625" bestFit="1" customWidth="1"/>
    <col min="23" max="23" width="6.42578125" bestFit="1" customWidth="1"/>
    <col min="24" max="24" width="10.7109375" bestFit="1" customWidth="1"/>
    <col min="25" max="25" width="5.85546875" bestFit="1" customWidth="1"/>
    <col min="26" max="26" width="5" bestFit="1" customWidth="1"/>
    <col min="27" max="27" width="4" bestFit="1" customWidth="1"/>
    <col min="28" max="28" width="14.85546875" bestFit="1" customWidth="1"/>
    <col min="29" max="29" width="10.28515625" bestFit="1" customWidth="1"/>
    <col min="30" max="30" width="4.28515625" bestFit="1" customWidth="1"/>
    <col min="31" max="31" width="12.42578125" bestFit="1" customWidth="1"/>
    <col min="32" max="32" width="5.85546875" bestFit="1" customWidth="1"/>
    <col min="33" max="33" width="10.28515625" bestFit="1" customWidth="1"/>
    <col min="34" max="34" width="15.5703125" bestFit="1" customWidth="1"/>
    <col min="35" max="35" width="6.28515625" bestFit="1" customWidth="1"/>
    <col min="36" max="36" width="13.7109375" bestFit="1" customWidth="1"/>
    <col min="37" max="37" width="8.85546875" bestFit="1" customWidth="1"/>
    <col min="38" max="38" width="10.7109375" bestFit="1" customWidth="1"/>
    <col min="39" max="39" width="11.140625" bestFit="1" customWidth="1"/>
    <col min="40" max="40" width="9.28515625" bestFit="1" customWidth="1"/>
    <col min="41" max="41" width="4.28515625" bestFit="1" customWidth="1"/>
    <col min="42" max="42" width="10.85546875" bestFit="1" customWidth="1"/>
    <col min="43" max="43" width="10.5703125" bestFit="1" customWidth="1"/>
  </cols>
  <sheetData>
    <row r="1" spans="1:6" x14ac:dyDescent="0.25">
      <c r="A1" s="8" t="s">
        <v>8223</v>
      </c>
      <c r="B1" s="9" t="s">
        <v>8363</v>
      </c>
    </row>
    <row r="2" spans="1:6" x14ac:dyDescent="0.25">
      <c r="A2" s="8" t="s">
        <v>8398</v>
      </c>
      <c r="B2" s="9" t="s">
        <v>8363</v>
      </c>
    </row>
    <row r="4" spans="1:6" x14ac:dyDescent="0.25">
      <c r="A4" s="8" t="s">
        <v>8397</v>
      </c>
      <c r="B4" s="8" t="s">
        <v>8312</v>
      </c>
      <c r="C4" s="9"/>
      <c r="D4" s="9"/>
      <c r="E4" s="9"/>
      <c r="F4" s="9"/>
    </row>
    <row r="5" spans="1:6" x14ac:dyDescent="0.25">
      <c r="A5" s="8" t="s">
        <v>8310</v>
      </c>
      <c r="B5" s="9" t="s">
        <v>8219</v>
      </c>
      <c r="C5" s="9" t="s">
        <v>8221</v>
      </c>
      <c r="D5" s="9" t="s">
        <v>8220</v>
      </c>
      <c r="E5" s="9" t="s">
        <v>8222</v>
      </c>
      <c r="F5" s="9" t="s">
        <v>8311</v>
      </c>
    </row>
    <row r="6" spans="1:6" x14ac:dyDescent="0.25">
      <c r="A6" s="10" t="s">
        <v>8319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8347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8335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8361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8357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8318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8317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8333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8350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8327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8340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8351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8352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8332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8331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8330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8338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8362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8346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8326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8353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8342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8348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8321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8345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8356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8329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8316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8315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8358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8360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8354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8314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8344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8337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8324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8323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8343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8311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DB6EB-F38B-4466-87A8-F5BA655A8798}">
  <dimension ref="A1:F18"/>
  <sheetViews>
    <sheetView workbookViewId="0">
      <selection activeCell="D47" sqref="D4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8398</v>
      </c>
      <c r="B1" t="s">
        <v>8363</v>
      </c>
    </row>
    <row r="2" spans="1:6" x14ac:dyDescent="0.25">
      <c r="A2" s="6" t="s">
        <v>8376</v>
      </c>
      <c r="B2" t="s">
        <v>8363</v>
      </c>
    </row>
    <row r="4" spans="1:6" x14ac:dyDescent="0.25">
      <c r="A4" s="6" t="s">
        <v>8397</v>
      </c>
      <c r="B4" s="6" t="s">
        <v>8312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13" t="s">
        <v>8366</v>
      </c>
      <c r="B6" s="7">
        <v>184</v>
      </c>
      <c r="C6" s="7">
        <v>148</v>
      </c>
      <c r="D6" s="7">
        <v>34</v>
      </c>
      <c r="E6" s="7">
        <v>2</v>
      </c>
      <c r="F6" s="7">
        <v>368</v>
      </c>
    </row>
    <row r="7" spans="1:6" x14ac:dyDescent="0.25">
      <c r="A7" s="13" t="s">
        <v>8374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5">
      <c r="A8" s="13" t="s">
        <v>8370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5">
      <c r="A9" s="13" t="s">
        <v>8371</v>
      </c>
      <c r="B9" s="7">
        <v>193</v>
      </c>
      <c r="C9" s="7">
        <v>103</v>
      </c>
      <c r="D9" s="7">
        <v>27</v>
      </c>
      <c r="E9" s="7"/>
      <c r="F9" s="7">
        <v>323</v>
      </c>
    </row>
    <row r="10" spans="1:6" x14ac:dyDescent="0.25">
      <c r="A10" s="13" t="s">
        <v>8367</v>
      </c>
      <c r="B10" s="7">
        <v>232</v>
      </c>
      <c r="C10" s="7">
        <v>125</v>
      </c>
      <c r="D10" s="7">
        <v>27</v>
      </c>
      <c r="E10" s="7"/>
      <c r="F10" s="7">
        <v>384</v>
      </c>
    </row>
    <row r="11" spans="1:6" x14ac:dyDescent="0.25">
      <c r="A11" s="13" t="s">
        <v>8375</v>
      </c>
      <c r="B11" s="7">
        <v>213</v>
      </c>
      <c r="C11" s="7">
        <v>148</v>
      </c>
      <c r="D11" s="7">
        <v>27</v>
      </c>
      <c r="E11" s="7"/>
      <c r="F11" s="7">
        <v>388</v>
      </c>
    </row>
    <row r="12" spans="1:6" x14ac:dyDescent="0.25">
      <c r="A12" s="13" t="s">
        <v>8368</v>
      </c>
      <c r="B12" s="7">
        <v>191</v>
      </c>
      <c r="C12" s="7">
        <v>148</v>
      </c>
      <c r="D12" s="7">
        <v>43</v>
      </c>
      <c r="E12" s="7"/>
      <c r="F12" s="7">
        <v>382</v>
      </c>
    </row>
    <row r="13" spans="1:6" x14ac:dyDescent="0.25">
      <c r="A13" s="13" t="s">
        <v>8365</v>
      </c>
      <c r="B13" s="7">
        <v>167</v>
      </c>
      <c r="C13" s="7">
        <v>135</v>
      </c>
      <c r="D13" s="7">
        <v>32</v>
      </c>
      <c r="E13" s="7"/>
      <c r="F13" s="7">
        <v>334</v>
      </c>
    </row>
    <row r="14" spans="1:6" x14ac:dyDescent="0.25">
      <c r="A14" s="13" t="s">
        <v>8364</v>
      </c>
      <c r="B14" s="7">
        <v>149</v>
      </c>
      <c r="C14" s="7">
        <v>126</v>
      </c>
      <c r="D14" s="7">
        <v>24</v>
      </c>
      <c r="E14" s="7"/>
      <c r="F14" s="7">
        <v>299</v>
      </c>
    </row>
    <row r="15" spans="1:6" x14ac:dyDescent="0.25">
      <c r="A15" s="13" t="s">
        <v>8372</v>
      </c>
      <c r="B15" s="7">
        <v>183</v>
      </c>
      <c r="C15" s="7">
        <v>151</v>
      </c>
      <c r="D15" s="7">
        <v>20</v>
      </c>
      <c r="E15" s="7"/>
      <c r="F15" s="7">
        <v>354</v>
      </c>
    </row>
    <row r="16" spans="1:6" x14ac:dyDescent="0.25">
      <c r="A16" s="13" t="s">
        <v>8373</v>
      </c>
      <c r="B16" s="7">
        <v>181</v>
      </c>
      <c r="C16" s="7">
        <v>113</v>
      </c>
      <c r="D16" s="7">
        <v>37</v>
      </c>
      <c r="E16" s="7"/>
      <c r="F16" s="7">
        <v>331</v>
      </c>
    </row>
    <row r="17" spans="1:6" x14ac:dyDescent="0.25">
      <c r="A17" s="13" t="s">
        <v>8369</v>
      </c>
      <c r="B17" s="7">
        <v>110</v>
      </c>
      <c r="C17" s="7">
        <v>119</v>
      </c>
      <c r="D17" s="7">
        <v>23</v>
      </c>
      <c r="E17" s="7"/>
      <c r="F17" s="7">
        <v>252</v>
      </c>
    </row>
    <row r="18" spans="1:6" x14ac:dyDescent="0.25">
      <c r="A18" s="13" t="s">
        <v>8311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90A6D-D293-4FDD-87F4-B9EA4A2D5ACF}">
  <dimension ref="B1:I13"/>
  <sheetViews>
    <sheetView tabSelected="1" workbookViewId="0">
      <selection activeCell="C3" sqref="C3"/>
    </sheetView>
  </sheetViews>
  <sheetFormatPr defaultRowHeight="15" x14ac:dyDescent="0.25"/>
  <cols>
    <col min="2" max="2" width="28.140625" bestFit="1" customWidth="1"/>
    <col min="3" max="3" width="17.28515625" bestFit="1" customWidth="1"/>
    <col min="4" max="4" width="14.28515625" bestFit="1" customWidth="1"/>
    <col min="5" max="5" width="17.7109375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2:9" x14ac:dyDescent="0.25">
      <c r="B1" s="25" t="s">
        <v>8377</v>
      </c>
      <c r="C1" s="25" t="s">
        <v>8378</v>
      </c>
      <c r="D1" s="25" t="s">
        <v>8379</v>
      </c>
      <c r="E1" s="25" t="s">
        <v>8384</v>
      </c>
      <c r="F1" s="25" t="s">
        <v>8380</v>
      </c>
      <c r="G1" s="25" t="s">
        <v>8381</v>
      </c>
      <c r="H1" s="25" t="s">
        <v>8382</v>
      </c>
      <c r="I1" s="25" t="s">
        <v>8383</v>
      </c>
    </row>
    <row r="2" spans="2:9" x14ac:dyDescent="0.25">
      <c r="B2" s="14" t="s">
        <v>8385</v>
      </c>
      <c r="C2" s="9">
        <f>COUNTIFS('Raw Data'!$D$2:$D$4115,"&lt;1000",'Raw Data'!$F$2:$F$4115,"successful")</f>
        <v>322</v>
      </c>
      <c r="D2" s="9">
        <f>COUNTIFS('Raw Data'!$D$2:$D$4115,"&lt;1000",'Raw Data'!$F$2:$F$4115,"failed")</f>
        <v>113</v>
      </c>
      <c r="E2" s="9">
        <f>COUNTIFS('Raw Data'!$D$2:$D$4115,"&lt;1000",'Raw Data'!$F$2:$F$4115,"canceled")</f>
        <v>18</v>
      </c>
      <c r="F2" s="9">
        <f>SUM(C2:E2)</f>
        <v>453</v>
      </c>
      <c r="G2" s="15">
        <f>C2/F2</f>
        <v>0.71081677704194257</v>
      </c>
      <c r="H2" s="15">
        <f>D2/F2</f>
        <v>0.24944812362030905</v>
      </c>
      <c r="I2" s="15">
        <f>E2/F2</f>
        <v>3.9735099337748346E-2</v>
      </c>
    </row>
    <row r="3" spans="2:9" x14ac:dyDescent="0.25">
      <c r="B3" s="14" t="s">
        <v>8386</v>
      </c>
      <c r="C3" s="9">
        <f>COUNTIFS('Raw Data'!$D$2:$D$4115,"&gt;=1000",'Raw Data'!$D$2:$D$4115,"&lt;=4999",'Raw Data'!$F$2:$F$4115,"successful")</f>
        <v>932</v>
      </c>
      <c r="D3" s="9">
        <f>COUNTIFS('Raw Data'!$D$2:$D$4115,"&gt;=1000",'Raw Data'!$D$2:$D$4115,"&lt;=4999",'Raw Data'!$F$2:$F$4115,"failed")</f>
        <v>420</v>
      </c>
      <c r="E3" s="9">
        <f>COUNTIFS('Raw Data'!$D$2:$D$4115,"&gt;=1000",'Raw Data'!$D$2:$D$4115,"&lt;=4999",'Raw Data'!$F$2:$F$4115,"canceled")</f>
        <v>60</v>
      </c>
      <c r="F3" s="9">
        <f t="shared" ref="F3:F13" si="0">SUM(C3:E3)</f>
        <v>1412</v>
      </c>
      <c r="G3" s="15">
        <f t="shared" ref="G2:H13" si="1">C3/F3</f>
        <v>0.66005665722379603</v>
      </c>
      <c r="H3" s="15">
        <f t="shared" ref="H3:I13" si="2">D3/F3</f>
        <v>0.29745042492917845</v>
      </c>
      <c r="I3" s="15">
        <f t="shared" ref="I3:I13" si="3">E3/F3</f>
        <v>4.2492917847025496E-2</v>
      </c>
    </row>
    <row r="4" spans="2:9" x14ac:dyDescent="0.25">
      <c r="B4" s="14" t="s">
        <v>8387</v>
      </c>
      <c r="C4" s="9">
        <f>COUNTIFS('Raw Data'!$D$2:$D$4115,"&gt;=5000",'Raw Data'!$D$2:$D$4115,"&lt;=9999",'Raw Data'!$F$2:$F$4115,"successful")</f>
        <v>381</v>
      </c>
      <c r="D4" s="9">
        <f>COUNTIFS('Raw Data'!$D$2:$D$4115,"&gt;=5000",'Raw Data'!$D$2:$D$4115,"&lt;=9999",'Raw Data'!$F$2:$F$4115,"failed")</f>
        <v>283</v>
      </c>
      <c r="E4" s="9">
        <f>COUNTIFS('Raw Data'!$D$2:$D$4115,"&gt;=5000",'Raw Data'!$D$2:$D$4115,"&lt;=9999",'Raw Data'!$F$2:$F$4115,"canceled")</f>
        <v>52</v>
      </c>
      <c r="F4" s="9">
        <f t="shared" si="0"/>
        <v>716</v>
      </c>
      <c r="G4" s="15">
        <f t="shared" si="1"/>
        <v>0.53212290502793291</v>
      </c>
      <c r="H4" s="15">
        <f t="shared" si="2"/>
        <v>0.39525139664804471</v>
      </c>
      <c r="I4" s="15">
        <f t="shared" si="3"/>
        <v>7.2625698324022353E-2</v>
      </c>
    </row>
    <row r="5" spans="2:9" x14ac:dyDescent="0.25">
      <c r="B5" s="14" t="s">
        <v>8388</v>
      </c>
      <c r="C5" s="9">
        <f>COUNTIFS('Raw Data'!$D$2:$D$4115,"&gt;=10000",'Raw Data'!$D$2:$D$4115,"&lt;=14999",'Raw Data'!$F$2:$F$4115,"successful")</f>
        <v>168</v>
      </c>
      <c r="D5" s="9">
        <f>COUNTIFS('Raw Data'!$D$2:$D$4115,"&gt;=10000",'Raw Data'!$D$2:$D$4115,"&lt;=14999",'Raw Data'!$F$2:$F$4115,"failed")</f>
        <v>144</v>
      </c>
      <c r="E5" s="9">
        <f>COUNTIFS('Raw Data'!$D$2:$D$4115,"&gt;=10000",'Raw Data'!$D$2:$D$4115,"&lt;=14999",'Raw Data'!$F$2:$F$4115,"canceled")</f>
        <v>40</v>
      </c>
      <c r="F5" s="9">
        <f t="shared" si="0"/>
        <v>352</v>
      </c>
      <c r="G5" s="15">
        <f t="shared" si="1"/>
        <v>0.47727272727272729</v>
      </c>
      <c r="H5" s="15">
        <f t="shared" si="2"/>
        <v>0.40909090909090912</v>
      </c>
      <c r="I5" s="15">
        <f t="shared" si="3"/>
        <v>0.11363636363636363</v>
      </c>
    </row>
    <row r="6" spans="2:9" x14ac:dyDescent="0.25">
      <c r="B6" s="14" t="s">
        <v>8389</v>
      </c>
      <c r="C6" s="9">
        <f>COUNTIFS('Raw Data'!$D$2:$D$4115,"&gt;=15000",'Raw Data'!$D$2:$D$4115,"&lt;=19999",'Raw Data'!$F$2:$F$4115,"successful")</f>
        <v>94</v>
      </c>
      <c r="D6" s="9">
        <f>COUNTIFS('Raw Data'!$D$2:$D$4115,"&gt;=15000",'Raw Data'!$D$2:$D$4115,"&lt;=19999",'Raw Data'!$F$2:$F$4115,"failed")</f>
        <v>90</v>
      </c>
      <c r="E6" s="9">
        <f>COUNTIFS('Raw Data'!$D$2:$D$4115,"&gt;=15000",'Raw Data'!$D$2:$D$4115,"&lt;=19999",'Raw Data'!$F$2:$F$4115,"canceled")</f>
        <v>17</v>
      </c>
      <c r="F6" s="9">
        <f t="shared" si="0"/>
        <v>201</v>
      </c>
      <c r="G6" s="15">
        <f t="shared" si="1"/>
        <v>0.46766169154228854</v>
      </c>
      <c r="H6" s="15">
        <f t="shared" si="2"/>
        <v>0.44776119402985076</v>
      </c>
      <c r="I6" s="15">
        <f t="shared" si="3"/>
        <v>8.45771144278607E-2</v>
      </c>
    </row>
    <row r="7" spans="2:9" x14ac:dyDescent="0.25">
      <c r="B7" s="14" t="s">
        <v>8390</v>
      </c>
      <c r="C7" s="9">
        <f>COUNTIFS('Raw Data'!$D$2:$D$4115,"&gt;=20000",'Raw Data'!$D$2:$D$4115,"&lt;=24999",'Raw Data'!$F$2:$F$4115,"successful")</f>
        <v>62</v>
      </c>
      <c r="D7" s="9">
        <f>COUNTIFS('Raw Data'!$D$2:$D$4115,"&gt;=20000",'Raw Data'!$D$2:$D$4115,"&lt;=24999",'Raw Data'!$F$2:$F$4115,"failed")</f>
        <v>72</v>
      </c>
      <c r="E7" s="9">
        <f>COUNTIFS('Raw Data'!$D$2:$D$4115,"&gt;=20000",'Raw Data'!$D$2:$D$4115,"&lt;=24999",'Raw Data'!$F$2:$F$4115,"canceled")</f>
        <v>14</v>
      </c>
      <c r="F7" s="9">
        <f t="shared" si="0"/>
        <v>148</v>
      </c>
      <c r="G7" s="15">
        <f t="shared" si="1"/>
        <v>0.41891891891891891</v>
      </c>
      <c r="H7" s="15">
        <f t="shared" si="2"/>
        <v>0.48648648648648651</v>
      </c>
      <c r="I7" s="15">
        <f t="shared" si="3"/>
        <v>9.45945945945946E-2</v>
      </c>
    </row>
    <row r="8" spans="2:9" x14ac:dyDescent="0.25">
      <c r="B8" s="14" t="s">
        <v>8391</v>
      </c>
      <c r="C8" s="9">
        <f>COUNTIFS('Raw Data'!$D$2:$D$4115,"&gt;=25000",'Raw Data'!$D$2:$D$4115,"&lt;=29999",'Raw Data'!$F$2:$F$4115,"successful")</f>
        <v>55</v>
      </c>
      <c r="D8" s="9">
        <f>COUNTIFS('Raw Data'!$D$2:$D$4115,"&gt;=25000",'Raw Data'!$D$2:$D$4115,"&lt;=29999",'Raw Data'!$F$2:$F$4115,"failed")</f>
        <v>64</v>
      </c>
      <c r="E8" s="9">
        <f>COUNTIFS('Raw Data'!$D$2:$D$4115,"&gt;=25000",'Raw Data'!$D$2:$D$4115,"&lt;=29999",'Raw Data'!$F$2:$F$4115,"canceled")</f>
        <v>18</v>
      </c>
      <c r="F8" s="9">
        <f t="shared" si="0"/>
        <v>137</v>
      </c>
      <c r="G8" s="15">
        <f t="shared" si="1"/>
        <v>0.40145985401459855</v>
      </c>
      <c r="H8" s="15">
        <f t="shared" si="2"/>
        <v>0.46715328467153283</v>
      </c>
      <c r="I8" s="15">
        <f t="shared" si="3"/>
        <v>0.13138686131386862</v>
      </c>
    </row>
    <row r="9" spans="2:9" x14ac:dyDescent="0.25">
      <c r="B9" s="14" t="s">
        <v>8392</v>
      </c>
      <c r="C9" s="9">
        <f>COUNTIFS('Raw Data'!$D$2:$D$4115,"&gt;=30000",'Raw Data'!$D$2:$D$4115,"&lt;=34999",'Raw Data'!$F$2:$F$4115,"successful")</f>
        <v>32</v>
      </c>
      <c r="D9" s="9">
        <f>COUNTIFS('Raw Data'!$D$2:$D$4115,"&gt;=30000",'Raw Data'!$D$2:$D$4115,"&lt;=34999",'Raw Data'!$F$2:$F$4115,"failed")</f>
        <v>37</v>
      </c>
      <c r="E9" s="9">
        <f>COUNTIFS('Raw Data'!$D$2:$D$4115,"&gt;=30000",'Raw Data'!$D$2:$D$4115,"&lt;=34999",'Raw Data'!$F$2:$F$4115,"canceled")</f>
        <v>13</v>
      </c>
      <c r="F9" s="9">
        <f t="shared" si="0"/>
        <v>82</v>
      </c>
      <c r="G9" s="15">
        <f t="shared" si="1"/>
        <v>0.3902439024390244</v>
      </c>
      <c r="H9" s="15">
        <f t="shared" si="2"/>
        <v>0.45121951219512196</v>
      </c>
      <c r="I9" s="15">
        <f t="shared" si="3"/>
        <v>0.15853658536585366</v>
      </c>
    </row>
    <row r="10" spans="2:9" x14ac:dyDescent="0.25">
      <c r="B10" s="14" t="s">
        <v>8393</v>
      </c>
      <c r="C10" s="9">
        <f>COUNTIFS('Raw Data'!$D$2:$D$4115,"&gt;=35000",'Raw Data'!$D$2:$D$4115,"&lt;=39999",'Raw Data'!$F$2:$F$4115,"successful")</f>
        <v>26</v>
      </c>
      <c r="D10" s="9">
        <f>COUNTIFS('Raw Data'!$D$2:$D$4115,"&gt;=35000",'Raw Data'!$D$2:$D$4115,"&lt;=39999",'Raw Data'!$F$2:$F$4115,"failed")</f>
        <v>22</v>
      </c>
      <c r="E10" s="9">
        <f>COUNTIFS('Raw Data'!$D$2:$D$4115,"&gt;=35000",'Raw Data'!$D$2:$D$4115,"&lt;=39999",'Raw Data'!$F$2:$F$4115,"canceled")</f>
        <v>7</v>
      </c>
      <c r="F10" s="9">
        <f t="shared" si="0"/>
        <v>55</v>
      </c>
      <c r="G10" s="15">
        <f t="shared" si="1"/>
        <v>0.47272727272727272</v>
      </c>
      <c r="H10" s="15">
        <f t="shared" si="2"/>
        <v>0.4</v>
      </c>
      <c r="I10" s="15">
        <f t="shared" si="3"/>
        <v>0.12727272727272726</v>
      </c>
    </row>
    <row r="11" spans="2:9" x14ac:dyDescent="0.25">
      <c r="B11" s="14" t="s">
        <v>8395</v>
      </c>
      <c r="C11" s="9">
        <f>COUNTIFS('Raw Data'!$D$2:$D$4115,"&gt;=40000",'Raw Data'!$D$2:$D$4115,"&lt;=44999",'Raw Data'!$F$2:$F$4115,"successful")</f>
        <v>21</v>
      </c>
      <c r="D11" s="9">
        <f>COUNTIFS('Raw Data'!$D$2:$D$4115,"&gt;=40000",'Raw Data'!$D$2:$D$4115,"&lt;=44999",'Raw Data'!$F$2:$F$4115,"failed")</f>
        <v>16</v>
      </c>
      <c r="E11" s="9">
        <f>COUNTIFS('Raw Data'!$D$2:$D$4115,"&gt;=40000",'Raw Data'!$D$2:$D$4115,"&lt;=44999",'Raw Data'!$F$2:$F$4115,"canceled")</f>
        <v>6</v>
      </c>
      <c r="F11" s="9">
        <f t="shared" si="0"/>
        <v>43</v>
      </c>
      <c r="G11" s="15">
        <f t="shared" si="1"/>
        <v>0.48837209302325579</v>
      </c>
      <c r="H11" s="15">
        <f t="shared" si="2"/>
        <v>0.37209302325581395</v>
      </c>
      <c r="I11" s="15">
        <f t="shared" si="3"/>
        <v>0.13953488372093023</v>
      </c>
    </row>
    <row r="12" spans="2:9" x14ac:dyDescent="0.25">
      <c r="B12" s="14" t="s">
        <v>8394</v>
      </c>
      <c r="C12" s="9">
        <f>COUNTIFS('Raw Data'!$D$2:$D$4115,"&gt;=45000",'Raw Data'!$D$2:$D$4115,"&lt;=49999",'Raw Data'!$F$2:$F$4115,"successful")</f>
        <v>6</v>
      </c>
      <c r="D12" s="9">
        <f>COUNTIFS('Raw Data'!$D$2:$D$4115,"&gt;=45000",'Raw Data'!$D$2:$D$4115,"&lt;=49999",'Raw Data'!$F$2:$F$4115,"failed")</f>
        <v>11</v>
      </c>
      <c r="E12" s="9">
        <f>COUNTIFS('Raw Data'!$D$2:$D$4115,"&gt;=45000",'Raw Data'!$D$2:$D$4115,"&lt;=49999",'Raw Data'!$F$2:$F$4115,"canceled")</f>
        <v>4</v>
      </c>
      <c r="F12" s="9">
        <f t="shared" si="0"/>
        <v>21</v>
      </c>
      <c r="G12" s="15">
        <f t="shared" si="1"/>
        <v>0.2857142857142857</v>
      </c>
      <c r="H12" s="15">
        <f t="shared" si="2"/>
        <v>0.52380952380952384</v>
      </c>
      <c r="I12" s="15">
        <f t="shared" si="3"/>
        <v>0.19047619047619047</v>
      </c>
    </row>
    <row r="13" spans="2:9" x14ac:dyDescent="0.25">
      <c r="B13" s="14" t="s">
        <v>8396</v>
      </c>
      <c r="C13" s="9">
        <f>COUNTIFS('Raw Data'!$D$2:$D$4115,"&gt;=50000",'Raw Data'!$F$2:$F$4115,"successful")</f>
        <v>86</v>
      </c>
      <c r="D13" s="9">
        <f>COUNTIFS('Raw Data'!$D$2:$D$4115,"&gt;=50000",'Raw Data'!$F$2:$F$4115,"failed")</f>
        <v>258</v>
      </c>
      <c r="E13" s="9">
        <f>COUNTIFS('Raw Data'!$D$2:$D$4115,"&gt;=50000",'Raw Data'!$F$2:$F$4115,"canceled")</f>
        <v>100</v>
      </c>
      <c r="F13" s="9">
        <f t="shared" si="0"/>
        <v>444</v>
      </c>
      <c r="G13" s="15">
        <f t="shared" si="1"/>
        <v>0.19369369369369369</v>
      </c>
      <c r="H13" s="15">
        <f t="shared" si="2"/>
        <v>0.58108108108108103</v>
      </c>
      <c r="I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Category Pivot Table </vt:lpstr>
      <vt:lpstr>Sub Category Pivot Table</vt:lpstr>
      <vt:lpstr>Date Created Conversion Pivot 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jjtre</cp:lastModifiedBy>
  <dcterms:created xsi:type="dcterms:W3CDTF">2017-04-20T15:17:24Z</dcterms:created>
  <dcterms:modified xsi:type="dcterms:W3CDTF">2019-04-12T06:20:03Z</dcterms:modified>
</cp:coreProperties>
</file>