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joko\Documents\03-Muut yhteisprojektit\T1DSCREEN\"/>
    </mc:Choice>
  </mc:AlternateContent>
  <bookViews>
    <workbookView xWindow="0" yWindow="0" windowWidth="10908" windowHeight="6420" tabRatio="776" activeTab="1"/>
  </bookViews>
  <sheets>
    <sheet name="TOC" sheetId="16" r:id="rId1"/>
    <sheet name="T1" sheetId="3" r:id="rId2"/>
    <sheet name="T2" sheetId="4" r:id="rId3"/>
    <sheet name="F1-IL2RA" sheetId="5" r:id="rId4"/>
    <sheet name="F2-IL6R" sheetId="6" r:id="rId5"/>
    <sheet name="ST1" sheetId="2" r:id="rId6"/>
    <sheet name="SF1" sheetId="1" r:id="rId7"/>
    <sheet name="SF2-IFNAR2" sheetId="8" r:id="rId8"/>
    <sheet name="SF3" sheetId="9" r:id="rId9"/>
    <sheet name="SF4-IL12B" sheetId="10" r:id="rId10"/>
    <sheet name="SF5-IL2RB" sheetId="7" r:id="rId11"/>
    <sheet name="SF6-IL6ST" sheetId="11" r:id="rId12"/>
    <sheet name="SF7-JAK1" sheetId="12" r:id="rId13"/>
    <sheet name="SF8-JAK2" sheetId="13" r:id="rId14"/>
    <sheet name="SF9-JAK3" sheetId="14" r:id="rId15"/>
    <sheet name="SF10-TYK2" sheetId="1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4" l="1"/>
  <c r="H4" i="4"/>
  <c r="H7" i="4"/>
  <c r="H9" i="4"/>
  <c r="H10" i="4"/>
  <c r="H12" i="4"/>
  <c r="H13" i="4"/>
  <c r="H14" i="4"/>
  <c r="H15" i="4"/>
  <c r="H6" i="4"/>
  <c r="H3" i="4"/>
</calcChain>
</file>

<file path=xl/sharedStrings.xml><?xml version="1.0" encoding="utf-8"?>
<sst xmlns="http://schemas.openxmlformats.org/spreadsheetml/2006/main" count="144" uniqueCount="105">
  <si>
    <t>Supplemental Figure 1. Flow chart of the selection of the targets.</t>
  </si>
  <si>
    <t>GWAS summary statistics sources</t>
  </si>
  <si>
    <t>Table 1. Genomic regions under investigation (gene, chr, start, end, number of variants available for colocalization)</t>
  </si>
  <si>
    <t>All colocalization results</t>
  </si>
  <si>
    <t>JAK1</t>
  </si>
  <si>
    <t>IL6ST</t>
  </si>
  <si>
    <t>JAK2</t>
  </si>
  <si>
    <t>IL2RA</t>
  </si>
  <si>
    <t>IL23A</t>
  </si>
  <si>
    <t xml:space="preserve">TYK2 </t>
  </si>
  <si>
    <t>JAK3</t>
  </si>
  <si>
    <t>IFNAR2</t>
  </si>
  <si>
    <t>IL2RB</t>
  </si>
  <si>
    <t>Gene</t>
  </si>
  <si>
    <t>Chr</t>
  </si>
  <si>
    <t>Number of variants available for colocalization</t>
  </si>
  <si>
    <t>IL6R</t>
  </si>
  <si>
    <t>IL12B</t>
  </si>
  <si>
    <t>Trait</t>
  </si>
  <si>
    <t>pQTL</t>
  </si>
  <si>
    <t>eQTL</t>
  </si>
  <si>
    <t>CRP</t>
  </si>
  <si>
    <t>H1</t>
  </si>
  <si>
    <t>H2</t>
  </si>
  <si>
    <t>H3</t>
  </si>
  <si>
    <t>H4</t>
  </si>
  <si>
    <t>H0</t>
  </si>
  <si>
    <t>Risk of type 1 diabetes</t>
  </si>
  <si>
    <t>Study</t>
  </si>
  <si>
    <t>N</t>
  </si>
  <si>
    <t>Chiou et al. 2021</t>
  </si>
  <si>
    <t>DOI</t>
  </si>
  <si>
    <t>Ferkingstad et al. 2021</t>
  </si>
  <si>
    <t>Whole blood gene expression data</t>
  </si>
  <si>
    <t>Võsa et al. 2021</t>
  </si>
  <si>
    <t>10.1038/s41588-021-00913-z</t>
  </si>
  <si>
    <t>10.1038/s41586-021-03552-w</t>
  </si>
  <si>
    <t>10.1038/s41588-021-00978-w</t>
  </si>
  <si>
    <t>35,559</t>
  </si>
  <si>
    <t>31,684</t>
  </si>
  <si>
    <t>Serum CRP levels</t>
  </si>
  <si>
    <t xml:space="preserve">10.1038/s41467-022-29650-5 </t>
  </si>
  <si>
    <t>575,531</t>
  </si>
  <si>
    <t>18,942 individuals with T1D and 501,638 controls</t>
  </si>
  <si>
    <t>Said et al. 2022</t>
  </si>
  <si>
    <t>Notes</t>
  </si>
  <si>
    <t>No pQTL available in Ferkingstad et al.</t>
  </si>
  <si>
    <t>SF</t>
  </si>
  <si>
    <t>IL2RG</t>
  </si>
  <si>
    <t>X</t>
  </si>
  <si>
    <t>Supplemental Figure 1</t>
  </si>
  <si>
    <t>MR results for the colocalizing regions</t>
  </si>
  <si>
    <t>Supplemental Table 1</t>
  </si>
  <si>
    <t>Table 1</t>
  </si>
  <si>
    <t>Table 2</t>
  </si>
  <si>
    <t>Figure 1</t>
  </si>
  <si>
    <t>Supplemental Figures 2-10</t>
  </si>
  <si>
    <t>Regional Manhattan plot for IL2RA</t>
  </si>
  <si>
    <t>Regional Manhattan plot for IL6R</t>
  </si>
  <si>
    <t>Figure 2</t>
  </si>
  <si>
    <t>Table and/or figure</t>
  </si>
  <si>
    <t>Supplemental Figure 3</t>
  </si>
  <si>
    <t>Supplemental Figure 4</t>
  </si>
  <si>
    <t>Supplemental Figure 5</t>
  </si>
  <si>
    <t>Supplemental Figure 6</t>
  </si>
  <si>
    <t>Supplemental Figure 7</t>
  </si>
  <si>
    <t>Supplemental Figure 8</t>
  </si>
  <si>
    <t>Supplemental Figure 9</t>
  </si>
  <si>
    <t>Supplemental Figure 10</t>
  </si>
  <si>
    <t>Item</t>
  </si>
  <si>
    <t>Description</t>
  </si>
  <si>
    <t>Status</t>
  </si>
  <si>
    <t>First version</t>
  </si>
  <si>
    <t>Date status change</t>
  </si>
  <si>
    <t>Regional Manhattan plot IFNAR2</t>
  </si>
  <si>
    <t>Regional Manhattan plot  IL12B</t>
  </si>
  <si>
    <t>Regional Manhattan plot  IL2RB</t>
  </si>
  <si>
    <t>Regional Manhattan plot IL6ST</t>
  </si>
  <si>
    <t>Regional Manhattan plot JAK1</t>
  </si>
  <si>
    <t>Regional Manhattan plot JAK2</t>
  </si>
  <si>
    <t>Regional Manhattan plot JAK3</t>
  </si>
  <si>
    <t>Regional Manhattan plot TYK2</t>
  </si>
  <si>
    <t>Regional Manhattan plot IL23A</t>
  </si>
  <si>
    <t>Flow chart of the selection of the targets</t>
  </si>
  <si>
    <t>Genomic regions under investigation (gene, chr, start, end, number of variants available for colocalization)</t>
  </si>
  <si>
    <t>Serum protein levels (except IL23B)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</si>
  <si>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In the study Chiou et al. (ref. XXX). Probabilities &gt; 5% are shown. The illustration was created with Biorender.</t>
    </r>
  </si>
  <si>
    <t>Start (USCS)</t>
  </si>
  <si>
    <t>Start (Ensembl)</t>
  </si>
  <si>
    <t>End (Ensembl)</t>
  </si>
  <si>
    <t>End (USCS)</t>
  </si>
  <si>
    <t>56340410 </t>
  </si>
  <si>
    <t>37175118 </t>
  </si>
  <si>
    <t>65067732 </t>
  </si>
  <si>
    <t>55 994 963 </t>
  </si>
  <si>
    <t xml:space="preserve">                 6062367 </t>
  </si>
  <si>
    <t>Updated using Ville's script</t>
  </si>
  <si>
    <t>No data availabele in eQTLgen</t>
  </si>
  <si>
    <t>sum</t>
  </si>
  <si>
    <t>No eQTL available in eQTLgen</t>
  </si>
  <si>
    <t>IL23A. Still missing as I haven't received summary statistics for IL23A</t>
  </si>
  <si>
    <t>Still missing</t>
  </si>
  <si>
    <t>Manhattan plot needs updating</t>
  </si>
  <si>
    <t>no data available in Ferkingstad et al. The study (doi.org/10.1126/science.abj1541) has the summary statistics,  but their website doesn't work</t>
  </si>
  <si>
    <t>Coloc for the left figure is done including only 1413 SNPs which were included in correlation matrix (1000G EUR).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</si>
</sst>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165" fontId="4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65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1" xfId="1" applyNumberFormat="1" applyFont="1" applyFill="1" applyBorder="1" applyAlignment="1">
      <alignment vertical="center" wrapText="1"/>
    </xf>
    <xf numFmtId="164" fontId="7" fillId="0" borderId="0" xfId="1" applyNumberFormat="1" applyFont="1" applyFill="1" applyBorder="1" applyAlignment="1">
      <alignment vertical="center" wrapText="1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164" fontId="7" fillId="2" borderId="0" xfId="1" applyNumberFormat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164" fontId="7" fillId="0" borderId="1" xfId="1" applyNumberFormat="1" applyFont="1" applyFill="1" applyBorder="1" applyAlignment="1"/>
    <xf numFmtId="164" fontId="7" fillId="0" borderId="0" xfId="1" applyNumberFormat="1" applyFont="1" applyFill="1" applyBorder="1" applyAlignment="1"/>
    <xf numFmtId="164" fontId="7" fillId="0" borderId="1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Fill="1" applyBorder="1" applyAlignment="1">
      <alignment horizontal="right" vertical="center" wrapText="1"/>
    </xf>
    <xf numFmtId="164" fontId="7" fillId="2" borderId="0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8" fillId="3" borderId="0" xfId="0" applyFont="1" applyFill="1"/>
    <xf numFmtId="165" fontId="8" fillId="3" borderId="0" xfId="0" applyNumberFormat="1" applyFont="1" applyFill="1"/>
    <xf numFmtId="165" fontId="0" fillId="0" borderId="0" xfId="0" applyNumberFormat="1" applyFill="1"/>
    <xf numFmtId="165" fontId="5" fillId="0" borderId="0" xfId="0" applyNumberFormat="1" applyFont="1" applyFill="1"/>
    <xf numFmtId="0" fontId="0" fillId="0" borderId="0" xfId="0" applyFill="1"/>
    <xf numFmtId="165" fontId="4" fillId="0" borderId="0" xfId="0" applyNumberFormat="1" applyFont="1" applyFill="1" applyAlignment="1">
      <alignment vertical="center"/>
    </xf>
    <xf numFmtId="165" fontId="8" fillId="0" borderId="0" xfId="0" applyNumberFormat="1" applyFont="1" applyFill="1"/>
    <xf numFmtId="14" fontId="0" fillId="2" borderId="0" xfId="0" applyNumberFormat="1" applyFill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24384</xdr:colOff>
      <xdr:row>1</xdr:row>
      <xdr:rowOff>18288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24384" cy="182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581527</xdr:colOff>
      <xdr:row>38</xdr:row>
      <xdr:rowOff>118534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995A6F-BACD-C61E-64F4-B1193F80B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58327" cy="71507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120761</xdr:colOff>
      <xdr:row>0</xdr:row>
      <xdr:rowOff>153163</xdr:rowOff>
    </xdr:from>
    <xdr:to>
      <xdr:col>18</xdr:col>
      <xdr:colOff>332427</xdr:colOff>
      <xdr:row>31</xdr:row>
      <xdr:rowOff>161265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262CE3-DC85-DCE7-2BE9-93EDAEBD7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6761" y="153163"/>
          <a:ext cx="5088466" cy="57448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41141</xdr:rowOff>
    </xdr:from>
    <xdr:to>
      <xdr:col>9</xdr:col>
      <xdr:colOff>12879</xdr:colOff>
      <xdr:row>39</xdr:row>
      <xdr:rowOff>29229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FE151A-F2BD-F81E-2932-A852AE32E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1"/>
          <a:ext cx="5518597" cy="71036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110901</xdr:colOff>
      <xdr:row>0</xdr:row>
      <xdr:rowOff>62606</xdr:rowOff>
    </xdr:from>
    <xdr:to>
      <xdr:col>15</xdr:col>
      <xdr:colOff>319030</xdr:colOff>
      <xdr:row>20</xdr:row>
      <xdr:rowOff>87220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3102B5-F90A-0381-9AAA-057C6EC9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6619" y="62606"/>
          <a:ext cx="3878608" cy="36736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97824</xdr:colOff>
      <xdr:row>0</xdr:row>
      <xdr:rowOff>68647</xdr:rowOff>
    </xdr:from>
    <xdr:to>
      <xdr:col>16</xdr:col>
      <xdr:colOff>593810</xdr:colOff>
      <xdr:row>27</xdr:row>
      <xdr:rowOff>43045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B4F61-8656-375C-5F01-DB38C2CD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689" y="68647"/>
          <a:ext cx="4748770" cy="4978884"/>
        </a:xfrm>
        <a:prstGeom prst="rect">
          <a:avLst/>
        </a:prstGeom>
      </xdr:spPr>
    </xdr:pic>
    <xdr:clientData/>
  </xdr:twoCellAnchor>
  <xdr:twoCellAnchor editAs="oneCell">
    <xdr:from>
      <xdr:col>0</xdr:col>
      <xdr:colOff>49770</xdr:colOff>
      <xdr:row>0</xdr:row>
      <xdr:rowOff>0</xdr:rowOff>
    </xdr:from>
    <xdr:to>
      <xdr:col>9</xdr:col>
      <xdr:colOff>52858</xdr:colOff>
      <xdr:row>40</xdr:row>
      <xdr:rowOff>112241</xdr:rowOff>
    </xdr:to>
    <xdr:pic>
      <xdr:nvPicPr>
        <xdr:cNvPr id="3" name="Picture 2" descr="A picture containing text, screenshot, diagram, plot&#10;&#10;Description automatically generated">
          <a:extLst>
            <a:ext uri="{FF2B5EF4-FFF2-40B4-BE49-F238E27FC236}">
              <a16:creationId xmlns:a16="http://schemas.microsoft.com/office/drawing/2014/main" id="{CDDB2BE6-503E-9651-8350-1BE35FC6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70" y="0"/>
          <a:ext cx="5470953" cy="75262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194236</xdr:colOff>
      <xdr:row>0</xdr:row>
      <xdr:rowOff>14941</xdr:rowOff>
    </xdr:from>
    <xdr:to>
      <xdr:col>9</xdr:col>
      <xdr:colOff>167342</xdr:colOff>
      <xdr:row>39</xdr:row>
      <xdr:rowOff>46317</xdr:rowOff>
    </xdr:to>
    <xdr:pic>
      <xdr:nvPicPr>
        <xdr:cNvPr id="2" name="Picture 1" descr="A screenshot of a computer screen&#10;&#10;Description automatically generated with low confidence">
          <a:extLst>
            <a:ext uri="{FF2B5EF4-FFF2-40B4-BE49-F238E27FC236}">
              <a16:creationId xmlns:a16="http://schemas.microsoft.com/office/drawing/2014/main" id="{CD949FF6-1EDA-D868-DBCF-62047F486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236" y="14941"/>
          <a:ext cx="5486400" cy="7315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530412</xdr:colOff>
      <xdr:row>0</xdr:row>
      <xdr:rowOff>74543</xdr:rowOff>
    </xdr:from>
    <xdr:to>
      <xdr:col>17</xdr:col>
      <xdr:colOff>343647</xdr:colOff>
      <xdr:row>25</xdr:row>
      <xdr:rowOff>120884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842AED-45BC-E0C1-D081-0FA3EAD29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6294" y="74543"/>
          <a:ext cx="4101353" cy="47154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15241</xdr:colOff>
      <xdr:row>28</xdr:row>
      <xdr:rowOff>175923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82880"/>
          <a:ext cx="6720840" cy="51136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24384</xdr:colOff>
      <xdr:row>0</xdr:row>
      <xdr:rowOff>18288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0"/>
          <a:ext cx="24384" cy="182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158230</xdr:rowOff>
    </xdr:from>
    <xdr:to>
      <xdr:col>8</xdr:col>
      <xdr:colOff>570875</xdr:colOff>
      <xdr:row>39</xdr:row>
      <xdr:rowOff>165725</xdr:rowOff>
    </xdr:to>
    <xdr:pic>
      <xdr:nvPicPr>
        <xdr:cNvPr id="2" name="Picture 1" descr="A screenshot of a computer screen&#10;&#10;Description automatically generated with low confidence">
          <a:extLst>
            <a:ext uri="{FF2B5EF4-FFF2-40B4-BE49-F238E27FC236}">
              <a16:creationId xmlns:a16="http://schemas.microsoft.com/office/drawing/2014/main" id="{B91CA7E3-CCA2-5874-92E4-EB6F69A64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30"/>
          <a:ext cx="5467662" cy="7315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35393</xdr:colOff>
      <xdr:row>2</xdr:row>
      <xdr:rowOff>52046</xdr:rowOff>
    </xdr:from>
    <xdr:to>
      <xdr:col>17</xdr:col>
      <xdr:colOff>45803</xdr:colOff>
      <xdr:row>32</xdr:row>
      <xdr:rowOff>91847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799527-97B8-3FF8-3BCB-BDAEBC4C3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4278" y="426800"/>
          <a:ext cx="4907197" cy="56611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280632</xdr:colOff>
      <xdr:row>1</xdr:row>
      <xdr:rowOff>45066</xdr:rowOff>
    </xdr:from>
    <xdr:to>
      <xdr:col>16</xdr:col>
      <xdr:colOff>169334</xdr:colOff>
      <xdr:row>31</xdr:row>
      <xdr:rowOff>39546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454D62-7A2F-582F-11F3-808949275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7432" y="231333"/>
          <a:ext cx="4765502" cy="5582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15876</xdr:rowOff>
    </xdr:from>
    <xdr:to>
      <xdr:col>7</xdr:col>
      <xdr:colOff>248074</xdr:colOff>
      <xdr:row>32</xdr:row>
      <xdr:rowOff>180473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76"/>
          <a:ext cx="4515274" cy="59557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113393</xdr:colOff>
      <xdr:row>1</xdr:row>
      <xdr:rowOff>104322</xdr:rowOff>
    </xdr:from>
    <xdr:to>
      <xdr:col>9</xdr:col>
      <xdr:colOff>88900</xdr:colOff>
      <xdr:row>41</xdr:row>
      <xdr:rowOff>157844</xdr:rowOff>
    </xdr:to>
    <xdr:pic>
      <xdr:nvPicPr>
        <xdr:cNvPr id="2" name="Picture 1" descr="A picture containing text, screenshot, diagram, plot&#10;&#10;Description automatically generated">
          <a:extLst>
            <a:ext uri="{FF2B5EF4-FFF2-40B4-BE49-F238E27FC236}">
              <a16:creationId xmlns:a16="http://schemas.microsoft.com/office/drawing/2014/main" id="{17BAD8CE-79D8-8165-C413-FF890B00E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93" y="281215"/>
          <a:ext cx="5486400" cy="71292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417286</xdr:colOff>
      <xdr:row>2</xdr:row>
      <xdr:rowOff>45356</xdr:rowOff>
    </xdr:from>
    <xdr:to>
      <xdr:col>20</xdr:col>
      <xdr:colOff>564696</xdr:colOff>
      <xdr:row>34</xdr:row>
      <xdr:rowOff>41173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D0EBF-3902-83D5-61B0-355C19EBF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143" y="399142"/>
          <a:ext cx="5045982" cy="56563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409223</xdr:colOff>
      <xdr:row>0</xdr:row>
      <xdr:rowOff>39981</xdr:rowOff>
    </xdr:from>
    <xdr:to>
      <xdr:col>22</xdr:col>
      <xdr:colOff>44685</xdr:colOff>
      <xdr:row>35</xdr:row>
      <xdr:rowOff>66078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86CBBC-2668-B217-56E5-197DE8AB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0556" y="39981"/>
          <a:ext cx="5703240" cy="6446653"/>
        </a:xfrm>
        <a:prstGeom prst="rect">
          <a:avLst/>
        </a:prstGeom>
      </xdr:spPr>
    </xdr:pic>
    <xdr:clientData/>
  </xdr:twoCellAnchor>
  <xdr:twoCellAnchor editAs="oneCell">
    <xdr:from>
      <xdr:col>0</xdr:col>
      <xdr:colOff>141111</xdr:colOff>
      <xdr:row>0</xdr:row>
      <xdr:rowOff>0</xdr:rowOff>
    </xdr:from>
    <xdr:to>
      <xdr:col>9</xdr:col>
      <xdr:colOff>166522</xdr:colOff>
      <xdr:row>39</xdr:row>
      <xdr:rowOff>160882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1" y="0"/>
          <a:ext cx="5486411" cy="73152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96865</xdr:rowOff>
    </xdr:from>
    <xdr:to>
      <xdr:col>8</xdr:col>
      <xdr:colOff>572145</xdr:colOff>
      <xdr:row>42</xdr:row>
      <xdr:rowOff>93421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9732D3-4FE1-3BAA-E66D-BE834BB83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92"/>
          <a:ext cx="5428281" cy="722909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129151</xdr:colOff>
      <xdr:row>2</xdr:row>
      <xdr:rowOff>58119</xdr:rowOff>
    </xdr:from>
    <xdr:to>
      <xdr:col>16</xdr:col>
      <xdr:colOff>251847</xdr:colOff>
      <xdr:row>26</xdr:row>
      <xdr:rowOff>164900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CE6E03-C86C-8F29-583F-9D0EDDE22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2304" y="419746"/>
          <a:ext cx="4371814" cy="44463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74708</xdr:colOff>
      <xdr:row>0</xdr:row>
      <xdr:rowOff>22412</xdr:rowOff>
    </xdr:from>
    <xdr:to>
      <xdr:col>9</xdr:col>
      <xdr:colOff>98239</xdr:colOff>
      <xdr:row>39</xdr:row>
      <xdr:rowOff>53788</xdr:rowOff>
    </xdr:to>
    <xdr:pic>
      <xdr:nvPicPr>
        <xdr:cNvPr id="3" name="Picture 2" descr="A picture containing text, screenshot, diagram, plot&#10;&#10;Description automatically generated">
          <a:extLst>
            <a:ext uri="{FF2B5EF4-FFF2-40B4-BE49-F238E27FC236}">
              <a16:creationId xmlns:a16="http://schemas.microsoft.com/office/drawing/2014/main" id="{F4E23FCC-6459-9DE9-167E-EE2F904D1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08" y="22412"/>
          <a:ext cx="5469590" cy="70238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280147</xdr:colOff>
      <xdr:row>0</xdr:row>
      <xdr:rowOff>0</xdr:rowOff>
    </xdr:from>
    <xdr:to>
      <xdr:col>16</xdr:col>
      <xdr:colOff>401543</xdr:colOff>
      <xdr:row>26</xdr:row>
      <xdr:rowOff>161316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DD19CB-C635-1A3B-A231-9B28AAF7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6206" y="0"/>
          <a:ext cx="4357219" cy="4822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C18" sqref="C18"/>
    </sheetView>
  </sheetViews>
  <sheetFormatPr defaultRowHeight="14.4" x14ac:dyDescent="0.3"/>
  <cols>
    <col min="1" max="1" width="22.5546875" bestFit="1" customWidth="1"/>
    <col min="2" max="2" width="44" style="6" customWidth="1"/>
    <col min="3" max="3" width="22.88671875" bestFit="1" customWidth="1"/>
    <col min="4" max="4" width="16.5546875" bestFit="1" customWidth="1"/>
  </cols>
  <sheetData>
    <row r="2" spans="1:4" x14ac:dyDescent="0.3">
      <c r="A2" t="s">
        <v>69</v>
      </c>
      <c r="B2" s="6" t="s">
        <v>70</v>
      </c>
      <c r="C2" t="s">
        <v>71</v>
      </c>
      <c r="D2" t="s">
        <v>73</v>
      </c>
    </row>
    <row r="3" spans="1:4" ht="43.2" x14ac:dyDescent="0.3">
      <c r="A3" t="s">
        <v>53</v>
      </c>
      <c r="B3" s="6" t="s">
        <v>84</v>
      </c>
      <c r="C3" t="s">
        <v>72</v>
      </c>
      <c r="D3" s="8">
        <v>45054</v>
      </c>
    </row>
    <row r="4" spans="1:4" x14ac:dyDescent="0.3">
      <c r="A4" t="s">
        <v>54</v>
      </c>
      <c r="B4" s="7" t="s">
        <v>3</v>
      </c>
      <c r="C4" t="s">
        <v>72</v>
      </c>
      <c r="D4" s="8">
        <v>45054</v>
      </c>
    </row>
    <row r="7" spans="1:4" x14ac:dyDescent="0.3">
      <c r="A7" t="s">
        <v>55</v>
      </c>
      <c r="B7" s="7" t="s">
        <v>57</v>
      </c>
      <c r="C7" t="s">
        <v>96</v>
      </c>
      <c r="D7" s="8">
        <v>45085</v>
      </c>
    </row>
    <row r="8" spans="1:4" x14ac:dyDescent="0.3">
      <c r="A8" t="s">
        <v>59</v>
      </c>
      <c r="B8" s="7" t="s">
        <v>58</v>
      </c>
      <c r="C8" t="s">
        <v>96</v>
      </c>
      <c r="D8" s="8">
        <v>45085</v>
      </c>
    </row>
    <row r="10" spans="1:4" x14ac:dyDescent="0.3">
      <c r="A10" t="s">
        <v>60</v>
      </c>
      <c r="B10" s="7" t="s">
        <v>51</v>
      </c>
      <c r="C10" t="s">
        <v>72</v>
      </c>
    </row>
    <row r="14" spans="1:4" x14ac:dyDescent="0.3">
      <c r="A14" t="s">
        <v>52</v>
      </c>
      <c r="B14" s="7" t="s">
        <v>1</v>
      </c>
      <c r="C14" t="s">
        <v>72</v>
      </c>
      <c r="D14" s="8">
        <v>45054</v>
      </c>
    </row>
    <row r="16" spans="1:4" x14ac:dyDescent="0.3">
      <c r="A16" t="s">
        <v>50</v>
      </c>
      <c r="B16" s="7" t="s">
        <v>83</v>
      </c>
    </row>
    <row r="17" spans="1:7" x14ac:dyDescent="0.3">
      <c r="A17" t="s">
        <v>56</v>
      </c>
      <c r="B17" s="7" t="s">
        <v>74</v>
      </c>
      <c r="C17" t="s">
        <v>96</v>
      </c>
      <c r="D17" s="8">
        <v>45054</v>
      </c>
    </row>
    <row r="18" spans="1:7" x14ac:dyDescent="0.3">
      <c r="A18" t="s">
        <v>61</v>
      </c>
      <c r="B18" s="6" t="s">
        <v>82</v>
      </c>
      <c r="C18" t="s">
        <v>101</v>
      </c>
      <c r="D18" s="8">
        <v>45085</v>
      </c>
    </row>
    <row r="19" spans="1:7" x14ac:dyDescent="0.3">
      <c r="A19" t="s">
        <v>62</v>
      </c>
      <c r="B19" s="6" t="s">
        <v>75</v>
      </c>
      <c r="C19" s="3" t="s">
        <v>102</v>
      </c>
      <c r="D19" s="32">
        <v>45085</v>
      </c>
    </row>
    <row r="20" spans="1:7" x14ac:dyDescent="0.3">
      <c r="A20" t="s">
        <v>63</v>
      </c>
      <c r="B20" s="6" t="s">
        <v>76</v>
      </c>
      <c r="C20" t="s">
        <v>96</v>
      </c>
      <c r="D20" s="8">
        <v>45085</v>
      </c>
    </row>
    <row r="21" spans="1:7" x14ac:dyDescent="0.3">
      <c r="A21" t="s">
        <v>64</v>
      </c>
      <c r="B21" s="6" t="s">
        <v>77</v>
      </c>
      <c r="C21" s="3" t="s">
        <v>102</v>
      </c>
      <c r="D21" s="32">
        <v>45085</v>
      </c>
    </row>
    <row r="22" spans="1:7" x14ac:dyDescent="0.3">
      <c r="A22" t="s">
        <v>65</v>
      </c>
      <c r="B22" s="6" t="s">
        <v>78</v>
      </c>
      <c r="C22" t="s">
        <v>96</v>
      </c>
      <c r="D22" s="8">
        <v>45085</v>
      </c>
    </row>
    <row r="23" spans="1:7" x14ac:dyDescent="0.3">
      <c r="A23" t="s">
        <v>66</v>
      </c>
      <c r="B23" s="6" t="s">
        <v>79</v>
      </c>
      <c r="C23" t="s">
        <v>96</v>
      </c>
      <c r="D23" s="8">
        <v>45085</v>
      </c>
    </row>
    <row r="24" spans="1:7" x14ac:dyDescent="0.3">
      <c r="A24" t="s">
        <v>67</v>
      </c>
      <c r="B24" s="6" t="s">
        <v>80</v>
      </c>
      <c r="C24" t="s">
        <v>96</v>
      </c>
      <c r="D24" s="8">
        <v>45085</v>
      </c>
    </row>
    <row r="25" spans="1:7" x14ac:dyDescent="0.3">
      <c r="A25" t="s">
        <v>68</v>
      </c>
      <c r="B25" s="6" t="s">
        <v>81</v>
      </c>
      <c r="C25" t="s">
        <v>96</v>
      </c>
      <c r="D25" s="8">
        <v>45085</v>
      </c>
      <c r="G25" s="8"/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:K34"/>
  <sheetViews>
    <sheetView zoomScale="80" zoomScaleNormal="80" workbookViewId="0">
      <selection activeCell="V21" sqref="V21"/>
    </sheetView>
  </sheetViews>
  <sheetFormatPr defaultRowHeight="14.4" x14ac:dyDescent="0.3"/>
  <sheetData>
    <row r="34" spans="1:11" x14ac:dyDescent="0.3">
      <c r="A34" s="33" t="s">
        <v>104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</row>
  </sheetData>
  <mergeCells count="1">
    <mergeCell ref="A34:K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56" workbookViewId="0">
      <selection activeCell="W31" sqref="W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48" sqref="M4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59" workbookViewId="0">
      <selection activeCell="W24" sqref="W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8" workbookViewId="0">
      <selection activeCell="U21" sqref="U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1" workbookViewId="0">
      <selection activeCell="T26" sqref="T26"/>
    </sheetView>
  </sheetViews>
  <sheetFormatPr defaultRowHeight="14.4" x14ac:dyDescent="0.3"/>
  <sheetData>
    <row r="1" spans="1:1" x14ac:dyDescent="0.3">
      <c r="A1" t="s">
        <v>47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4" zoomScaleNormal="74" workbookViewId="0">
      <selection activeCell="U19" sqref="U19"/>
    </sheetView>
  </sheetViews>
  <sheetFormatPr defaultRowHeight="14.4" x14ac:dyDescent="0.3"/>
  <sheetData>
    <row r="1" spans="1:1" x14ac:dyDescent="0.3">
      <c r="A1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G5" sqref="G5"/>
    </sheetView>
  </sheetViews>
  <sheetFormatPr defaultRowHeight="14.4" x14ac:dyDescent="0.3"/>
  <cols>
    <col min="3" max="3" width="15.21875" customWidth="1"/>
    <col min="4" max="4" width="14.33203125" customWidth="1"/>
    <col min="5" max="5" width="15.21875" customWidth="1"/>
    <col min="6" max="6" width="16.5546875" customWidth="1"/>
    <col min="7" max="7" width="39.77734375" bestFit="1" customWidth="1"/>
  </cols>
  <sheetData>
    <row r="1" spans="1:12" x14ac:dyDescent="0.3">
      <c r="A1" s="10" t="s">
        <v>2</v>
      </c>
      <c r="B1" s="10"/>
      <c r="C1" s="10"/>
      <c r="D1" s="10"/>
      <c r="E1" s="10"/>
      <c r="F1" s="10"/>
      <c r="G1" s="10"/>
    </row>
    <row r="2" spans="1:12" x14ac:dyDescent="0.3">
      <c r="A2" s="10" t="s">
        <v>13</v>
      </c>
      <c r="B2" s="10" t="s">
        <v>14</v>
      </c>
      <c r="C2" s="10" t="s">
        <v>88</v>
      </c>
      <c r="D2" s="10" t="s">
        <v>89</v>
      </c>
      <c r="E2" s="10" t="s">
        <v>87</v>
      </c>
      <c r="F2" s="10" t="s">
        <v>90</v>
      </c>
      <c r="G2" s="10" t="s">
        <v>15</v>
      </c>
    </row>
    <row r="3" spans="1:12" ht="15" thickBot="1" x14ac:dyDescent="0.35">
      <c r="A3" s="10" t="s">
        <v>11</v>
      </c>
      <c r="B3" s="11">
        <v>21</v>
      </c>
      <c r="C3" s="10">
        <v>33205282</v>
      </c>
      <c r="D3" s="10">
        <v>33265675</v>
      </c>
      <c r="E3" s="10">
        <v>33205282</v>
      </c>
      <c r="F3" s="10">
        <v>33265664</v>
      </c>
      <c r="G3" s="10">
        <v>1842</v>
      </c>
    </row>
    <row r="4" spans="1:12" ht="15" thickBot="1" x14ac:dyDescent="0.35">
      <c r="A4" s="10" t="s">
        <v>17</v>
      </c>
      <c r="B4" s="11">
        <v>5</v>
      </c>
      <c r="C4" s="12">
        <v>158741791</v>
      </c>
      <c r="D4" s="12">
        <v>159330863</v>
      </c>
      <c r="E4" s="13">
        <v>159314780</v>
      </c>
      <c r="F4" s="13">
        <v>159330487</v>
      </c>
      <c r="G4" s="10">
        <v>10594</v>
      </c>
    </row>
    <row r="5" spans="1:12" ht="15" thickBot="1" x14ac:dyDescent="0.35">
      <c r="A5" s="14" t="s">
        <v>8</v>
      </c>
      <c r="B5" s="15">
        <v>12</v>
      </c>
      <c r="C5" s="16">
        <v>56334174</v>
      </c>
      <c r="D5" s="16">
        <v>56340410</v>
      </c>
      <c r="E5" s="16">
        <v>56338884</v>
      </c>
      <c r="F5" s="23" t="s">
        <v>91</v>
      </c>
      <c r="G5" s="14" t="s">
        <v>103</v>
      </c>
      <c r="H5" s="3"/>
      <c r="I5" s="3"/>
      <c r="J5" s="3"/>
      <c r="K5" s="3"/>
      <c r="L5" s="3"/>
    </row>
    <row r="6" spans="1:12" ht="15" thickBot="1" x14ac:dyDescent="0.35">
      <c r="A6" s="17" t="s">
        <v>7</v>
      </c>
      <c r="B6" s="11">
        <v>10</v>
      </c>
      <c r="C6" s="18">
        <v>6010689</v>
      </c>
      <c r="D6" s="19">
        <v>6062370</v>
      </c>
      <c r="E6" s="19">
        <v>6010689</v>
      </c>
      <c r="F6" s="19" t="s">
        <v>95</v>
      </c>
      <c r="G6" s="10">
        <v>9683</v>
      </c>
    </row>
    <row r="7" spans="1:12" ht="15" thickBot="1" x14ac:dyDescent="0.35">
      <c r="A7" s="10" t="s">
        <v>12</v>
      </c>
      <c r="B7" s="11">
        <v>22</v>
      </c>
      <c r="C7" s="12">
        <v>37118666</v>
      </c>
      <c r="D7" s="12">
        <v>37175118</v>
      </c>
      <c r="E7" s="13">
        <v>37125843</v>
      </c>
      <c r="F7" s="22" t="s">
        <v>92</v>
      </c>
      <c r="G7" s="10">
        <v>5489</v>
      </c>
    </row>
    <row r="8" spans="1:12" ht="15" thickBot="1" x14ac:dyDescent="0.35">
      <c r="A8" s="10" t="s">
        <v>48</v>
      </c>
      <c r="B8" s="11" t="s">
        <v>49</v>
      </c>
      <c r="C8" s="10">
        <v>71107404</v>
      </c>
      <c r="D8" s="10">
        <v>71112108</v>
      </c>
      <c r="E8" s="10">
        <v>71107404</v>
      </c>
      <c r="F8" s="10">
        <v>71111577</v>
      </c>
      <c r="G8" s="10" t="s">
        <v>97</v>
      </c>
    </row>
    <row r="9" spans="1:12" ht="15" thickBot="1" x14ac:dyDescent="0.35">
      <c r="A9" s="10" t="s">
        <v>16</v>
      </c>
      <c r="B9" s="11">
        <v>1</v>
      </c>
      <c r="C9" s="18">
        <v>154405193</v>
      </c>
      <c r="D9" s="18">
        <v>154469450</v>
      </c>
      <c r="E9" s="19">
        <v>154405343</v>
      </c>
      <c r="F9" s="19">
        <v>154469450</v>
      </c>
      <c r="G9" s="10">
        <v>4274</v>
      </c>
    </row>
    <row r="10" spans="1:12" ht="15" thickBot="1" x14ac:dyDescent="0.35">
      <c r="A10" s="10" t="s">
        <v>5</v>
      </c>
      <c r="B10" s="11">
        <v>5</v>
      </c>
      <c r="C10" s="13">
        <v>55935095</v>
      </c>
      <c r="D10" s="13">
        <v>55995022</v>
      </c>
      <c r="E10" s="13">
        <v>55935095</v>
      </c>
      <c r="F10" s="22" t="s">
        <v>94</v>
      </c>
      <c r="G10" s="10">
        <v>12024</v>
      </c>
    </row>
    <row r="11" spans="1:12" ht="15" thickBot="1" x14ac:dyDescent="0.35">
      <c r="A11" s="10" t="s">
        <v>4</v>
      </c>
      <c r="B11" s="11">
        <v>1</v>
      </c>
      <c r="C11" s="20">
        <v>64833223</v>
      </c>
      <c r="D11" s="20">
        <v>65067754</v>
      </c>
      <c r="E11" s="21">
        <v>64833234</v>
      </c>
      <c r="F11" s="22" t="s">
        <v>93</v>
      </c>
      <c r="G11" s="10">
        <v>4948</v>
      </c>
    </row>
    <row r="12" spans="1:12" ht="15" thickBot="1" x14ac:dyDescent="0.35">
      <c r="A12" s="10" t="s">
        <v>6</v>
      </c>
      <c r="B12" s="11">
        <v>9</v>
      </c>
      <c r="C12" s="12">
        <v>4984390</v>
      </c>
      <c r="D12" s="12">
        <v>5129948</v>
      </c>
      <c r="E12" s="10">
        <v>4985272</v>
      </c>
      <c r="F12" s="13">
        <v>5129948</v>
      </c>
      <c r="G12" s="10">
        <v>7939</v>
      </c>
    </row>
    <row r="13" spans="1:12" ht="15" thickBot="1" x14ac:dyDescent="0.35">
      <c r="A13" s="10" t="s">
        <v>10</v>
      </c>
      <c r="B13" s="11">
        <v>19</v>
      </c>
      <c r="C13" s="12">
        <v>17824780</v>
      </c>
      <c r="D13" s="12">
        <v>17848071</v>
      </c>
      <c r="E13" s="13">
        <v>17824782</v>
      </c>
      <c r="F13" s="13">
        <v>17847982</v>
      </c>
      <c r="G13" s="10">
        <v>7142</v>
      </c>
    </row>
    <row r="14" spans="1:12" ht="15" thickBot="1" x14ac:dyDescent="0.35">
      <c r="A14" s="10" t="s">
        <v>9</v>
      </c>
      <c r="B14" s="11">
        <v>19</v>
      </c>
      <c r="C14" s="12">
        <v>10350533</v>
      </c>
      <c r="D14" s="18">
        <v>10380608</v>
      </c>
      <c r="E14" s="19">
        <v>10350533</v>
      </c>
      <c r="F14" s="19">
        <v>10380572</v>
      </c>
      <c r="G14" s="10">
        <v>6403</v>
      </c>
    </row>
  </sheetData>
  <sortState ref="A3:G13">
    <sortCondition ref="A3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I12" sqref="I12"/>
    </sheetView>
  </sheetViews>
  <sheetFormatPr defaultRowHeight="14.4" x14ac:dyDescent="0.3"/>
  <cols>
    <col min="3" max="3" width="5.77734375" bestFit="1" customWidth="1"/>
    <col min="4" max="4" width="8.44140625" bestFit="1" customWidth="1"/>
    <col min="5" max="5" width="5.44140625" bestFit="1" customWidth="1"/>
    <col min="6" max="7" width="7.44140625" bestFit="1" customWidth="1"/>
    <col min="8" max="8" width="7.44140625" customWidth="1"/>
    <col min="9" max="9" width="30.109375" customWidth="1"/>
  </cols>
  <sheetData>
    <row r="1" spans="1:9" x14ac:dyDescent="0.3">
      <c r="A1" t="s">
        <v>3</v>
      </c>
    </row>
    <row r="2" spans="1:9" x14ac:dyDescent="0.3">
      <c r="A2" t="s">
        <v>13</v>
      </c>
      <c r="B2" t="s">
        <v>18</v>
      </c>
      <c r="C2" t="s">
        <v>26</v>
      </c>
      <c r="D2" t="s">
        <v>22</v>
      </c>
      <c r="E2" t="s">
        <v>23</v>
      </c>
      <c r="F2" t="s">
        <v>24</v>
      </c>
      <c r="G2" t="s">
        <v>25</v>
      </c>
      <c r="H2" s="25" t="s">
        <v>98</v>
      </c>
      <c r="I2" t="s">
        <v>45</v>
      </c>
    </row>
    <row r="3" spans="1:9" x14ac:dyDescent="0.3">
      <c r="A3" s="2" t="s">
        <v>11</v>
      </c>
      <c r="B3" t="s">
        <v>20</v>
      </c>
      <c r="C3" s="27">
        <v>3.8300000000000003E-5</v>
      </c>
      <c r="D3" s="28">
        <v>0.93799999999999994</v>
      </c>
      <c r="E3" s="27">
        <v>1.4100000000000001E-5</v>
      </c>
      <c r="F3" s="27">
        <v>4.9000000000000002E-2</v>
      </c>
      <c r="G3" s="27">
        <v>1.2E-2</v>
      </c>
      <c r="H3" s="26">
        <f>SUM(C3:G3)</f>
        <v>0.99905240000000006</v>
      </c>
    </row>
    <row r="4" spans="1:9" x14ac:dyDescent="0.3">
      <c r="A4" t="s">
        <v>17</v>
      </c>
      <c r="B4" t="s">
        <v>19</v>
      </c>
      <c r="C4" s="27">
        <v>3.8300000000000003E-5</v>
      </c>
      <c r="D4" s="28">
        <v>0.68899999999999995</v>
      </c>
      <c r="E4" s="27">
        <v>1.4100000000000001E-5</v>
      </c>
      <c r="F4" s="27">
        <v>0.30499999999999999</v>
      </c>
      <c r="G4" s="27">
        <v>5.0000000000000001E-3</v>
      </c>
      <c r="H4" s="26">
        <f>SUM(C4:G4)</f>
        <v>0.99905239999999995</v>
      </c>
    </row>
    <row r="5" spans="1:9" x14ac:dyDescent="0.3">
      <c r="A5" s="29" t="s">
        <v>8</v>
      </c>
      <c r="B5" t="s">
        <v>19</v>
      </c>
      <c r="H5" s="25"/>
      <c r="I5" t="s">
        <v>46</v>
      </c>
    </row>
    <row r="6" spans="1:9" ht="15" x14ac:dyDescent="0.3">
      <c r="A6" s="1" t="s">
        <v>7</v>
      </c>
      <c r="B6" t="s">
        <v>20</v>
      </c>
      <c r="C6" s="4">
        <v>1.3399999999999999E-87</v>
      </c>
      <c r="D6" s="5">
        <v>2.2699999999999999E-39</v>
      </c>
      <c r="E6" s="5">
        <v>8.5400000000000006E-52</v>
      </c>
      <c r="F6" s="5">
        <v>4.4499999999999997E-4</v>
      </c>
      <c r="G6" s="9">
        <v>1</v>
      </c>
      <c r="H6" s="26">
        <f>SUM(C6:G6)</f>
        <v>1.000445</v>
      </c>
    </row>
    <row r="7" spans="1:9" ht="15" x14ac:dyDescent="0.3">
      <c r="A7" t="s">
        <v>12</v>
      </c>
      <c r="B7" t="s">
        <v>20</v>
      </c>
      <c r="C7" s="4">
        <v>2.04E-15</v>
      </c>
      <c r="D7" s="5">
        <v>1.36E-7</v>
      </c>
      <c r="E7" s="5">
        <v>1.4999999999999999E-8</v>
      </c>
      <c r="F7" s="9">
        <v>0.997</v>
      </c>
      <c r="G7" s="5">
        <v>2.5799999999999998E-3</v>
      </c>
      <c r="H7" s="26">
        <f t="shared" ref="H7:H15" si="0">SUM(C7:G7)</f>
        <v>0.99958015100000208</v>
      </c>
    </row>
    <row r="8" spans="1:9" ht="15" x14ac:dyDescent="0.3">
      <c r="A8" t="s">
        <v>48</v>
      </c>
      <c r="B8" t="s">
        <v>20</v>
      </c>
      <c r="C8" s="4"/>
      <c r="D8" s="5"/>
      <c r="E8" s="5"/>
      <c r="F8" s="9"/>
      <c r="G8" s="5"/>
      <c r="H8" s="26"/>
      <c r="I8" t="s">
        <v>99</v>
      </c>
    </row>
    <row r="9" spans="1:9" ht="15" x14ac:dyDescent="0.3">
      <c r="A9" t="s">
        <v>16</v>
      </c>
      <c r="B9" t="s">
        <v>20</v>
      </c>
      <c r="C9" s="4">
        <v>6.93E-30</v>
      </c>
      <c r="D9" s="5">
        <v>5.13E-3</v>
      </c>
      <c r="E9" s="5">
        <v>4.4599999999999998E-29</v>
      </c>
      <c r="F9" s="5">
        <v>2.9000000000000001E-2</v>
      </c>
      <c r="G9" s="9">
        <v>0.96499999999999997</v>
      </c>
      <c r="H9" s="26">
        <f t="shared" si="0"/>
        <v>0.99912999999999996</v>
      </c>
    </row>
    <row r="10" spans="1:9" ht="15" x14ac:dyDescent="0.3">
      <c r="A10" s="29" t="s">
        <v>16</v>
      </c>
      <c r="B10" s="29" t="s">
        <v>21</v>
      </c>
      <c r="C10" s="30">
        <v>6.4200000000000004E-196</v>
      </c>
      <c r="D10" s="27">
        <v>0.104</v>
      </c>
      <c r="E10" s="27">
        <v>5.0000000000000001E-195</v>
      </c>
      <c r="F10" s="28">
        <v>0.80700000000000005</v>
      </c>
      <c r="G10" s="27">
        <v>8.9599999999999999E-2</v>
      </c>
      <c r="H10" s="31">
        <f t="shared" si="0"/>
        <v>1.0005999999999999</v>
      </c>
    </row>
    <row r="11" spans="1:9" ht="15" x14ac:dyDescent="0.3">
      <c r="A11" s="29" t="s">
        <v>5</v>
      </c>
      <c r="B11" s="29" t="s">
        <v>19</v>
      </c>
      <c r="C11" s="4">
        <v>0</v>
      </c>
      <c r="D11" s="5">
        <v>9.2999999999999999E-2</v>
      </c>
      <c r="E11" s="5">
        <v>0</v>
      </c>
      <c r="F11" s="9">
        <v>0.90500000000000003</v>
      </c>
      <c r="G11" s="5">
        <v>2E-3</v>
      </c>
      <c r="H11" s="26">
        <f t="shared" ref="H11" si="1">SUM(C11:G11)</f>
        <v>1</v>
      </c>
    </row>
    <row r="12" spans="1:9" ht="15" x14ac:dyDescent="0.3">
      <c r="A12" t="s">
        <v>4</v>
      </c>
      <c r="B12" t="s">
        <v>20</v>
      </c>
      <c r="C12" s="4">
        <v>4.7199999999999999E-7</v>
      </c>
      <c r="D12" s="9">
        <v>0.46300000000000002</v>
      </c>
      <c r="E12" s="5">
        <v>5.7899999999999998E-7</v>
      </c>
      <c r="F12" s="9">
        <v>0.53400000000000003</v>
      </c>
      <c r="G12" s="5">
        <v>2.9399999999999999E-3</v>
      </c>
      <c r="H12" s="26">
        <f t="shared" si="0"/>
        <v>0.99994105100000008</v>
      </c>
    </row>
    <row r="13" spans="1:9" ht="15" x14ac:dyDescent="0.3">
      <c r="A13" t="s">
        <v>6</v>
      </c>
      <c r="B13" t="s">
        <v>20</v>
      </c>
      <c r="C13" s="4">
        <v>2.8800000000000001E-146</v>
      </c>
      <c r="D13" s="5">
        <v>2.2799999999999999E-13</v>
      </c>
      <c r="E13" s="5">
        <v>1.2599999999999999E-133</v>
      </c>
      <c r="F13" s="9">
        <v>1</v>
      </c>
      <c r="G13" s="5">
        <v>2.0000000000000002E-15</v>
      </c>
      <c r="H13" s="26">
        <f t="shared" si="0"/>
        <v>1.00000000000023</v>
      </c>
    </row>
    <row r="14" spans="1:9" ht="15" x14ac:dyDescent="0.3">
      <c r="A14" t="s">
        <v>10</v>
      </c>
      <c r="B14" t="s">
        <v>20</v>
      </c>
      <c r="C14" s="4">
        <v>3.15E-5</v>
      </c>
      <c r="D14" s="5">
        <v>1.23E-2</v>
      </c>
      <c r="E14" s="5">
        <v>2.5300000000000001E-3</v>
      </c>
      <c r="F14" s="9">
        <v>0.98499999999999999</v>
      </c>
      <c r="G14" s="5">
        <v>3.4400000000000001E-4</v>
      </c>
      <c r="H14" s="26">
        <f t="shared" si="0"/>
        <v>1.0002054999999999</v>
      </c>
    </row>
    <row r="15" spans="1:9" ht="15" x14ac:dyDescent="0.3">
      <c r="A15" t="s">
        <v>9</v>
      </c>
      <c r="B15" t="s">
        <v>20</v>
      </c>
      <c r="C15" s="4">
        <v>1.03E-173</v>
      </c>
      <c r="D15" s="5">
        <v>5.5900000000000002E-12</v>
      </c>
      <c r="E15" s="5">
        <v>1.5800000000000001E-162</v>
      </c>
      <c r="F15" s="9">
        <v>0.86599999999999999</v>
      </c>
      <c r="G15" s="5">
        <v>0.13400000000000001</v>
      </c>
      <c r="H15" s="26">
        <f t="shared" si="0"/>
        <v>1.00000000000559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X31" sqref="X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S12" sqref="S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defaultRowHeight="14.4" x14ac:dyDescent="0.3"/>
  <cols>
    <col min="1" max="1" width="29.5546875" bestFit="1" customWidth="1"/>
    <col min="2" max="2" width="19.44140625" bestFit="1" customWidth="1"/>
    <col min="3" max="3" width="26" bestFit="1" customWidth="1"/>
    <col min="4" max="4" width="22.33203125" customWidth="1"/>
  </cols>
  <sheetData>
    <row r="1" spans="1:4" x14ac:dyDescent="0.3">
      <c r="A1" t="s">
        <v>1</v>
      </c>
    </row>
    <row r="2" spans="1:4" x14ac:dyDescent="0.3">
      <c r="A2" t="s">
        <v>18</v>
      </c>
      <c r="B2" t="s">
        <v>28</v>
      </c>
      <c r="C2" t="s">
        <v>31</v>
      </c>
      <c r="D2" t="s">
        <v>29</v>
      </c>
    </row>
    <row r="3" spans="1:4" x14ac:dyDescent="0.3">
      <c r="A3" t="s">
        <v>27</v>
      </c>
      <c r="B3" t="s">
        <v>30</v>
      </c>
      <c r="C3" t="s">
        <v>36</v>
      </c>
      <c r="D3" t="s">
        <v>43</v>
      </c>
    </row>
    <row r="4" spans="1:4" x14ac:dyDescent="0.3">
      <c r="A4" t="s">
        <v>85</v>
      </c>
      <c r="B4" t="s">
        <v>32</v>
      </c>
      <c r="C4" t="s">
        <v>37</v>
      </c>
      <c r="D4" t="s">
        <v>38</v>
      </c>
    </row>
    <row r="5" spans="1:4" x14ac:dyDescent="0.3">
      <c r="A5" t="s">
        <v>33</v>
      </c>
      <c r="B5" t="s">
        <v>34</v>
      </c>
      <c r="C5" t="s">
        <v>35</v>
      </c>
      <c r="D5" t="s">
        <v>39</v>
      </c>
    </row>
    <row r="6" spans="1:4" x14ac:dyDescent="0.3">
      <c r="A6" t="s">
        <v>40</v>
      </c>
      <c r="B6" t="s">
        <v>44</v>
      </c>
      <c r="C6" t="s">
        <v>41</v>
      </c>
      <c r="D6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90" zoomScaleNormal="90" workbookViewId="0">
      <selection activeCell="S15" sqref="S15"/>
    </sheetView>
  </sheetViews>
  <sheetFormatPr defaultRowHeight="14.4" x14ac:dyDescent="0.3"/>
  <sheetData>
    <row r="1" spans="1:1" x14ac:dyDescent="0.3">
      <c r="A1" t="s">
        <v>0</v>
      </c>
    </row>
    <row r="30" spans="1:14" ht="16.2" x14ac:dyDescent="0.3">
      <c r="A30" s="24" t="s">
        <v>86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</sheetData>
  <mergeCells count="1">
    <mergeCell ref="A30:N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1" zoomScaleNormal="100" workbookViewId="0">
      <selection activeCell="X19" sqref="X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0" sqref="J30"/>
    </sheetView>
  </sheetViews>
  <sheetFormatPr defaultRowHeight="14.4" x14ac:dyDescent="0.3"/>
  <sheetData>
    <row r="1" spans="1:1" x14ac:dyDescent="0.3">
      <c r="A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TOC</vt:lpstr>
      <vt:lpstr>T1</vt:lpstr>
      <vt:lpstr>T2</vt:lpstr>
      <vt:lpstr>F1-IL2RA</vt:lpstr>
      <vt:lpstr>F2-IL6R</vt:lpstr>
      <vt:lpstr>ST1</vt:lpstr>
      <vt:lpstr>SF1</vt:lpstr>
      <vt:lpstr>SF2-IFNAR2</vt:lpstr>
      <vt:lpstr>SF3</vt:lpstr>
      <vt:lpstr>SF4-IL12B</vt:lpstr>
      <vt:lpstr>SF5-IL2RB</vt:lpstr>
      <vt:lpstr>SF6-IL6ST</vt:lpstr>
      <vt:lpstr>SF7-JAK1</vt:lpstr>
      <vt:lpstr>SF8-JAK2</vt:lpstr>
      <vt:lpstr>SF9-JAK3</vt:lpstr>
      <vt:lpstr>SF10-TYK2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Jaakko Koskenniemi</dc:creator>
  <cp:lastModifiedBy>Jaakko Koskenniemi</cp:lastModifiedBy>
  <dcterms:created xsi:type="dcterms:W3CDTF">2023-05-07T01:46:10Z</dcterms:created>
  <dcterms:modified xsi:type="dcterms:W3CDTF">2023-06-13T17:00:12Z</dcterms:modified>
</cp:coreProperties>
</file>