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krinke/Desktop/"/>
    </mc:Choice>
  </mc:AlternateContent>
  <xr:revisionPtr revIDLastSave="0" documentId="13_ncr:1_{F08DAB8F-C7C1-3649-817B-3D84E74C3252}" xr6:coauthVersionLast="47" xr6:coauthVersionMax="47" xr10:uidLastSave="{00000000-0000-0000-0000-000000000000}"/>
  <bookViews>
    <workbookView xWindow="0" yWindow="500" windowWidth="43900" windowHeight="247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3" i="1" l="1"/>
  <c r="I103" i="1"/>
  <c r="H103" i="1"/>
  <c r="J102" i="1"/>
  <c r="I102" i="1"/>
  <c r="H102" i="1"/>
  <c r="C101" i="1"/>
  <c r="B101" i="1"/>
  <c r="A101" i="1"/>
  <c r="C100" i="1"/>
  <c r="B100" i="1"/>
  <c r="A100" i="1"/>
  <c r="C99" i="1"/>
  <c r="B99" i="1"/>
  <c r="A99" i="1"/>
  <c r="C98" i="1"/>
  <c r="B98" i="1"/>
  <c r="A98" i="1"/>
  <c r="C97" i="1"/>
  <c r="B97" i="1"/>
  <c r="A97" i="1"/>
  <c r="C96" i="1"/>
  <c r="B96" i="1"/>
  <c r="A96" i="1"/>
  <c r="C95" i="1"/>
  <c r="B95" i="1"/>
  <c r="A95" i="1"/>
  <c r="C94" i="1"/>
  <c r="B94" i="1"/>
  <c r="A94" i="1"/>
  <c r="C93" i="1"/>
  <c r="B93" i="1"/>
  <c r="A93" i="1"/>
  <c r="C92" i="1"/>
  <c r="B92" i="1"/>
  <c r="A92" i="1"/>
  <c r="C91" i="1"/>
  <c r="B91" i="1"/>
  <c r="A91" i="1"/>
  <c r="C90" i="1"/>
  <c r="B90" i="1"/>
  <c r="A90" i="1"/>
  <c r="C89" i="1"/>
  <c r="B89" i="1"/>
  <c r="A89" i="1"/>
  <c r="C88" i="1"/>
  <c r="B88" i="1"/>
  <c r="A88" i="1"/>
  <c r="C87" i="1"/>
  <c r="B87" i="1"/>
  <c r="A87" i="1"/>
  <c r="C86" i="1"/>
  <c r="B86" i="1"/>
  <c r="A86" i="1"/>
  <c r="C85" i="1"/>
  <c r="B85" i="1"/>
  <c r="A85" i="1"/>
  <c r="C84" i="1"/>
  <c r="B84" i="1"/>
  <c r="A84" i="1"/>
  <c r="C83" i="1"/>
  <c r="B83" i="1"/>
  <c r="A83" i="1"/>
  <c r="C82" i="1"/>
  <c r="B82" i="1"/>
  <c r="A82" i="1"/>
  <c r="C81" i="1"/>
  <c r="B81" i="1"/>
  <c r="A81" i="1"/>
  <c r="C80" i="1"/>
  <c r="B80" i="1"/>
  <c r="A80" i="1"/>
  <c r="C79" i="1"/>
  <c r="B79" i="1"/>
  <c r="A79" i="1"/>
  <c r="C78" i="1"/>
  <c r="B78" i="1"/>
  <c r="A78" i="1"/>
  <c r="C77" i="1"/>
  <c r="B77" i="1"/>
  <c r="A77" i="1"/>
  <c r="C76" i="1"/>
  <c r="B76" i="1"/>
  <c r="A76" i="1"/>
  <c r="C75" i="1"/>
  <c r="B75" i="1"/>
  <c r="A75" i="1"/>
  <c r="C74" i="1"/>
  <c r="B74" i="1"/>
  <c r="A74" i="1"/>
  <c r="C73" i="1"/>
  <c r="B73" i="1"/>
  <c r="A73" i="1"/>
  <c r="C72" i="1"/>
  <c r="B72" i="1"/>
  <c r="A72" i="1"/>
  <c r="C71" i="1"/>
  <c r="B71" i="1"/>
  <c r="A71" i="1"/>
  <c r="C70" i="1"/>
  <c r="B70" i="1"/>
  <c r="A70" i="1"/>
  <c r="C69" i="1"/>
  <c r="B69" i="1"/>
  <c r="A69" i="1"/>
  <c r="C68" i="1"/>
  <c r="B68" i="1"/>
  <c r="A68" i="1"/>
  <c r="C67" i="1"/>
  <c r="B67" i="1"/>
  <c r="A67" i="1"/>
  <c r="C66" i="1"/>
  <c r="B66" i="1"/>
  <c r="A66" i="1"/>
  <c r="C65" i="1"/>
  <c r="B65" i="1"/>
  <c r="A65" i="1"/>
  <c r="C64" i="1"/>
  <c r="B64" i="1"/>
  <c r="A64" i="1"/>
  <c r="C63" i="1"/>
  <c r="B63" i="1"/>
  <c r="A63" i="1"/>
  <c r="C62" i="1"/>
  <c r="B62" i="1"/>
  <c r="A62" i="1"/>
  <c r="C61" i="1"/>
  <c r="B61" i="1"/>
  <c r="A61" i="1"/>
  <c r="C60" i="1"/>
  <c r="B60" i="1"/>
  <c r="A60" i="1"/>
  <c r="C59" i="1"/>
  <c r="B59" i="1"/>
  <c r="A59" i="1"/>
  <c r="C58" i="1"/>
  <c r="B58" i="1"/>
  <c r="A58" i="1"/>
  <c r="C57" i="1"/>
  <c r="B57" i="1"/>
  <c r="A57" i="1"/>
  <c r="C56" i="1"/>
  <c r="B56" i="1"/>
  <c r="A56" i="1"/>
  <c r="C55" i="1"/>
  <c r="B55" i="1"/>
  <c r="A55" i="1"/>
  <c r="C54" i="1"/>
  <c r="B54" i="1"/>
  <c r="A54" i="1"/>
  <c r="C53" i="1"/>
  <c r="B53" i="1"/>
  <c r="A53" i="1"/>
  <c r="C52" i="1"/>
  <c r="B52" i="1"/>
  <c r="A52" i="1"/>
  <c r="C51" i="1"/>
  <c r="B51" i="1"/>
  <c r="A51" i="1"/>
  <c r="C50" i="1"/>
  <c r="B50" i="1"/>
  <c r="A50" i="1"/>
  <c r="C49" i="1"/>
  <c r="B49" i="1"/>
  <c r="A49" i="1"/>
  <c r="C48" i="1"/>
  <c r="B48" i="1"/>
  <c r="A48" i="1"/>
  <c r="C47" i="1"/>
  <c r="B47" i="1"/>
  <c r="A47" i="1"/>
  <c r="C46" i="1"/>
  <c r="B46" i="1"/>
  <c r="A46" i="1"/>
  <c r="C45" i="1"/>
  <c r="B45" i="1"/>
  <c r="A45" i="1"/>
  <c r="C44" i="1"/>
  <c r="B44" i="1"/>
  <c r="A44" i="1"/>
  <c r="C43" i="1"/>
  <c r="B43" i="1"/>
  <c r="A43" i="1"/>
  <c r="C42" i="1"/>
  <c r="B42" i="1"/>
  <c r="A42" i="1"/>
  <c r="C41" i="1"/>
  <c r="B41" i="1"/>
  <c r="A41" i="1"/>
  <c r="C40" i="1"/>
  <c r="B40" i="1"/>
  <c r="A40" i="1"/>
  <c r="C39" i="1"/>
  <c r="B39" i="1"/>
  <c r="A39" i="1"/>
  <c r="C38" i="1"/>
  <c r="B38" i="1"/>
  <c r="A38" i="1"/>
  <c r="C37" i="1"/>
  <c r="B37" i="1"/>
  <c r="A37" i="1"/>
  <c r="C36" i="1"/>
  <c r="B36" i="1"/>
  <c r="A36" i="1"/>
  <c r="C35" i="1"/>
  <c r="B35" i="1"/>
  <c r="A35" i="1"/>
  <c r="C34" i="1"/>
  <c r="B34" i="1"/>
  <c r="A34" i="1"/>
  <c r="C33" i="1"/>
  <c r="B33" i="1"/>
  <c r="A33" i="1"/>
  <c r="C32" i="1"/>
  <c r="B32" i="1"/>
  <c r="A32" i="1"/>
  <c r="C31" i="1"/>
  <c r="B31" i="1"/>
  <c r="A31" i="1"/>
  <c r="C30" i="1"/>
  <c r="B30" i="1"/>
  <c r="A30" i="1"/>
  <c r="C29" i="1"/>
  <c r="B29" i="1"/>
  <c r="A29" i="1"/>
  <c r="C28" i="1"/>
  <c r="B28" i="1"/>
  <c r="A28" i="1"/>
  <c r="C27" i="1"/>
  <c r="B27" i="1"/>
  <c r="A27" i="1"/>
  <c r="C26" i="1"/>
  <c r="B26" i="1"/>
  <c r="A26" i="1"/>
  <c r="C25" i="1"/>
  <c r="B25" i="1"/>
  <c r="A25" i="1"/>
  <c r="C24" i="1"/>
  <c r="B24" i="1"/>
  <c r="A24" i="1"/>
  <c r="C23" i="1"/>
  <c r="B23" i="1"/>
  <c r="A23" i="1"/>
  <c r="C22" i="1"/>
  <c r="B22" i="1"/>
  <c r="A22" i="1"/>
  <c r="C21" i="1"/>
  <c r="B21" i="1"/>
  <c r="A21" i="1"/>
  <c r="C20" i="1"/>
  <c r="B20" i="1"/>
  <c r="A20" i="1"/>
  <c r="C19" i="1"/>
  <c r="B19" i="1"/>
  <c r="A19" i="1"/>
  <c r="C18" i="1"/>
  <c r="B18" i="1"/>
  <c r="A18" i="1"/>
  <c r="C17" i="1"/>
  <c r="B17" i="1"/>
  <c r="A17" i="1"/>
  <c r="C16" i="1"/>
  <c r="B16" i="1"/>
  <c r="A16" i="1"/>
  <c r="C15" i="1"/>
  <c r="B15" i="1"/>
  <c r="A15" i="1"/>
  <c r="C14" i="1"/>
  <c r="B14" i="1"/>
  <c r="A14" i="1"/>
  <c r="C13" i="1"/>
  <c r="B13" i="1"/>
  <c r="A13" i="1"/>
  <c r="C12" i="1"/>
  <c r="B12" i="1"/>
  <c r="A12" i="1"/>
  <c r="C11" i="1"/>
  <c r="B11" i="1"/>
  <c r="A11" i="1"/>
  <c r="C10" i="1"/>
  <c r="B10" i="1"/>
  <c r="A10" i="1"/>
  <c r="C9" i="1"/>
  <c r="B9" i="1"/>
  <c r="A9" i="1"/>
  <c r="C8" i="1"/>
  <c r="B8" i="1"/>
  <c r="A8" i="1"/>
  <c r="C7" i="1"/>
  <c r="B7" i="1"/>
  <c r="A7" i="1"/>
  <c r="C6" i="1"/>
  <c r="B6" i="1"/>
  <c r="A6" i="1"/>
  <c r="C5" i="1"/>
  <c r="B5" i="1"/>
  <c r="A5" i="1"/>
  <c r="C4" i="1"/>
  <c r="B4" i="1"/>
  <c r="A4" i="1"/>
  <c r="C3" i="1"/>
  <c r="B3" i="1"/>
  <c r="A3" i="1"/>
  <c r="C2" i="1"/>
  <c r="B2" i="1"/>
  <c r="A2" i="1"/>
  <c r="B102" i="1" l="1"/>
  <c r="A102" i="1"/>
  <c r="C103" i="1"/>
  <c r="B103" i="1"/>
  <c r="A103" i="1"/>
  <c r="B104" i="1"/>
  <c r="C104" i="1"/>
  <c r="A104" i="1"/>
  <c r="C102" i="1"/>
</calcChain>
</file>

<file path=xl/sharedStrings.xml><?xml version="1.0" encoding="utf-8"?>
<sst xmlns="http://schemas.openxmlformats.org/spreadsheetml/2006/main" count="876" uniqueCount="150">
  <si>
    <t>Pair</t>
  </si>
  <si>
    <t>Label L</t>
  </si>
  <si>
    <t>Label R</t>
  </si>
  <si>
    <t>T</t>
  </si>
  <si>
    <t>F</t>
  </si>
  <si>
    <t>A only specifies destination, B needs two locations.</t>
  </si>
  <si>
    <t>tagged-tagged</t>
  </si>
  <si>
    <t>B: Copy to tar archive</t>
  </si>
  <si>
    <t>B compresses a file.</t>
  </si>
  <si>
    <t>A: Updater, B: encode</t>
  </si>
  <si>
    <t>A updates image, B encodes file.</t>
  </si>
  <si>
    <t>A: encode, not just copy</t>
  </si>
  <si>
    <t>A: is a test</t>
  </si>
  <si>
    <t>A is a test</t>
  </si>
  <si>
    <t>A: Storage, B: encode</t>
  </si>
  <si>
    <t>A: Customer data</t>
  </si>
  <si>
    <t>B: too specific</t>
  </si>
  <si>
    <t>B loads jar file.</t>
  </si>
  <si>
    <t>A: Conversion</t>
  </si>
  <si>
    <t>A: rewrite, B: compress</t>
  </si>
  <si>
    <t>A rewrites file, B compresses file.</t>
  </si>
  <si>
    <t>A: additional function</t>
  </si>
  <si>
    <t>A: upload</t>
  </si>
  <si>
    <t>B: Test</t>
  </si>
  <si>
    <t>B is test</t>
  </si>
  <si>
    <t>A: encode, B: ?</t>
  </si>
  <si>
    <t>A: download</t>
  </si>
  <si>
    <t>A: rewrite, B: rewrite</t>
  </si>
  <si>
    <t>A: conversion, B: conversion</t>
  </si>
  <si>
    <t>A converts file, B extracts file.</t>
  </si>
  <si>
    <t>A: archive</t>
  </si>
  <si>
    <t>A; conversion, B: backup</t>
  </si>
  <si>
    <t>B copies a folder.</t>
  </si>
  <si>
    <t>A: conversion</t>
  </si>
  <si>
    <t>A writes output to a file.</t>
  </si>
  <si>
    <t>A: test, B: parse</t>
  </si>
  <si>
    <t>A writes and reads the same file.</t>
  </si>
  <si>
    <t>A: create structure</t>
  </si>
  <si>
    <t>B has copy between content channels</t>
  </si>
  <si>
    <t>A: test, B: conversion</t>
  </si>
  <si>
    <t>A is test, B copies content to files</t>
  </si>
  <si>
    <t>A: conversion, B: ?</t>
  </si>
  <si>
    <t>A migrates file format, B does more than copying file.</t>
  </si>
  <si>
    <t>A: ?, B: storage</t>
  </si>
  <si>
    <t>A writes input stream to a file, B write files in one folder into another.</t>
  </si>
  <si>
    <t>A: ?, B: read file</t>
  </si>
  <si>
    <t>A: compress, B: test</t>
  </si>
  <si>
    <t>A compresses, B is test</t>
  </si>
  <si>
    <t>A: encrypt, B: decode</t>
  </si>
  <si>
    <t>A encrypts, B unzips</t>
  </si>
  <si>
    <t>A: restore</t>
  </si>
  <si>
    <t>A restores backup DB</t>
  </si>
  <si>
    <t>B: parse</t>
  </si>
  <si>
    <t>B parses input stream.</t>
  </si>
  <si>
    <t>A: read</t>
  </si>
  <si>
    <t>A reads string, B downloaded image.</t>
  </si>
  <si>
    <t>B: ?</t>
  </si>
  <si>
    <t>A converts file</t>
  </si>
  <si>
    <t>B has lots of text</t>
  </si>
  <si>
    <t>A: ?, B: ?</t>
  </si>
  <si>
    <t>B saves stream to file.</t>
  </si>
  <si>
    <t>A converts file, B read files.</t>
  </si>
  <si>
    <t>A saves stream to file, B makes HTTP request</t>
  </si>
  <si>
    <t>A: logging</t>
  </si>
  <si>
    <t>A saves log to file</t>
  </si>
  <si>
    <t>A: rewrite</t>
  </si>
  <si>
    <t>A rewrites file</t>
  </si>
  <si>
    <t>A: encode, B: download</t>
  </si>
  <si>
    <t>A encodes, B downloads</t>
  </si>
  <si>
    <t>A: test, B: archive</t>
  </si>
  <si>
    <t>A is test, B creates war file.</t>
  </si>
  <si>
    <t>A: upload, B: ?</t>
  </si>
  <si>
    <t>A: download, B: test</t>
  </si>
  <si>
    <t>A downloads file, B does many things</t>
  </si>
  <si>
    <t>A: archive, B: setup</t>
  </si>
  <si>
    <t>A zips file</t>
  </si>
  <si>
    <t>B does many things.</t>
  </si>
  <si>
    <t>FF</t>
  </si>
  <si>
    <t>A rewrites file, B copies file.</t>
  </si>
  <si>
    <t>TT</t>
  </si>
  <si>
    <t>B: zip</t>
  </si>
  <si>
    <t>B unzips file</t>
  </si>
  <si>
    <t>B: stream copy</t>
  </si>
  <si>
    <t>B writes input stream to file</t>
  </si>
  <si>
    <t>B creates parse file reader.</t>
  </si>
  <si>
    <t>A: extract, B: ?</t>
  </si>
  <si>
    <t>A extracts file, B creates response</t>
  </si>
  <si>
    <t>B is much longer.</t>
  </si>
  <si>
    <t>A converts file, B writes to XML</t>
  </si>
  <si>
    <t>A: zip, B: decode</t>
  </si>
  <si>
    <t>A adds file to zip, B decodes file to another file.</t>
  </si>
  <si>
    <t>A encodes file, B sends data through socket</t>
  </si>
  <si>
    <t>A: conversion, B: write data</t>
  </si>
  <si>
    <t>A converts file, B saves settings to file.</t>
  </si>
  <si>
    <t>A: ?, B:?</t>
  </si>
  <si>
    <t>A: ?</t>
  </si>
  <si>
    <t>A is 400+ line long</t>
  </si>
  <si>
    <t>B writes resource to file.</t>
  </si>
  <si>
    <t>A: decode, B: compression</t>
  </si>
  <si>
    <t>A decodes a file, B transforms file</t>
  </si>
  <si>
    <t>A: test</t>
  </si>
  <si>
    <t>A is test, B moves file</t>
  </si>
  <si>
    <t>A: rewrite, B: ?</t>
  </si>
  <si>
    <t>B populates data table.</t>
  </si>
  <si>
    <t>B: test</t>
  </si>
  <si>
    <t>B writes stream to file</t>
  </si>
  <si>
    <t>A converts file, B copies file</t>
  </si>
  <si>
    <t>A combines CSS, B writes stream to file</t>
  </si>
  <si>
    <t>A: test, B: backup</t>
  </si>
  <si>
    <t>A writes stream to file</t>
  </si>
  <si>
    <t>A shutdowns system (contains copy file)</t>
  </si>
  <si>
    <t>A write stream to file</t>
  </si>
  <si>
    <t>A is test</t>
  </si>
  <si>
    <t>A: diff</t>
  </si>
  <si>
    <t>A shows diff</t>
  </si>
  <si>
    <t>A: encode, B: write</t>
  </si>
  <si>
    <t>A encodes file to another file, B writes stream to file</t>
  </si>
  <si>
    <t>B writes content to a file</t>
  </si>
  <si>
    <t>B copies a folder</t>
  </si>
  <si>
    <t>A; conversion, B: ?</t>
  </si>
  <si>
    <t>A converts file, B processes HTTP request</t>
  </si>
  <si>
    <t>A; write, B: ?</t>
  </si>
  <si>
    <t>A: convert</t>
  </si>
  <si>
    <t>A: test, B: ?</t>
  </si>
  <si>
    <t>A: encode, B: encode</t>
  </si>
  <si>
    <t>Both encodes files</t>
  </si>
  <si>
    <t>A: rewrite, B: test</t>
  </si>
  <si>
    <t>A rewrites file, B download file.</t>
  </si>
  <si>
    <t>A: convert, B: ?</t>
  </si>
  <si>
    <t>A converts file, B sends HTTP response</t>
  </si>
  <si>
    <t>A fixes EOL problem</t>
  </si>
  <si>
    <t>A: ?, B: compress</t>
  </si>
  <si>
    <t>A boots kernel, B compresses file</t>
  </si>
  <si>
    <t>B unzips file but actually just copies</t>
  </si>
  <si>
    <t>A: encode</t>
  </si>
  <si>
    <t xml:space="preserve">A encodes file, B </t>
  </si>
  <si>
    <t>B: read</t>
  </si>
  <si>
    <t>True positives</t>
  </si>
  <si>
    <t>False Positives</t>
  </si>
  <si>
    <t>No agreement</t>
  </si>
  <si>
    <t>Pair (J1)</t>
  </si>
  <si>
    <t>Label L (J1)</t>
  </si>
  <si>
    <t>Label R (J1)</t>
  </si>
  <si>
    <t>Notes (J1)</t>
  </si>
  <si>
    <t>Pair (J2)</t>
  </si>
  <si>
    <t>Label L (J2)</t>
  </si>
  <si>
    <t>Label R (J2)</t>
  </si>
  <si>
    <t>Notes (J2)</t>
  </si>
  <si>
    <t>Snippet L</t>
  </si>
  <si>
    <t>Snippet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</si>
</sst>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1" fillId="3" borderId="6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1" fillId="3" borderId="8" xfId="0" applyNumberFormat="1" applyFont="1" applyFill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5" borderId="5" xfId="0" applyNumberFormat="1" applyFont="1" applyFill="1" applyBorder="1" applyAlignment="1">
      <alignment vertical="top" wrapText="1"/>
    </xf>
    <xf numFmtId="49" fontId="0" fillId="6" borderId="5" xfId="0" applyNumberFormat="1" applyFont="1" applyFill="1" applyBorder="1" applyAlignment="1">
      <alignment vertical="top" wrapText="1"/>
    </xf>
    <xf numFmtId="0" fontId="0" fillId="6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05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"/>
  <sheetViews>
    <sheetView showGridLines="0" tabSelected="1" workbookViewId="0">
      <pane xSplit="3" ySplit="1" topLeftCell="D85" activePane="bottomRight" state="frozen"/>
      <selection pane="topRight"/>
      <selection pane="bottomLeft"/>
      <selection pane="bottomRight" activeCell="K81" sqref="K81"/>
    </sheetView>
  </sheetViews>
  <sheetFormatPr baseColWidth="10" defaultColWidth="16.33203125" defaultRowHeight="20" customHeight="1" x14ac:dyDescent="0.15"/>
  <cols>
    <col min="1" max="1" width="4.6640625" style="1" customWidth="1"/>
    <col min="2" max="2" width="7.33203125" style="1" customWidth="1"/>
    <col min="3" max="3" width="7.5" style="1" customWidth="1"/>
    <col min="4" max="4" width="10" style="1" bestFit="1" customWidth="1"/>
    <col min="5" max="5" width="10.6640625" style="1" bestFit="1" customWidth="1"/>
    <col min="6" max="6" width="10.83203125" style="1" bestFit="1" customWidth="1"/>
    <col min="7" max="7" width="23" style="1" bestFit="1" customWidth="1"/>
    <col min="8" max="8" width="12.1640625" style="1" customWidth="1"/>
    <col min="9" max="10" width="12.6640625" style="1" customWidth="1"/>
    <col min="11" max="11" width="53.33203125" style="1" bestFit="1" customWidth="1"/>
    <col min="12" max="13" width="8.83203125" style="1" customWidth="1"/>
    <col min="14" max="14" width="2.33203125" style="1" customWidth="1"/>
    <col min="15" max="15" width="16.33203125" style="1" customWidth="1"/>
    <col min="16" max="16" width="2.33203125" style="1" customWidth="1"/>
    <col min="17" max="18" width="11.6640625" style="1" bestFit="1" customWidth="1"/>
    <col min="19" max="19" width="3.1640625" style="1" bestFit="1" customWidth="1"/>
    <col min="20" max="20" width="4.1640625" style="1" bestFit="1" customWidth="1"/>
    <col min="21" max="21" width="3.1640625" style="1" bestFit="1" customWidth="1"/>
    <col min="22" max="22" width="4.1640625" style="1" bestFit="1" customWidth="1"/>
    <col min="23" max="24" width="2.1640625" style="1" bestFit="1" customWidth="1"/>
    <col min="25" max="25" width="4.1640625" style="1" bestFit="1" customWidth="1"/>
    <col min="26" max="26" width="5.1640625" style="1" bestFit="1" customWidth="1"/>
    <col min="27" max="27" width="6.1640625" style="1" bestFit="1" customWidth="1"/>
    <col min="28" max="28" width="16.33203125" style="1" customWidth="1"/>
    <col min="29" max="16384" width="16.33203125" style="1"/>
  </cols>
  <sheetData>
    <row r="1" spans="1:27" ht="20.25" customHeight="1" x14ac:dyDescent="0.15">
      <c r="A1" s="2" t="s">
        <v>0</v>
      </c>
      <c r="B1" s="2" t="s">
        <v>1</v>
      </c>
      <c r="C1" s="2" t="s">
        <v>2</v>
      </c>
      <c r="D1" s="3" t="s">
        <v>140</v>
      </c>
      <c r="E1" s="3" t="s">
        <v>141</v>
      </c>
      <c r="F1" s="3" t="s">
        <v>142</v>
      </c>
      <c r="G1" s="2" t="s">
        <v>143</v>
      </c>
      <c r="H1" s="3" t="s">
        <v>144</v>
      </c>
      <c r="I1" s="3" t="s">
        <v>145</v>
      </c>
      <c r="J1" s="3" t="s">
        <v>146</v>
      </c>
      <c r="K1" s="2" t="s">
        <v>147</v>
      </c>
      <c r="L1" s="2" t="s">
        <v>148</v>
      </c>
      <c r="M1" s="2" t="s">
        <v>149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" x14ac:dyDescent="0.15">
      <c r="A2" s="4" t="str">
        <f t="shared" ref="A2:A33" si="0">IF(D2=H2,H2,"xx")</f>
        <v>xx</v>
      </c>
      <c r="B2" s="4" t="str">
        <f t="shared" ref="B2:B33" si="1">IF(E2=I2,I2,"xx")</f>
        <v>T</v>
      </c>
      <c r="C2" s="5" t="str">
        <f t="shared" ref="C2:C33" si="2">IF(F2=J2,J2,"xx")</f>
        <v>T</v>
      </c>
      <c r="D2" s="6" t="s">
        <v>3</v>
      </c>
      <c r="E2" s="7" t="s">
        <v>3</v>
      </c>
      <c r="F2" s="7" t="s">
        <v>3</v>
      </c>
      <c r="G2" s="8"/>
      <c r="H2" s="7" t="s">
        <v>4</v>
      </c>
      <c r="I2" s="7" t="s">
        <v>3</v>
      </c>
      <c r="J2" s="7" t="s">
        <v>3</v>
      </c>
      <c r="K2" s="7" t="s">
        <v>5</v>
      </c>
      <c r="L2" s="9">
        <v>1357662</v>
      </c>
      <c r="M2" s="9">
        <v>11403723</v>
      </c>
      <c r="N2" s="9">
        <v>4</v>
      </c>
      <c r="O2" s="7" t="s">
        <v>6</v>
      </c>
      <c r="P2" s="9">
        <v>3</v>
      </c>
      <c r="Q2" s="9">
        <v>0.16666666666666699</v>
      </c>
      <c r="R2" s="9">
        <v>0.495867768595041</v>
      </c>
      <c r="S2" s="9">
        <v>10</v>
      </c>
      <c r="T2" s="9">
        <v>12</v>
      </c>
      <c r="U2" s="9">
        <v>10</v>
      </c>
      <c r="V2" s="9">
        <v>12</v>
      </c>
      <c r="W2" s="9">
        <v>1</v>
      </c>
      <c r="X2" s="9">
        <v>1</v>
      </c>
      <c r="Y2" s="9">
        <v>85</v>
      </c>
      <c r="Z2" s="9">
        <v>121</v>
      </c>
      <c r="AA2" s="9" t="b">
        <v>0</v>
      </c>
    </row>
    <row r="3" spans="1:27" ht="14" x14ac:dyDescent="0.15">
      <c r="A3" s="10" t="str">
        <f t="shared" si="0"/>
        <v>T</v>
      </c>
      <c r="B3" s="10" t="str">
        <f t="shared" si="1"/>
        <v>T</v>
      </c>
      <c r="C3" s="11" t="str">
        <f t="shared" si="2"/>
        <v>T</v>
      </c>
      <c r="D3" s="12" t="s">
        <v>3</v>
      </c>
      <c r="E3" s="13" t="s">
        <v>3</v>
      </c>
      <c r="F3" s="13" t="s">
        <v>3</v>
      </c>
      <c r="G3" s="14"/>
      <c r="H3" s="13" t="s">
        <v>3</v>
      </c>
      <c r="I3" s="13" t="s">
        <v>3</v>
      </c>
      <c r="J3" s="13" t="s">
        <v>3</v>
      </c>
      <c r="K3" s="14"/>
      <c r="L3" s="15">
        <v>2602105</v>
      </c>
      <c r="M3" s="15">
        <v>19240485</v>
      </c>
      <c r="N3" s="15">
        <v>4</v>
      </c>
      <c r="O3" s="13" t="s">
        <v>6</v>
      </c>
      <c r="P3" s="15">
        <v>3</v>
      </c>
      <c r="Q3" s="15">
        <v>9.0909090909090898E-2</v>
      </c>
      <c r="R3" s="15">
        <v>0.56321839080459801</v>
      </c>
      <c r="S3" s="15">
        <v>10</v>
      </c>
      <c r="T3" s="15">
        <v>10</v>
      </c>
      <c r="U3" s="15">
        <v>10</v>
      </c>
      <c r="V3" s="15">
        <v>11</v>
      </c>
      <c r="W3" s="15">
        <v>1</v>
      </c>
      <c r="X3" s="15">
        <v>1</v>
      </c>
      <c r="Y3" s="15">
        <v>67</v>
      </c>
      <c r="Z3" s="15">
        <v>87</v>
      </c>
      <c r="AA3" s="15" t="b">
        <v>0</v>
      </c>
    </row>
    <row r="4" spans="1:27" ht="14" x14ac:dyDescent="0.15">
      <c r="A4" s="10" t="str">
        <f t="shared" si="0"/>
        <v>F</v>
      </c>
      <c r="B4" s="10" t="str">
        <f t="shared" si="1"/>
        <v>T</v>
      </c>
      <c r="C4" s="11" t="str">
        <f t="shared" si="2"/>
        <v>F</v>
      </c>
      <c r="D4" s="12" t="s">
        <v>4</v>
      </c>
      <c r="E4" s="13" t="s">
        <v>3</v>
      </c>
      <c r="F4" s="13" t="s">
        <v>4</v>
      </c>
      <c r="G4" s="13" t="s">
        <v>7</v>
      </c>
      <c r="H4" s="13" t="s">
        <v>4</v>
      </c>
      <c r="I4" s="13" t="s">
        <v>3</v>
      </c>
      <c r="J4" s="13" t="s">
        <v>4</v>
      </c>
      <c r="K4" s="13" t="s">
        <v>8</v>
      </c>
      <c r="L4" s="15">
        <v>1863214</v>
      </c>
      <c r="M4" s="15">
        <v>2642914</v>
      </c>
      <c r="N4" s="15">
        <v>4</v>
      </c>
      <c r="O4" s="13" t="s">
        <v>6</v>
      </c>
      <c r="P4" s="15">
        <v>3</v>
      </c>
      <c r="Q4" s="15">
        <v>0.18181818181818199</v>
      </c>
      <c r="R4" s="15">
        <v>0.43558282208589</v>
      </c>
      <c r="S4" s="15">
        <v>10</v>
      </c>
      <c r="T4" s="15">
        <v>22</v>
      </c>
      <c r="U4" s="15">
        <v>10</v>
      </c>
      <c r="V4" s="15">
        <v>22</v>
      </c>
      <c r="W4" s="15">
        <v>1</v>
      </c>
      <c r="X4" s="15">
        <v>1</v>
      </c>
      <c r="Y4" s="15">
        <v>81</v>
      </c>
      <c r="Z4" s="15">
        <v>163</v>
      </c>
      <c r="AA4" s="15" t="b">
        <v>0</v>
      </c>
    </row>
    <row r="5" spans="1:27" ht="14" x14ac:dyDescent="0.15">
      <c r="A5" s="10" t="str">
        <f t="shared" si="0"/>
        <v>F</v>
      </c>
      <c r="B5" s="10" t="str">
        <f t="shared" si="1"/>
        <v>F</v>
      </c>
      <c r="C5" s="11" t="str">
        <f t="shared" si="2"/>
        <v>F</v>
      </c>
      <c r="D5" s="12" t="s">
        <v>4</v>
      </c>
      <c r="E5" s="13" t="s">
        <v>4</v>
      </c>
      <c r="F5" s="13" t="s">
        <v>4</v>
      </c>
      <c r="G5" s="13" t="s">
        <v>9</v>
      </c>
      <c r="H5" s="13" t="s">
        <v>4</v>
      </c>
      <c r="I5" s="13" t="s">
        <v>4</v>
      </c>
      <c r="J5" s="13" t="s">
        <v>4</v>
      </c>
      <c r="K5" s="13" t="s">
        <v>10</v>
      </c>
      <c r="L5" s="15">
        <v>13299924</v>
      </c>
      <c r="M5" s="15">
        <v>18731109</v>
      </c>
      <c r="N5" s="15">
        <v>4</v>
      </c>
      <c r="O5" s="13" t="s">
        <v>6</v>
      </c>
      <c r="P5" s="15">
        <v>3</v>
      </c>
      <c r="Q5" s="15">
        <v>0.24324324324324301</v>
      </c>
      <c r="R5" s="15">
        <v>0.47445255474452602</v>
      </c>
      <c r="S5" s="15">
        <v>27</v>
      </c>
      <c r="T5" s="15">
        <v>37</v>
      </c>
      <c r="U5" s="15">
        <v>27</v>
      </c>
      <c r="V5" s="15">
        <v>37</v>
      </c>
      <c r="W5" s="15">
        <v>1</v>
      </c>
      <c r="X5" s="15">
        <v>1</v>
      </c>
      <c r="Y5" s="15">
        <v>193</v>
      </c>
      <c r="Z5" s="15">
        <v>274</v>
      </c>
      <c r="AA5" s="15" t="b">
        <v>0</v>
      </c>
    </row>
    <row r="6" spans="1:27" ht="14" x14ac:dyDescent="0.15">
      <c r="A6" s="10" t="str">
        <f t="shared" si="0"/>
        <v>F</v>
      </c>
      <c r="B6" s="10" t="str">
        <f t="shared" si="1"/>
        <v>F</v>
      </c>
      <c r="C6" s="11" t="str">
        <f t="shared" si="2"/>
        <v>T</v>
      </c>
      <c r="D6" s="12" t="s">
        <v>4</v>
      </c>
      <c r="E6" s="13" t="s">
        <v>4</v>
      </c>
      <c r="F6" s="13" t="s">
        <v>3</v>
      </c>
      <c r="G6" s="13" t="s">
        <v>11</v>
      </c>
      <c r="H6" s="13" t="s">
        <v>4</v>
      </c>
      <c r="I6" s="13" t="s">
        <v>4</v>
      </c>
      <c r="J6" s="13" t="s">
        <v>3</v>
      </c>
      <c r="K6" s="14"/>
      <c r="L6" s="15">
        <v>6244936</v>
      </c>
      <c r="M6" s="15">
        <v>23071780</v>
      </c>
      <c r="N6" s="15">
        <v>4</v>
      </c>
      <c r="O6" s="13" t="s">
        <v>6</v>
      </c>
      <c r="P6" s="15">
        <v>3</v>
      </c>
      <c r="Q6" s="15">
        <v>0.22222222222222199</v>
      </c>
      <c r="R6" s="15">
        <v>0.38860103626942999</v>
      </c>
      <c r="S6" s="15">
        <v>13</v>
      </c>
      <c r="T6" s="15">
        <v>27</v>
      </c>
      <c r="U6" s="15">
        <v>14</v>
      </c>
      <c r="V6" s="15">
        <v>27</v>
      </c>
      <c r="W6" s="15">
        <v>1</v>
      </c>
      <c r="X6" s="15">
        <v>1</v>
      </c>
      <c r="Y6" s="15">
        <v>83</v>
      </c>
      <c r="Z6" s="15">
        <v>193</v>
      </c>
      <c r="AA6" s="15" t="b">
        <v>0</v>
      </c>
    </row>
    <row r="7" spans="1:27" ht="14" x14ac:dyDescent="0.15">
      <c r="A7" s="10" t="str">
        <f t="shared" si="0"/>
        <v>F</v>
      </c>
      <c r="B7" s="10" t="str">
        <f t="shared" si="1"/>
        <v>F</v>
      </c>
      <c r="C7" s="11" t="str">
        <f t="shared" si="2"/>
        <v>T</v>
      </c>
      <c r="D7" s="12" t="s">
        <v>4</v>
      </c>
      <c r="E7" s="13" t="s">
        <v>4</v>
      </c>
      <c r="F7" s="13" t="s">
        <v>3</v>
      </c>
      <c r="G7" s="13" t="s">
        <v>12</v>
      </c>
      <c r="H7" s="13" t="s">
        <v>4</v>
      </c>
      <c r="I7" s="13" t="s">
        <v>4</v>
      </c>
      <c r="J7" s="13" t="s">
        <v>3</v>
      </c>
      <c r="K7" s="13" t="s">
        <v>13</v>
      </c>
      <c r="L7" s="15">
        <v>3024984</v>
      </c>
      <c r="M7" s="15">
        <v>8407905</v>
      </c>
      <c r="N7" s="15">
        <v>4</v>
      </c>
      <c r="O7" s="13" t="s">
        <v>6</v>
      </c>
      <c r="P7" s="15">
        <v>3</v>
      </c>
      <c r="Q7" s="15">
        <v>0.16666666666666699</v>
      </c>
      <c r="R7" s="15">
        <v>0.47552447552447602</v>
      </c>
      <c r="S7" s="15">
        <v>11</v>
      </c>
      <c r="T7" s="15">
        <v>16</v>
      </c>
      <c r="U7" s="15">
        <v>11</v>
      </c>
      <c r="V7" s="15">
        <v>18</v>
      </c>
      <c r="W7" s="15">
        <v>1</v>
      </c>
      <c r="X7" s="15">
        <v>1</v>
      </c>
      <c r="Y7" s="15">
        <v>102</v>
      </c>
      <c r="Z7" s="15">
        <v>143</v>
      </c>
      <c r="AA7" s="15" t="b">
        <v>0</v>
      </c>
    </row>
    <row r="8" spans="1:27" ht="14" x14ac:dyDescent="0.15">
      <c r="A8" s="10" t="str">
        <f t="shared" si="0"/>
        <v>F</v>
      </c>
      <c r="B8" s="10" t="str">
        <f t="shared" si="1"/>
        <v>F</v>
      </c>
      <c r="C8" s="11" t="str">
        <f t="shared" si="2"/>
        <v>F</v>
      </c>
      <c r="D8" s="12" t="s">
        <v>4</v>
      </c>
      <c r="E8" s="13" t="s">
        <v>4</v>
      </c>
      <c r="F8" s="13" t="s">
        <v>4</v>
      </c>
      <c r="G8" s="13" t="s">
        <v>14</v>
      </c>
      <c r="H8" s="13" t="s">
        <v>4</v>
      </c>
      <c r="I8" s="13" t="s">
        <v>4</v>
      </c>
      <c r="J8" s="13" t="s">
        <v>4</v>
      </c>
      <c r="K8" s="14"/>
      <c r="L8" s="15">
        <v>1244216</v>
      </c>
      <c r="M8" s="15">
        <v>18042543</v>
      </c>
      <c r="N8" s="15">
        <v>4</v>
      </c>
      <c r="O8" s="13" t="s">
        <v>6</v>
      </c>
      <c r="P8" s="15">
        <v>3</v>
      </c>
      <c r="Q8" s="15">
        <v>6.6666666666666693E-2</v>
      </c>
      <c r="R8" s="15">
        <v>0.18897637795275599</v>
      </c>
      <c r="S8" s="15">
        <v>7</v>
      </c>
      <c r="T8" s="15">
        <v>29</v>
      </c>
      <c r="U8" s="15">
        <v>7</v>
      </c>
      <c r="V8" s="15">
        <v>30</v>
      </c>
      <c r="W8" s="15">
        <v>1</v>
      </c>
      <c r="X8" s="15">
        <v>1</v>
      </c>
      <c r="Y8" s="15">
        <v>50</v>
      </c>
      <c r="Z8" s="15">
        <v>254</v>
      </c>
      <c r="AA8" s="15" t="b">
        <v>0</v>
      </c>
    </row>
    <row r="9" spans="1:27" ht="14" x14ac:dyDescent="0.15">
      <c r="A9" s="10" t="str">
        <f t="shared" si="0"/>
        <v>F</v>
      </c>
      <c r="B9" s="10" t="str">
        <f t="shared" si="1"/>
        <v>F</v>
      </c>
      <c r="C9" s="11" t="str">
        <f t="shared" si="2"/>
        <v>xx</v>
      </c>
      <c r="D9" s="12" t="s">
        <v>4</v>
      </c>
      <c r="E9" s="13" t="s">
        <v>4</v>
      </c>
      <c r="F9" s="13" t="s">
        <v>3</v>
      </c>
      <c r="G9" s="13" t="s">
        <v>15</v>
      </c>
      <c r="H9" s="13" t="s">
        <v>4</v>
      </c>
      <c r="I9" s="13" t="s">
        <v>4</v>
      </c>
      <c r="J9" s="13" t="s">
        <v>4</v>
      </c>
      <c r="K9" s="14"/>
      <c r="L9" s="15">
        <v>7872660</v>
      </c>
      <c r="M9" s="15">
        <v>19360483</v>
      </c>
      <c r="N9" s="15">
        <v>4</v>
      </c>
      <c r="O9" s="13" t="s">
        <v>6</v>
      </c>
      <c r="P9" s="15">
        <v>3</v>
      </c>
      <c r="Q9" s="15">
        <v>0.14516129032258099</v>
      </c>
      <c r="R9" s="15">
        <v>0.24206349206349201</v>
      </c>
      <c r="S9" s="15">
        <v>23</v>
      </c>
      <c r="T9" s="15">
        <v>59</v>
      </c>
      <c r="U9" s="15">
        <v>23</v>
      </c>
      <c r="V9" s="15">
        <v>62</v>
      </c>
      <c r="W9" s="15">
        <v>1</v>
      </c>
      <c r="X9" s="15">
        <v>1</v>
      </c>
      <c r="Y9" s="15">
        <v>138</v>
      </c>
      <c r="Z9" s="15">
        <v>504</v>
      </c>
      <c r="AA9" s="15" t="b">
        <v>0</v>
      </c>
    </row>
    <row r="10" spans="1:27" ht="14" x14ac:dyDescent="0.15">
      <c r="A10" s="10" t="str">
        <f t="shared" si="0"/>
        <v>F</v>
      </c>
      <c r="B10" s="10" t="str">
        <f t="shared" si="1"/>
        <v>T</v>
      </c>
      <c r="C10" s="11" t="str">
        <f t="shared" si="2"/>
        <v>xx</v>
      </c>
      <c r="D10" s="12" t="s">
        <v>4</v>
      </c>
      <c r="E10" s="13" t="s">
        <v>3</v>
      </c>
      <c r="F10" s="13" t="s">
        <v>3</v>
      </c>
      <c r="G10" s="13" t="s">
        <v>16</v>
      </c>
      <c r="H10" s="13" t="s">
        <v>4</v>
      </c>
      <c r="I10" s="13" t="s">
        <v>3</v>
      </c>
      <c r="J10" s="13" t="s">
        <v>4</v>
      </c>
      <c r="K10" s="13" t="s">
        <v>17</v>
      </c>
      <c r="L10" s="15">
        <v>20310134</v>
      </c>
      <c r="M10" s="15">
        <v>23192841</v>
      </c>
      <c r="N10" s="15">
        <v>4</v>
      </c>
      <c r="O10" s="13" t="s">
        <v>6</v>
      </c>
      <c r="P10" s="15">
        <v>3</v>
      </c>
      <c r="Q10" s="15">
        <v>0.14285714285714299</v>
      </c>
      <c r="R10" s="15">
        <v>0.4375</v>
      </c>
      <c r="S10" s="15">
        <v>9</v>
      </c>
      <c r="T10" s="15">
        <v>12</v>
      </c>
      <c r="U10" s="15">
        <v>9</v>
      </c>
      <c r="V10" s="15">
        <v>14</v>
      </c>
      <c r="W10" s="15">
        <v>1</v>
      </c>
      <c r="X10" s="15">
        <v>1</v>
      </c>
      <c r="Y10" s="15">
        <v>59</v>
      </c>
      <c r="Z10" s="15">
        <v>96</v>
      </c>
      <c r="AA10" s="15" t="b">
        <v>0</v>
      </c>
    </row>
    <row r="11" spans="1:27" ht="14" x14ac:dyDescent="0.15">
      <c r="A11" s="10" t="str">
        <f t="shared" si="0"/>
        <v>F</v>
      </c>
      <c r="B11" s="10" t="str">
        <f t="shared" si="1"/>
        <v>F</v>
      </c>
      <c r="C11" s="11" t="str">
        <f t="shared" si="2"/>
        <v>T</v>
      </c>
      <c r="D11" s="12" t="s">
        <v>4</v>
      </c>
      <c r="E11" s="13" t="s">
        <v>4</v>
      </c>
      <c r="F11" s="13" t="s">
        <v>3</v>
      </c>
      <c r="G11" s="13" t="s">
        <v>18</v>
      </c>
      <c r="H11" s="13" t="s">
        <v>4</v>
      </c>
      <c r="I11" s="13" t="s">
        <v>4</v>
      </c>
      <c r="J11" s="13" t="s">
        <v>3</v>
      </c>
      <c r="K11" s="14"/>
      <c r="L11" s="15">
        <v>480017</v>
      </c>
      <c r="M11" s="15">
        <v>8296360</v>
      </c>
      <c r="N11" s="15">
        <v>4</v>
      </c>
      <c r="O11" s="13" t="s">
        <v>6</v>
      </c>
      <c r="P11" s="15">
        <v>3</v>
      </c>
      <c r="Q11" s="15">
        <v>8.4337349397590397E-2</v>
      </c>
      <c r="R11" s="15">
        <v>0.227513227513228</v>
      </c>
      <c r="S11" s="15">
        <v>25</v>
      </c>
      <c r="T11" s="15">
        <v>83</v>
      </c>
      <c r="U11" s="15">
        <v>28</v>
      </c>
      <c r="V11" s="15">
        <v>83</v>
      </c>
      <c r="W11" s="15">
        <v>1</v>
      </c>
      <c r="X11" s="15">
        <v>1</v>
      </c>
      <c r="Y11" s="15">
        <v>232</v>
      </c>
      <c r="Z11" s="15">
        <v>756</v>
      </c>
      <c r="AA11" s="15" t="b">
        <v>0</v>
      </c>
    </row>
    <row r="12" spans="1:27" ht="14" x14ac:dyDescent="0.15">
      <c r="A12" s="10" t="str">
        <f t="shared" si="0"/>
        <v>F</v>
      </c>
      <c r="B12" s="10" t="str">
        <f t="shared" si="1"/>
        <v>F</v>
      </c>
      <c r="C12" s="11" t="str">
        <f t="shared" si="2"/>
        <v>F</v>
      </c>
      <c r="D12" s="12" t="s">
        <v>4</v>
      </c>
      <c r="E12" s="16" t="s">
        <v>4</v>
      </c>
      <c r="F12" s="13" t="s">
        <v>4</v>
      </c>
      <c r="G12" s="13" t="s">
        <v>19</v>
      </c>
      <c r="H12" s="13" t="s">
        <v>4</v>
      </c>
      <c r="I12" s="16" t="s">
        <v>4</v>
      </c>
      <c r="J12" s="13" t="s">
        <v>4</v>
      </c>
      <c r="K12" s="13" t="s">
        <v>20</v>
      </c>
      <c r="L12" s="29">
        <v>811157</v>
      </c>
      <c r="M12" s="15">
        <v>2691849</v>
      </c>
      <c r="N12" s="15">
        <v>4</v>
      </c>
      <c r="O12" s="13" t="s">
        <v>6</v>
      </c>
      <c r="P12" s="15">
        <v>3</v>
      </c>
      <c r="Q12" s="15">
        <v>0.18181818181818199</v>
      </c>
      <c r="R12" s="15">
        <v>0.56321839080459801</v>
      </c>
      <c r="S12" s="15">
        <v>18</v>
      </c>
      <c r="T12" s="15">
        <v>20</v>
      </c>
      <c r="U12" s="15">
        <v>20</v>
      </c>
      <c r="V12" s="15">
        <v>22</v>
      </c>
      <c r="W12" s="15">
        <v>1</v>
      </c>
      <c r="X12" s="15">
        <v>1</v>
      </c>
      <c r="Y12" s="15">
        <v>202</v>
      </c>
      <c r="Z12" s="15">
        <v>261</v>
      </c>
      <c r="AA12" s="15" t="b">
        <v>0</v>
      </c>
    </row>
    <row r="13" spans="1:27" ht="14" x14ac:dyDescent="0.15">
      <c r="A13" s="10" t="str">
        <f t="shared" si="0"/>
        <v>F</v>
      </c>
      <c r="B13" s="10" t="str">
        <f t="shared" si="1"/>
        <v>xx</v>
      </c>
      <c r="C13" s="11" t="str">
        <f t="shared" si="2"/>
        <v>T</v>
      </c>
      <c r="D13" s="12" t="s">
        <v>4</v>
      </c>
      <c r="E13" s="13" t="s">
        <v>3</v>
      </c>
      <c r="F13" s="13" t="s">
        <v>3</v>
      </c>
      <c r="G13" s="13" t="s">
        <v>21</v>
      </c>
      <c r="H13" s="13" t="s">
        <v>4</v>
      </c>
      <c r="I13" s="13" t="s">
        <v>4</v>
      </c>
      <c r="J13" s="13" t="s">
        <v>3</v>
      </c>
      <c r="K13" s="14"/>
      <c r="L13" s="15">
        <v>6424937</v>
      </c>
      <c r="M13" s="15">
        <v>12980227</v>
      </c>
      <c r="N13" s="15">
        <v>4</v>
      </c>
      <c r="O13" s="13" t="s">
        <v>6</v>
      </c>
      <c r="P13" s="15">
        <v>3</v>
      </c>
      <c r="Q13" s="15">
        <v>0.133333333333333</v>
      </c>
      <c r="R13" s="15">
        <v>0.54945054945054905</v>
      </c>
      <c r="S13" s="15">
        <v>11</v>
      </c>
      <c r="T13" s="15">
        <v>15</v>
      </c>
      <c r="U13" s="15">
        <v>11</v>
      </c>
      <c r="V13" s="15">
        <v>15</v>
      </c>
      <c r="W13" s="15">
        <v>1</v>
      </c>
      <c r="X13" s="15">
        <v>1</v>
      </c>
      <c r="Y13" s="15">
        <v>74</v>
      </c>
      <c r="Z13" s="15">
        <v>91</v>
      </c>
      <c r="AA13" s="15" t="b">
        <v>0</v>
      </c>
    </row>
    <row r="14" spans="1:27" ht="14" x14ac:dyDescent="0.15">
      <c r="A14" s="10" t="str">
        <f t="shared" si="0"/>
        <v>F</v>
      </c>
      <c r="B14" s="10" t="str">
        <f t="shared" si="1"/>
        <v>F</v>
      </c>
      <c r="C14" s="11" t="str">
        <f t="shared" si="2"/>
        <v>T</v>
      </c>
      <c r="D14" s="12" t="s">
        <v>4</v>
      </c>
      <c r="E14" s="13" t="s">
        <v>4</v>
      </c>
      <c r="F14" s="13" t="s">
        <v>3</v>
      </c>
      <c r="G14" s="13" t="s">
        <v>22</v>
      </c>
      <c r="H14" s="13" t="s">
        <v>4</v>
      </c>
      <c r="I14" s="13" t="s">
        <v>4</v>
      </c>
      <c r="J14" s="13" t="s">
        <v>3</v>
      </c>
      <c r="K14" s="14"/>
      <c r="L14" s="15">
        <v>8856524</v>
      </c>
      <c r="M14" s="15">
        <v>10089329</v>
      </c>
      <c r="N14" s="15">
        <v>4</v>
      </c>
      <c r="O14" s="13" t="s">
        <v>6</v>
      </c>
      <c r="P14" s="15">
        <v>3</v>
      </c>
      <c r="Q14" s="15">
        <v>5.2631578947368501E-2</v>
      </c>
      <c r="R14" s="15">
        <v>0.16666666666666699</v>
      </c>
      <c r="S14" s="15">
        <v>9</v>
      </c>
      <c r="T14" s="15">
        <v>57</v>
      </c>
      <c r="U14" s="15">
        <v>11</v>
      </c>
      <c r="V14" s="15">
        <v>57</v>
      </c>
      <c r="W14" s="15">
        <v>1</v>
      </c>
      <c r="X14" s="15">
        <v>1</v>
      </c>
      <c r="Y14" s="15">
        <v>85</v>
      </c>
      <c r="Z14" s="15">
        <v>450</v>
      </c>
      <c r="AA14" s="15" t="b">
        <v>0</v>
      </c>
    </row>
    <row r="15" spans="1:27" ht="14" x14ac:dyDescent="0.15">
      <c r="A15" s="10" t="str">
        <f t="shared" si="0"/>
        <v>F</v>
      </c>
      <c r="B15" s="10" t="str">
        <f t="shared" si="1"/>
        <v>T</v>
      </c>
      <c r="C15" s="11" t="str">
        <f t="shared" si="2"/>
        <v>F</v>
      </c>
      <c r="D15" s="12" t="s">
        <v>4</v>
      </c>
      <c r="E15" s="13" t="s">
        <v>3</v>
      </c>
      <c r="F15" s="13" t="s">
        <v>4</v>
      </c>
      <c r="G15" s="13" t="s">
        <v>23</v>
      </c>
      <c r="H15" s="13" t="s">
        <v>4</v>
      </c>
      <c r="I15" s="13" t="s">
        <v>3</v>
      </c>
      <c r="J15" s="13" t="s">
        <v>4</v>
      </c>
      <c r="K15" s="13" t="s">
        <v>24</v>
      </c>
      <c r="L15" s="15">
        <v>12306296</v>
      </c>
      <c r="M15" s="15">
        <v>20681845</v>
      </c>
      <c r="N15" s="15">
        <v>4</v>
      </c>
      <c r="O15" s="13" t="s">
        <v>6</v>
      </c>
      <c r="P15" s="15">
        <v>3</v>
      </c>
      <c r="Q15" s="15">
        <v>0.13953488372093001</v>
      </c>
      <c r="R15" s="15">
        <v>0.54723127035830599</v>
      </c>
      <c r="S15" s="15">
        <v>36</v>
      </c>
      <c r="T15" s="15">
        <v>43</v>
      </c>
      <c r="U15" s="15">
        <v>36</v>
      </c>
      <c r="V15" s="15">
        <v>43</v>
      </c>
      <c r="W15" s="15">
        <v>1</v>
      </c>
      <c r="X15" s="15">
        <v>1</v>
      </c>
      <c r="Y15" s="15">
        <v>235</v>
      </c>
      <c r="Z15" s="15">
        <v>307</v>
      </c>
      <c r="AA15" s="15" t="b">
        <v>0</v>
      </c>
    </row>
    <row r="16" spans="1:27" ht="14" x14ac:dyDescent="0.15">
      <c r="A16" s="10" t="str">
        <f t="shared" si="0"/>
        <v>F</v>
      </c>
      <c r="B16" s="10" t="str">
        <f t="shared" si="1"/>
        <v>F</v>
      </c>
      <c r="C16" s="11" t="str">
        <f t="shared" si="2"/>
        <v>F</v>
      </c>
      <c r="D16" s="12" t="s">
        <v>4</v>
      </c>
      <c r="E16" s="16" t="s">
        <v>4</v>
      </c>
      <c r="F16" s="13" t="s">
        <v>4</v>
      </c>
      <c r="G16" s="13" t="s">
        <v>25</v>
      </c>
      <c r="H16" s="13" t="s">
        <v>4</v>
      </c>
      <c r="I16" s="16" t="s">
        <v>4</v>
      </c>
      <c r="J16" s="13" t="s">
        <v>4</v>
      </c>
      <c r="K16" s="14"/>
      <c r="L16" s="29">
        <v>8793825</v>
      </c>
      <c r="M16" s="15">
        <v>19962044</v>
      </c>
      <c r="N16" s="15">
        <v>4</v>
      </c>
      <c r="O16" s="13" t="s">
        <v>6</v>
      </c>
      <c r="P16" s="15">
        <v>3</v>
      </c>
      <c r="Q16" s="15">
        <v>3.7037037037037097E-2</v>
      </c>
      <c r="R16" s="15">
        <v>8.8082901554404097E-2</v>
      </c>
      <c r="S16" s="15">
        <v>3</v>
      </c>
      <c r="T16" s="15">
        <v>27</v>
      </c>
      <c r="U16" s="15">
        <v>5</v>
      </c>
      <c r="V16" s="15">
        <v>27</v>
      </c>
      <c r="W16" s="15">
        <v>1</v>
      </c>
      <c r="X16" s="15">
        <v>1</v>
      </c>
      <c r="Y16" s="15">
        <v>20</v>
      </c>
      <c r="Z16" s="15">
        <v>193</v>
      </c>
      <c r="AA16" s="15" t="b">
        <v>0</v>
      </c>
    </row>
    <row r="17" spans="1:27" ht="14" x14ac:dyDescent="0.15">
      <c r="A17" s="10" t="str">
        <f t="shared" si="0"/>
        <v>F</v>
      </c>
      <c r="B17" s="10" t="str">
        <f t="shared" si="1"/>
        <v>F</v>
      </c>
      <c r="C17" s="11" t="str">
        <f t="shared" si="2"/>
        <v>T</v>
      </c>
      <c r="D17" s="12" t="s">
        <v>4</v>
      </c>
      <c r="E17" s="13" t="s">
        <v>4</v>
      </c>
      <c r="F17" s="13" t="s">
        <v>3</v>
      </c>
      <c r="G17" s="13" t="s">
        <v>26</v>
      </c>
      <c r="H17" s="13" t="s">
        <v>4</v>
      </c>
      <c r="I17" s="13" t="s">
        <v>4</v>
      </c>
      <c r="J17" s="13" t="s">
        <v>3</v>
      </c>
      <c r="K17" s="14"/>
      <c r="L17" s="15">
        <v>15999201</v>
      </c>
      <c r="M17" s="15">
        <v>18098898</v>
      </c>
      <c r="N17" s="15">
        <v>4</v>
      </c>
      <c r="O17" s="13" t="s">
        <v>6</v>
      </c>
      <c r="P17" s="15">
        <v>3</v>
      </c>
      <c r="Q17" s="15">
        <v>0.35</v>
      </c>
      <c r="R17" s="15">
        <v>0.30935251798561098</v>
      </c>
      <c r="S17" s="15">
        <v>8</v>
      </c>
      <c r="T17" s="15">
        <v>20</v>
      </c>
      <c r="U17" s="15">
        <v>8</v>
      </c>
      <c r="V17" s="15">
        <v>20</v>
      </c>
      <c r="W17" s="15">
        <v>1</v>
      </c>
      <c r="X17" s="15">
        <v>1</v>
      </c>
      <c r="Y17" s="15">
        <v>45</v>
      </c>
      <c r="Z17" s="15">
        <v>139</v>
      </c>
      <c r="AA17" s="15" t="b">
        <v>0</v>
      </c>
    </row>
    <row r="18" spans="1:27" ht="14" x14ac:dyDescent="0.15">
      <c r="A18" s="10" t="str">
        <f t="shared" si="0"/>
        <v>F</v>
      </c>
      <c r="B18" s="10" t="str">
        <f t="shared" si="1"/>
        <v>F</v>
      </c>
      <c r="C18" s="11" t="str">
        <f t="shared" si="2"/>
        <v>xx</v>
      </c>
      <c r="D18" s="12" t="s">
        <v>4</v>
      </c>
      <c r="E18" s="16" t="s">
        <v>4</v>
      </c>
      <c r="F18" s="13" t="s">
        <v>4</v>
      </c>
      <c r="G18" s="13" t="s">
        <v>27</v>
      </c>
      <c r="H18" s="13" t="s">
        <v>4</v>
      </c>
      <c r="I18" s="16" t="s">
        <v>4</v>
      </c>
      <c r="J18" s="13" t="s">
        <v>3</v>
      </c>
      <c r="K18" s="14"/>
      <c r="L18" s="29">
        <v>288978</v>
      </c>
      <c r="M18" s="15">
        <v>12465375</v>
      </c>
      <c r="N18" s="15">
        <v>4</v>
      </c>
      <c r="O18" s="13" t="s">
        <v>6</v>
      </c>
      <c r="P18" s="15">
        <v>3</v>
      </c>
      <c r="Q18" s="15">
        <v>3.2786885245901697E-2</v>
      </c>
      <c r="R18" s="15">
        <v>0.42798353909464998</v>
      </c>
      <c r="S18" s="15">
        <v>20</v>
      </c>
      <c r="T18" s="15">
        <v>51</v>
      </c>
      <c r="U18" s="15">
        <v>20</v>
      </c>
      <c r="V18" s="15">
        <v>61</v>
      </c>
      <c r="W18" s="15">
        <v>1</v>
      </c>
      <c r="X18" s="15">
        <v>1</v>
      </c>
      <c r="Y18" s="15">
        <v>261</v>
      </c>
      <c r="Z18" s="15">
        <v>486</v>
      </c>
      <c r="AA18" s="15" t="b">
        <v>0</v>
      </c>
    </row>
    <row r="19" spans="1:27" ht="14" x14ac:dyDescent="0.15">
      <c r="A19" s="10" t="str">
        <f t="shared" si="0"/>
        <v>F</v>
      </c>
      <c r="B19" s="10" t="str">
        <f t="shared" si="1"/>
        <v>F</v>
      </c>
      <c r="C19" s="11" t="str">
        <f t="shared" si="2"/>
        <v>F</v>
      </c>
      <c r="D19" s="12" t="s">
        <v>4</v>
      </c>
      <c r="E19" s="13" t="s">
        <v>4</v>
      </c>
      <c r="F19" s="13" t="s">
        <v>4</v>
      </c>
      <c r="G19" s="13" t="s">
        <v>28</v>
      </c>
      <c r="H19" s="13" t="s">
        <v>4</v>
      </c>
      <c r="I19" s="13" t="s">
        <v>4</v>
      </c>
      <c r="J19" s="13" t="s">
        <v>4</v>
      </c>
      <c r="K19" s="13" t="s">
        <v>29</v>
      </c>
      <c r="L19" s="15">
        <v>137600</v>
      </c>
      <c r="M19" s="15">
        <v>12838274</v>
      </c>
      <c r="N19" s="15">
        <v>4</v>
      </c>
      <c r="O19" s="13" t="s">
        <v>6</v>
      </c>
      <c r="P19" s="15">
        <v>3</v>
      </c>
      <c r="Q19" s="15">
        <v>0.111888111888112</v>
      </c>
      <c r="R19" s="15">
        <v>0.35192458758837403</v>
      </c>
      <c r="S19" s="15">
        <v>83</v>
      </c>
      <c r="T19" s="15">
        <v>130</v>
      </c>
      <c r="U19" s="15">
        <v>83</v>
      </c>
      <c r="V19" s="15">
        <v>143</v>
      </c>
      <c r="W19" s="15">
        <v>1</v>
      </c>
      <c r="X19" s="15">
        <v>1</v>
      </c>
      <c r="Y19" s="15">
        <v>756</v>
      </c>
      <c r="Z19" s="15">
        <v>1273</v>
      </c>
      <c r="AA19" s="15" t="b">
        <v>0</v>
      </c>
    </row>
    <row r="20" spans="1:27" ht="14" x14ac:dyDescent="0.15">
      <c r="A20" s="10" t="str">
        <f t="shared" si="0"/>
        <v>F</v>
      </c>
      <c r="B20" s="10" t="str">
        <f t="shared" si="1"/>
        <v>F</v>
      </c>
      <c r="C20" s="11" t="str">
        <f t="shared" si="2"/>
        <v>T</v>
      </c>
      <c r="D20" s="12" t="s">
        <v>4</v>
      </c>
      <c r="E20" s="13" t="s">
        <v>4</v>
      </c>
      <c r="F20" s="13" t="s">
        <v>3</v>
      </c>
      <c r="G20" s="13" t="s">
        <v>30</v>
      </c>
      <c r="H20" s="13" t="s">
        <v>4</v>
      </c>
      <c r="I20" s="13" t="s">
        <v>4</v>
      </c>
      <c r="J20" s="13" t="s">
        <v>3</v>
      </c>
      <c r="K20" s="14"/>
      <c r="L20" s="15">
        <v>6464850</v>
      </c>
      <c r="M20" s="15">
        <v>22271237</v>
      </c>
      <c r="N20" s="15">
        <v>4</v>
      </c>
      <c r="O20" s="13" t="s">
        <v>6</v>
      </c>
      <c r="P20" s="15">
        <v>3</v>
      </c>
      <c r="Q20" s="15">
        <v>0.33333333333333298</v>
      </c>
      <c r="R20" s="15">
        <v>0.41365461847389601</v>
      </c>
      <c r="S20" s="15">
        <v>19</v>
      </c>
      <c r="T20" s="15">
        <v>35</v>
      </c>
      <c r="U20" s="15">
        <v>19</v>
      </c>
      <c r="V20" s="15">
        <v>36</v>
      </c>
      <c r="W20" s="15">
        <v>1</v>
      </c>
      <c r="X20" s="15">
        <v>1</v>
      </c>
      <c r="Y20" s="15">
        <v>115</v>
      </c>
      <c r="Z20" s="15">
        <v>249</v>
      </c>
      <c r="AA20" s="15" t="b">
        <v>0</v>
      </c>
    </row>
    <row r="21" spans="1:27" ht="14" x14ac:dyDescent="0.15">
      <c r="A21" s="10" t="str">
        <f t="shared" si="0"/>
        <v>F</v>
      </c>
      <c r="B21" s="10" t="str">
        <f t="shared" si="1"/>
        <v>xx</v>
      </c>
      <c r="C21" s="11" t="str">
        <f t="shared" si="2"/>
        <v>xx</v>
      </c>
      <c r="D21" s="12" t="s">
        <v>4</v>
      </c>
      <c r="E21" s="13" t="s">
        <v>4</v>
      </c>
      <c r="F21" s="13" t="s">
        <v>4</v>
      </c>
      <c r="G21" s="13" t="s">
        <v>28</v>
      </c>
      <c r="H21" s="13" t="s">
        <v>4</v>
      </c>
      <c r="I21" s="13" t="s">
        <v>3</v>
      </c>
      <c r="J21" s="13" t="s">
        <v>3</v>
      </c>
      <c r="K21" s="14"/>
      <c r="L21" s="15">
        <v>44949</v>
      </c>
      <c r="M21" s="15">
        <v>8778962</v>
      </c>
      <c r="N21" s="15">
        <v>4</v>
      </c>
      <c r="O21" s="13" t="s">
        <v>6</v>
      </c>
      <c r="P21" s="15">
        <v>3</v>
      </c>
      <c r="Q21" s="15">
        <v>0.148148148148148</v>
      </c>
      <c r="R21" s="15">
        <v>0.48275862068965503</v>
      </c>
      <c r="S21" s="15">
        <v>20</v>
      </c>
      <c r="T21" s="15">
        <v>27</v>
      </c>
      <c r="U21" s="15">
        <v>20</v>
      </c>
      <c r="V21" s="15">
        <v>27</v>
      </c>
      <c r="W21" s="15">
        <v>1</v>
      </c>
      <c r="X21" s="15">
        <v>1</v>
      </c>
      <c r="Y21" s="15">
        <v>193</v>
      </c>
      <c r="Z21" s="15">
        <v>261</v>
      </c>
      <c r="AA21" s="15" t="b">
        <v>0</v>
      </c>
    </row>
    <row r="22" spans="1:27" ht="14" x14ac:dyDescent="0.15">
      <c r="A22" s="10" t="str">
        <f t="shared" si="0"/>
        <v>F</v>
      </c>
      <c r="B22" s="10" t="str">
        <f t="shared" si="1"/>
        <v>xx</v>
      </c>
      <c r="C22" s="11" t="str">
        <f t="shared" si="2"/>
        <v>F</v>
      </c>
      <c r="D22" s="12" t="s">
        <v>4</v>
      </c>
      <c r="E22" s="13" t="s">
        <v>4</v>
      </c>
      <c r="F22" s="13" t="s">
        <v>4</v>
      </c>
      <c r="G22" s="13" t="s">
        <v>31</v>
      </c>
      <c r="H22" s="13" t="s">
        <v>4</v>
      </c>
      <c r="I22" s="13" t="s">
        <v>3</v>
      </c>
      <c r="J22" s="13" t="s">
        <v>4</v>
      </c>
      <c r="K22" s="13" t="s">
        <v>32</v>
      </c>
      <c r="L22" s="15">
        <v>850680</v>
      </c>
      <c r="M22" s="15">
        <v>17597670</v>
      </c>
      <c r="N22" s="15">
        <v>4</v>
      </c>
      <c r="O22" s="13" t="s">
        <v>6</v>
      </c>
      <c r="P22" s="15">
        <v>3</v>
      </c>
      <c r="Q22" s="15">
        <v>6.0606060606060601E-2</v>
      </c>
      <c r="R22" s="15">
        <v>0.44226579520697201</v>
      </c>
      <c r="S22" s="15">
        <v>20</v>
      </c>
      <c r="T22" s="15">
        <v>61</v>
      </c>
      <c r="U22" s="15">
        <v>20</v>
      </c>
      <c r="V22" s="15">
        <v>66</v>
      </c>
      <c r="W22" s="15">
        <v>1</v>
      </c>
      <c r="X22" s="15">
        <v>1</v>
      </c>
      <c r="Y22" s="15">
        <v>261</v>
      </c>
      <c r="Z22" s="15">
        <v>459</v>
      </c>
      <c r="AA22" s="15" t="b">
        <v>0</v>
      </c>
    </row>
    <row r="23" spans="1:27" ht="14" x14ac:dyDescent="0.15">
      <c r="A23" s="10" t="str">
        <f t="shared" si="0"/>
        <v>F</v>
      </c>
      <c r="B23" s="10" t="str">
        <f t="shared" si="1"/>
        <v>F</v>
      </c>
      <c r="C23" s="11" t="str">
        <f t="shared" si="2"/>
        <v>T</v>
      </c>
      <c r="D23" s="12" t="s">
        <v>4</v>
      </c>
      <c r="E23" s="13" t="s">
        <v>4</v>
      </c>
      <c r="F23" s="13" t="s">
        <v>3</v>
      </c>
      <c r="G23" s="13" t="s">
        <v>33</v>
      </c>
      <c r="H23" s="13" t="s">
        <v>4</v>
      </c>
      <c r="I23" s="13" t="s">
        <v>4</v>
      </c>
      <c r="J23" s="13" t="s">
        <v>3</v>
      </c>
      <c r="K23" s="14"/>
      <c r="L23" s="15">
        <v>250596</v>
      </c>
      <c r="M23" s="15">
        <v>10797051</v>
      </c>
      <c r="N23" s="15">
        <v>4</v>
      </c>
      <c r="O23" s="13" t="s">
        <v>6</v>
      </c>
      <c r="P23" s="15">
        <v>3</v>
      </c>
      <c r="Q23" s="15">
        <v>0.11111111111111099</v>
      </c>
      <c r="R23" s="15">
        <v>0.38341968911917101</v>
      </c>
      <c r="S23" s="15">
        <v>8</v>
      </c>
      <c r="T23" s="15">
        <v>27</v>
      </c>
      <c r="U23" s="15">
        <v>9</v>
      </c>
      <c r="V23" s="15">
        <v>27</v>
      </c>
      <c r="W23" s="15">
        <v>1</v>
      </c>
      <c r="X23" s="15">
        <v>1</v>
      </c>
      <c r="Y23" s="15">
        <v>91</v>
      </c>
      <c r="Z23" s="15">
        <v>193</v>
      </c>
      <c r="AA23" s="15" t="b">
        <v>0</v>
      </c>
    </row>
    <row r="24" spans="1:27" ht="14" x14ac:dyDescent="0.15">
      <c r="A24" s="10" t="str">
        <f t="shared" si="0"/>
        <v>F</v>
      </c>
      <c r="B24" s="10" t="str">
        <f t="shared" si="1"/>
        <v>F</v>
      </c>
      <c r="C24" s="11" t="str">
        <f t="shared" si="2"/>
        <v>F</v>
      </c>
      <c r="D24" s="12" t="s">
        <v>4</v>
      </c>
      <c r="E24" s="13" t="s">
        <v>4</v>
      </c>
      <c r="F24" s="13" t="s">
        <v>4</v>
      </c>
      <c r="G24" s="13" t="s">
        <v>25</v>
      </c>
      <c r="H24" s="13" t="s">
        <v>4</v>
      </c>
      <c r="I24" s="13" t="s">
        <v>4</v>
      </c>
      <c r="J24" s="13" t="s">
        <v>4</v>
      </c>
      <c r="K24" s="13" t="s">
        <v>34</v>
      </c>
      <c r="L24" s="15">
        <v>8709510</v>
      </c>
      <c r="M24" s="15">
        <v>15767021</v>
      </c>
      <c r="N24" s="15">
        <v>4</v>
      </c>
      <c r="O24" s="13" t="s">
        <v>6</v>
      </c>
      <c r="P24" s="15">
        <v>3</v>
      </c>
      <c r="Q24" s="15">
        <v>4.0540540540540598E-2</v>
      </c>
      <c r="R24" s="15">
        <v>6.4770932069510206E-2</v>
      </c>
      <c r="S24" s="15">
        <v>6</v>
      </c>
      <c r="T24" s="15">
        <v>66</v>
      </c>
      <c r="U24" s="15">
        <v>6</v>
      </c>
      <c r="V24" s="15">
        <v>74</v>
      </c>
      <c r="W24" s="15">
        <v>1</v>
      </c>
      <c r="X24" s="15">
        <v>1</v>
      </c>
      <c r="Y24" s="15">
        <v>44</v>
      </c>
      <c r="Z24" s="15">
        <v>633</v>
      </c>
      <c r="AA24" s="15" t="b">
        <v>0</v>
      </c>
    </row>
    <row r="25" spans="1:27" ht="14" x14ac:dyDescent="0.15">
      <c r="A25" s="10" t="str">
        <f t="shared" si="0"/>
        <v>F</v>
      </c>
      <c r="B25" s="10" t="str">
        <f t="shared" si="1"/>
        <v>F</v>
      </c>
      <c r="C25" s="11" t="str">
        <f t="shared" si="2"/>
        <v>F</v>
      </c>
      <c r="D25" s="12" t="s">
        <v>4</v>
      </c>
      <c r="E25" s="13" t="s">
        <v>4</v>
      </c>
      <c r="F25" s="13" t="s">
        <v>4</v>
      </c>
      <c r="G25" s="13" t="s">
        <v>35</v>
      </c>
      <c r="H25" s="13" t="s">
        <v>4</v>
      </c>
      <c r="I25" s="13" t="s">
        <v>4</v>
      </c>
      <c r="J25" s="13" t="s">
        <v>4</v>
      </c>
      <c r="K25" s="13" t="s">
        <v>36</v>
      </c>
      <c r="L25" s="15">
        <v>694747</v>
      </c>
      <c r="M25" s="15">
        <v>7149578</v>
      </c>
      <c r="N25" s="15">
        <v>4</v>
      </c>
      <c r="O25" s="13" t="s">
        <v>6</v>
      </c>
      <c r="P25" s="15">
        <v>3</v>
      </c>
      <c r="Q25" s="15">
        <v>0.121019108280255</v>
      </c>
      <c r="R25" s="15">
        <v>0.30781627719581001</v>
      </c>
      <c r="S25" s="15">
        <v>81</v>
      </c>
      <c r="T25" s="15">
        <v>132</v>
      </c>
      <c r="U25" s="15">
        <v>87</v>
      </c>
      <c r="V25" s="15">
        <v>157</v>
      </c>
      <c r="W25" s="15">
        <v>1</v>
      </c>
      <c r="X25" s="15">
        <v>1</v>
      </c>
      <c r="Y25" s="15">
        <v>664</v>
      </c>
      <c r="Z25" s="15">
        <v>1248</v>
      </c>
      <c r="AA25" s="15" t="b">
        <v>0</v>
      </c>
    </row>
    <row r="26" spans="1:27" ht="14" x14ac:dyDescent="0.15">
      <c r="A26" s="10" t="str">
        <f t="shared" si="0"/>
        <v>F</v>
      </c>
      <c r="B26" s="10" t="str">
        <f t="shared" si="1"/>
        <v>F</v>
      </c>
      <c r="C26" s="11" t="str">
        <f t="shared" si="2"/>
        <v>T</v>
      </c>
      <c r="D26" s="12" t="s">
        <v>4</v>
      </c>
      <c r="E26" s="13" t="s">
        <v>4</v>
      </c>
      <c r="F26" s="16" t="s">
        <v>3</v>
      </c>
      <c r="G26" s="13" t="s">
        <v>37</v>
      </c>
      <c r="H26" s="13" t="s">
        <v>4</v>
      </c>
      <c r="I26" s="13" t="s">
        <v>4</v>
      </c>
      <c r="J26" s="16" t="s">
        <v>3</v>
      </c>
      <c r="K26" s="14"/>
      <c r="L26" s="15">
        <v>7727956</v>
      </c>
      <c r="M26" s="29">
        <v>23613195</v>
      </c>
      <c r="N26" s="15">
        <v>4</v>
      </c>
      <c r="O26" s="13" t="s">
        <v>6</v>
      </c>
      <c r="P26" s="15">
        <v>3</v>
      </c>
      <c r="Q26" s="15">
        <v>4.6511627906976702E-2</v>
      </c>
      <c r="R26" s="15">
        <v>7.5457317073170702E-2</v>
      </c>
      <c r="S26" s="15">
        <v>13</v>
      </c>
      <c r="T26" s="15">
        <v>127</v>
      </c>
      <c r="U26" s="15">
        <v>15</v>
      </c>
      <c r="V26" s="15">
        <v>129</v>
      </c>
      <c r="W26" s="15">
        <v>1</v>
      </c>
      <c r="X26" s="15">
        <v>1</v>
      </c>
      <c r="Y26" s="15">
        <v>112</v>
      </c>
      <c r="Z26" s="15">
        <v>1313</v>
      </c>
      <c r="AA26" s="15" t="b">
        <v>0</v>
      </c>
    </row>
    <row r="27" spans="1:27" ht="14" x14ac:dyDescent="0.15">
      <c r="A27" s="10" t="str">
        <f t="shared" si="0"/>
        <v>F</v>
      </c>
      <c r="B27" s="10" t="str">
        <f t="shared" si="1"/>
        <v>F</v>
      </c>
      <c r="C27" s="11" t="str">
        <f t="shared" si="2"/>
        <v>F</v>
      </c>
      <c r="D27" s="12" t="s">
        <v>4</v>
      </c>
      <c r="E27" s="13" t="s">
        <v>4</v>
      </c>
      <c r="F27" s="13" t="s">
        <v>4</v>
      </c>
      <c r="G27" s="13" t="s">
        <v>28</v>
      </c>
      <c r="H27" s="13" t="s">
        <v>4</v>
      </c>
      <c r="I27" s="13" t="s">
        <v>4</v>
      </c>
      <c r="J27" s="13" t="s">
        <v>4</v>
      </c>
      <c r="K27" s="13" t="s">
        <v>38</v>
      </c>
      <c r="L27" s="15">
        <v>18793482</v>
      </c>
      <c r="M27" s="15">
        <v>19746605</v>
      </c>
      <c r="N27" s="15">
        <v>4</v>
      </c>
      <c r="O27" s="13" t="s">
        <v>6</v>
      </c>
      <c r="P27" s="15">
        <v>3</v>
      </c>
      <c r="Q27" s="15">
        <v>0.20408163265306101</v>
      </c>
      <c r="R27" s="15">
        <v>0.60697674418604697</v>
      </c>
      <c r="S27" s="15">
        <v>40</v>
      </c>
      <c r="T27" s="15">
        <v>42</v>
      </c>
      <c r="U27" s="15">
        <v>48</v>
      </c>
      <c r="V27" s="15">
        <v>49</v>
      </c>
      <c r="W27" s="15">
        <v>1</v>
      </c>
      <c r="X27" s="15">
        <v>1</v>
      </c>
      <c r="Y27" s="15">
        <v>419</v>
      </c>
      <c r="Z27" s="15">
        <v>430</v>
      </c>
      <c r="AA27" s="15" t="b">
        <v>0</v>
      </c>
    </row>
    <row r="28" spans="1:27" ht="14" x14ac:dyDescent="0.15">
      <c r="A28" s="10" t="str">
        <f t="shared" si="0"/>
        <v>F</v>
      </c>
      <c r="B28" s="10" t="str">
        <f t="shared" si="1"/>
        <v>F</v>
      </c>
      <c r="C28" s="11" t="str">
        <f t="shared" si="2"/>
        <v>F</v>
      </c>
      <c r="D28" s="12" t="s">
        <v>4</v>
      </c>
      <c r="E28" s="13" t="s">
        <v>4</v>
      </c>
      <c r="F28" s="13" t="s">
        <v>4</v>
      </c>
      <c r="G28" s="13" t="s">
        <v>39</v>
      </c>
      <c r="H28" s="13" t="s">
        <v>4</v>
      </c>
      <c r="I28" s="13" t="s">
        <v>4</v>
      </c>
      <c r="J28" s="13" t="s">
        <v>4</v>
      </c>
      <c r="K28" s="13" t="s">
        <v>40</v>
      </c>
      <c r="L28" s="15">
        <v>3265819</v>
      </c>
      <c r="M28" s="15">
        <v>9413061</v>
      </c>
      <c r="N28" s="15">
        <v>4</v>
      </c>
      <c r="O28" s="13" t="s">
        <v>6</v>
      </c>
      <c r="P28" s="15">
        <v>3</v>
      </c>
      <c r="Q28" s="15">
        <v>0.20833333333333301</v>
      </c>
      <c r="R28" s="15">
        <v>0.49479166666666702</v>
      </c>
      <c r="S28" s="15">
        <v>16</v>
      </c>
      <c r="T28" s="15">
        <v>22</v>
      </c>
      <c r="U28" s="15">
        <v>16</v>
      </c>
      <c r="V28" s="15">
        <v>24</v>
      </c>
      <c r="W28" s="15">
        <v>1</v>
      </c>
      <c r="X28" s="15">
        <v>1</v>
      </c>
      <c r="Y28" s="15">
        <v>135</v>
      </c>
      <c r="Z28" s="15">
        <v>192</v>
      </c>
      <c r="AA28" s="15" t="b">
        <v>0</v>
      </c>
    </row>
    <row r="29" spans="1:27" ht="14" x14ac:dyDescent="0.15">
      <c r="A29" s="10" t="str">
        <f t="shared" si="0"/>
        <v>F</v>
      </c>
      <c r="B29" s="10" t="str">
        <f t="shared" si="1"/>
        <v>F</v>
      </c>
      <c r="C29" s="11" t="str">
        <f t="shared" si="2"/>
        <v>F</v>
      </c>
      <c r="D29" s="12" t="s">
        <v>4</v>
      </c>
      <c r="E29" s="13" t="s">
        <v>4</v>
      </c>
      <c r="F29" s="13" t="s">
        <v>4</v>
      </c>
      <c r="G29" s="13" t="s">
        <v>41</v>
      </c>
      <c r="H29" s="13" t="s">
        <v>4</v>
      </c>
      <c r="I29" s="13" t="s">
        <v>4</v>
      </c>
      <c r="J29" s="13" t="s">
        <v>4</v>
      </c>
      <c r="K29" s="13" t="s">
        <v>42</v>
      </c>
      <c r="L29" s="15">
        <v>4349491</v>
      </c>
      <c r="M29" s="15">
        <v>15551591</v>
      </c>
      <c r="N29" s="15">
        <v>4</v>
      </c>
      <c r="O29" s="13" t="s">
        <v>6</v>
      </c>
      <c r="P29" s="15">
        <v>3</v>
      </c>
      <c r="Q29" s="15">
        <v>3.03030303030303E-2</v>
      </c>
      <c r="R29" s="15">
        <v>0.407407407407407</v>
      </c>
      <c r="S29" s="15">
        <v>19</v>
      </c>
      <c r="T29" s="15">
        <v>61</v>
      </c>
      <c r="U29" s="15">
        <v>19</v>
      </c>
      <c r="V29" s="15">
        <v>66</v>
      </c>
      <c r="W29" s="15">
        <v>1</v>
      </c>
      <c r="X29" s="15">
        <v>1</v>
      </c>
      <c r="Y29" s="15">
        <v>243</v>
      </c>
      <c r="Z29" s="15">
        <v>486</v>
      </c>
      <c r="AA29" s="15" t="b">
        <v>0</v>
      </c>
    </row>
    <row r="30" spans="1:27" ht="14" x14ac:dyDescent="0.15">
      <c r="A30" s="10" t="str">
        <f t="shared" si="0"/>
        <v>F</v>
      </c>
      <c r="B30" s="10" t="str">
        <f t="shared" si="1"/>
        <v>F</v>
      </c>
      <c r="C30" s="11" t="str">
        <f t="shared" si="2"/>
        <v>F</v>
      </c>
      <c r="D30" s="12" t="s">
        <v>4</v>
      </c>
      <c r="E30" s="13" t="s">
        <v>4</v>
      </c>
      <c r="F30" s="13" t="s">
        <v>4</v>
      </c>
      <c r="G30" s="13" t="s">
        <v>43</v>
      </c>
      <c r="H30" s="13" t="s">
        <v>4</v>
      </c>
      <c r="I30" s="13" t="s">
        <v>4</v>
      </c>
      <c r="J30" s="13" t="s">
        <v>4</v>
      </c>
      <c r="K30" s="13" t="s">
        <v>44</v>
      </c>
      <c r="L30" s="15">
        <v>4542694</v>
      </c>
      <c r="M30" s="15">
        <v>8637246</v>
      </c>
      <c r="N30" s="15">
        <v>4</v>
      </c>
      <c r="O30" s="13" t="s">
        <v>6</v>
      </c>
      <c r="P30" s="15">
        <v>3</v>
      </c>
      <c r="Q30" s="15">
        <v>0.26315789473684198</v>
      </c>
      <c r="R30" s="15">
        <v>0.483606557377049</v>
      </c>
      <c r="S30" s="15">
        <v>13</v>
      </c>
      <c r="T30" s="15">
        <v>18</v>
      </c>
      <c r="U30" s="15">
        <v>13</v>
      </c>
      <c r="V30" s="15">
        <v>19</v>
      </c>
      <c r="W30" s="15">
        <v>1</v>
      </c>
      <c r="X30" s="15">
        <v>1</v>
      </c>
      <c r="Y30" s="15">
        <v>78</v>
      </c>
      <c r="Z30" s="15">
        <v>122</v>
      </c>
      <c r="AA30" s="15" t="b">
        <v>0</v>
      </c>
    </row>
    <row r="31" spans="1:27" ht="14" x14ac:dyDescent="0.15">
      <c r="A31" s="10" t="str">
        <f t="shared" si="0"/>
        <v>F</v>
      </c>
      <c r="B31" s="10" t="str">
        <f t="shared" si="1"/>
        <v>F</v>
      </c>
      <c r="C31" s="11" t="str">
        <f t="shared" si="2"/>
        <v>F</v>
      </c>
      <c r="D31" s="12" t="s">
        <v>4</v>
      </c>
      <c r="E31" s="13" t="s">
        <v>4</v>
      </c>
      <c r="F31" s="13" t="s">
        <v>4</v>
      </c>
      <c r="G31" s="13" t="s">
        <v>45</v>
      </c>
      <c r="H31" s="13" t="s">
        <v>4</v>
      </c>
      <c r="I31" s="13" t="s">
        <v>4</v>
      </c>
      <c r="J31" s="13" t="s">
        <v>4</v>
      </c>
      <c r="K31" s="14"/>
      <c r="L31" s="15">
        <v>16083957</v>
      </c>
      <c r="M31" s="15">
        <v>18779982</v>
      </c>
      <c r="N31" s="15">
        <v>4</v>
      </c>
      <c r="O31" s="13" t="s">
        <v>6</v>
      </c>
      <c r="P31" s="15">
        <v>3</v>
      </c>
      <c r="Q31" s="15">
        <v>0.16129032258064499</v>
      </c>
      <c r="R31" s="15">
        <v>0.35546875</v>
      </c>
      <c r="S31" s="15">
        <v>24</v>
      </c>
      <c r="T31" s="15">
        <v>61</v>
      </c>
      <c r="U31" s="15">
        <v>26</v>
      </c>
      <c r="V31" s="15">
        <v>62</v>
      </c>
      <c r="W31" s="15">
        <v>1</v>
      </c>
      <c r="X31" s="15">
        <v>1</v>
      </c>
      <c r="Y31" s="15">
        <v>224</v>
      </c>
      <c r="Z31" s="15">
        <v>512</v>
      </c>
      <c r="AA31" s="15" t="b">
        <v>0</v>
      </c>
    </row>
    <row r="32" spans="1:27" ht="14" x14ac:dyDescent="0.15">
      <c r="A32" s="10" t="str">
        <f t="shared" si="0"/>
        <v>F</v>
      </c>
      <c r="B32" s="10" t="str">
        <f t="shared" si="1"/>
        <v>F</v>
      </c>
      <c r="C32" s="11" t="str">
        <f t="shared" si="2"/>
        <v>F</v>
      </c>
      <c r="D32" s="12" t="s">
        <v>4</v>
      </c>
      <c r="E32" s="13" t="s">
        <v>4</v>
      </c>
      <c r="F32" s="13" t="s">
        <v>4</v>
      </c>
      <c r="G32" s="13" t="s">
        <v>46</v>
      </c>
      <c r="H32" s="13" t="s">
        <v>4</v>
      </c>
      <c r="I32" s="13" t="s">
        <v>4</v>
      </c>
      <c r="J32" s="13" t="s">
        <v>4</v>
      </c>
      <c r="K32" s="13" t="s">
        <v>47</v>
      </c>
      <c r="L32" s="15">
        <v>4118412</v>
      </c>
      <c r="M32" s="15">
        <v>17891160</v>
      </c>
      <c r="N32" s="15">
        <v>4</v>
      </c>
      <c r="O32" s="13" t="s">
        <v>6</v>
      </c>
      <c r="P32" s="15">
        <v>3</v>
      </c>
      <c r="Q32" s="15">
        <v>0.107142857142857</v>
      </c>
      <c r="R32" s="15">
        <v>0.33216783216783202</v>
      </c>
      <c r="S32" s="15">
        <v>10</v>
      </c>
      <c r="T32" s="15">
        <v>28</v>
      </c>
      <c r="U32" s="15">
        <v>10</v>
      </c>
      <c r="V32" s="15">
        <v>28</v>
      </c>
      <c r="W32" s="15">
        <v>1</v>
      </c>
      <c r="X32" s="15">
        <v>1</v>
      </c>
      <c r="Y32" s="15">
        <v>111</v>
      </c>
      <c r="Z32" s="15">
        <v>286</v>
      </c>
      <c r="AA32" s="15" t="b">
        <v>0</v>
      </c>
    </row>
    <row r="33" spans="1:27" ht="14" x14ac:dyDescent="0.15">
      <c r="A33" s="10" t="str">
        <f t="shared" si="0"/>
        <v>F</v>
      </c>
      <c r="B33" s="10" t="str">
        <f t="shared" si="1"/>
        <v>F</v>
      </c>
      <c r="C33" s="11" t="str">
        <f t="shared" si="2"/>
        <v>F</v>
      </c>
      <c r="D33" s="12" t="s">
        <v>4</v>
      </c>
      <c r="E33" s="13" t="s">
        <v>4</v>
      </c>
      <c r="F33" s="13" t="s">
        <v>4</v>
      </c>
      <c r="G33" s="13" t="s">
        <v>48</v>
      </c>
      <c r="H33" s="13" t="s">
        <v>4</v>
      </c>
      <c r="I33" s="13" t="s">
        <v>4</v>
      </c>
      <c r="J33" s="13" t="s">
        <v>4</v>
      </c>
      <c r="K33" s="13" t="s">
        <v>49</v>
      </c>
      <c r="L33" s="15">
        <v>8361376</v>
      </c>
      <c r="M33" s="15">
        <v>11779246</v>
      </c>
      <c r="N33" s="15">
        <v>4</v>
      </c>
      <c r="O33" s="13" t="s">
        <v>6</v>
      </c>
      <c r="P33" s="15">
        <v>3</v>
      </c>
      <c r="Q33" s="15">
        <v>0.16</v>
      </c>
      <c r="R33" s="15">
        <v>0.52173913043478304</v>
      </c>
      <c r="S33" s="15">
        <v>21</v>
      </c>
      <c r="T33" s="15">
        <v>25</v>
      </c>
      <c r="U33" s="15">
        <v>22</v>
      </c>
      <c r="V33" s="15">
        <v>25</v>
      </c>
      <c r="W33" s="15">
        <v>1</v>
      </c>
      <c r="X33" s="15">
        <v>1</v>
      </c>
      <c r="Y33" s="15">
        <v>172</v>
      </c>
      <c r="Z33" s="15">
        <v>253</v>
      </c>
      <c r="AA33" s="15" t="b">
        <v>0</v>
      </c>
    </row>
    <row r="34" spans="1:27" ht="14" x14ac:dyDescent="0.15">
      <c r="A34" s="10" t="str">
        <f t="shared" ref="A34:A65" si="3">IF(D34=H34,H34,"xx")</f>
        <v>F</v>
      </c>
      <c r="B34" s="10" t="str">
        <f t="shared" ref="B34:B65" si="4">IF(E34=I34,I34,"xx")</f>
        <v>F</v>
      </c>
      <c r="C34" s="11" t="str">
        <f t="shared" ref="C34:C65" si="5">IF(F34=J34,J34,"xx")</f>
        <v>T</v>
      </c>
      <c r="D34" s="12" t="s">
        <v>4</v>
      </c>
      <c r="E34" s="13" t="s">
        <v>4</v>
      </c>
      <c r="F34" s="13" t="s">
        <v>3</v>
      </c>
      <c r="G34" s="13" t="s">
        <v>50</v>
      </c>
      <c r="H34" s="13" t="s">
        <v>4</v>
      </c>
      <c r="I34" s="13" t="s">
        <v>4</v>
      </c>
      <c r="J34" s="13" t="s">
        <v>3</v>
      </c>
      <c r="K34" s="13" t="s">
        <v>51</v>
      </c>
      <c r="L34" s="15">
        <v>16797552</v>
      </c>
      <c r="M34" s="15">
        <v>20019830</v>
      </c>
      <c r="N34" s="15">
        <v>4</v>
      </c>
      <c r="O34" s="13" t="s">
        <v>6</v>
      </c>
      <c r="P34" s="15">
        <v>3</v>
      </c>
      <c r="Q34" s="15">
        <v>0.36</v>
      </c>
      <c r="R34" s="15">
        <v>0.64242424242424201</v>
      </c>
      <c r="S34" s="15">
        <v>22</v>
      </c>
      <c r="T34" s="15">
        <v>25</v>
      </c>
      <c r="U34" s="15">
        <v>22</v>
      </c>
      <c r="V34" s="15">
        <v>25</v>
      </c>
      <c r="W34" s="15">
        <v>1</v>
      </c>
      <c r="X34" s="15">
        <v>1</v>
      </c>
      <c r="Y34" s="15">
        <v>128</v>
      </c>
      <c r="Z34" s="15">
        <v>165</v>
      </c>
      <c r="AA34" s="15" t="b">
        <v>0</v>
      </c>
    </row>
    <row r="35" spans="1:27" ht="14" x14ac:dyDescent="0.15">
      <c r="A35" s="10" t="str">
        <f t="shared" si="3"/>
        <v>F</v>
      </c>
      <c r="B35" s="10" t="str">
        <f t="shared" si="4"/>
        <v>T</v>
      </c>
      <c r="C35" s="11" t="str">
        <f t="shared" si="5"/>
        <v>F</v>
      </c>
      <c r="D35" s="12" t="s">
        <v>4</v>
      </c>
      <c r="E35" s="13" t="s">
        <v>3</v>
      </c>
      <c r="F35" s="13" t="s">
        <v>4</v>
      </c>
      <c r="G35" s="13" t="s">
        <v>52</v>
      </c>
      <c r="H35" s="13" t="s">
        <v>4</v>
      </c>
      <c r="I35" s="13" t="s">
        <v>3</v>
      </c>
      <c r="J35" s="13" t="s">
        <v>4</v>
      </c>
      <c r="K35" s="13" t="s">
        <v>53</v>
      </c>
      <c r="L35" s="15">
        <v>7524607</v>
      </c>
      <c r="M35" s="15">
        <v>9324781</v>
      </c>
      <c r="N35" s="15">
        <v>4</v>
      </c>
      <c r="O35" s="13" t="s">
        <v>6</v>
      </c>
      <c r="P35" s="15">
        <v>3</v>
      </c>
      <c r="Q35" s="15">
        <v>0.15625</v>
      </c>
      <c r="R35" s="15">
        <v>0.33858267716535401</v>
      </c>
      <c r="S35" s="15">
        <v>12</v>
      </c>
      <c r="T35" s="15">
        <v>32</v>
      </c>
      <c r="U35" s="15">
        <v>12</v>
      </c>
      <c r="V35" s="15">
        <v>32</v>
      </c>
      <c r="W35" s="15">
        <v>1</v>
      </c>
      <c r="X35" s="15">
        <v>1</v>
      </c>
      <c r="Y35" s="15">
        <v>104</v>
      </c>
      <c r="Z35" s="15">
        <v>254</v>
      </c>
      <c r="AA35" s="15" t="b">
        <v>0</v>
      </c>
    </row>
    <row r="36" spans="1:27" ht="14" x14ac:dyDescent="0.15">
      <c r="A36" s="10" t="str">
        <f t="shared" si="3"/>
        <v>F</v>
      </c>
      <c r="B36" s="10" t="str">
        <f t="shared" si="4"/>
        <v>F</v>
      </c>
      <c r="C36" s="11" t="str">
        <f t="shared" si="5"/>
        <v>xx</v>
      </c>
      <c r="D36" s="12" t="s">
        <v>4</v>
      </c>
      <c r="E36" s="13" t="s">
        <v>4</v>
      </c>
      <c r="F36" s="13" t="s">
        <v>3</v>
      </c>
      <c r="G36" s="13" t="s">
        <v>54</v>
      </c>
      <c r="H36" s="13" t="s">
        <v>4</v>
      </c>
      <c r="I36" s="13" t="s">
        <v>4</v>
      </c>
      <c r="J36" s="13" t="s">
        <v>4</v>
      </c>
      <c r="K36" s="13" t="s">
        <v>55</v>
      </c>
      <c r="L36" s="15">
        <v>4599372</v>
      </c>
      <c r="M36" s="15">
        <v>9769234</v>
      </c>
      <c r="N36" s="15">
        <v>4</v>
      </c>
      <c r="O36" s="13" t="s">
        <v>6</v>
      </c>
      <c r="P36" s="15">
        <v>3</v>
      </c>
      <c r="Q36" s="15">
        <v>7.69230769230769E-2</v>
      </c>
      <c r="R36" s="15">
        <v>0.53521126760563398</v>
      </c>
      <c r="S36" s="15">
        <v>7</v>
      </c>
      <c r="T36" s="15">
        <v>13</v>
      </c>
      <c r="U36" s="15">
        <v>7</v>
      </c>
      <c r="V36" s="15">
        <v>13</v>
      </c>
      <c r="W36" s="15">
        <v>1</v>
      </c>
      <c r="X36" s="15">
        <v>1</v>
      </c>
      <c r="Y36" s="15">
        <v>61</v>
      </c>
      <c r="Z36" s="15">
        <v>71</v>
      </c>
      <c r="AA36" s="15" t="b">
        <v>0</v>
      </c>
    </row>
    <row r="37" spans="1:27" ht="14" x14ac:dyDescent="0.15">
      <c r="A37" s="10" t="str">
        <f t="shared" si="3"/>
        <v>F</v>
      </c>
      <c r="B37" s="10" t="str">
        <f t="shared" si="4"/>
        <v>T</v>
      </c>
      <c r="C37" s="11" t="str">
        <f t="shared" si="5"/>
        <v>F</v>
      </c>
      <c r="D37" s="12" t="s">
        <v>4</v>
      </c>
      <c r="E37" s="16" t="s">
        <v>3</v>
      </c>
      <c r="F37" s="13" t="s">
        <v>4</v>
      </c>
      <c r="G37" s="13" t="s">
        <v>56</v>
      </c>
      <c r="H37" s="13" t="s">
        <v>4</v>
      </c>
      <c r="I37" s="16" t="s">
        <v>3</v>
      </c>
      <c r="J37" s="13" t="s">
        <v>4</v>
      </c>
      <c r="K37" s="14"/>
      <c r="L37" s="29">
        <v>3767903</v>
      </c>
      <c r="M37" s="15">
        <v>21919199</v>
      </c>
      <c r="N37" s="15">
        <v>4</v>
      </c>
      <c r="O37" s="13" t="s">
        <v>6</v>
      </c>
      <c r="P37" s="15">
        <v>3</v>
      </c>
      <c r="Q37" s="15">
        <v>0.14705882352941199</v>
      </c>
      <c r="R37" s="15">
        <v>0.38698630136986301</v>
      </c>
      <c r="S37" s="15">
        <v>19</v>
      </c>
      <c r="T37" s="15">
        <v>34</v>
      </c>
      <c r="U37" s="15">
        <v>21</v>
      </c>
      <c r="V37" s="15">
        <v>34</v>
      </c>
      <c r="W37" s="15">
        <v>1</v>
      </c>
      <c r="X37" s="15">
        <v>1</v>
      </c>
      <c r="Y37" s="15">
        <v>138</v>
      </c>
      <c r="Z37" s="15">
        <v>292</v>
      </c>
      <c r="AA37" s="15" t="b">
        <v>0</v>
      </c>
    </row>
    <row r="38" spans="1:27" ht="14" x14ac:dyDescent="0.15">
      <c r="A38" s="10" t="str">
        <f t="shared" si="3"/>
        <v>F</v>
      </c>
      <c r="B38" s="10" t="str">
        <f t="shared" si="4"/>
        <v>F</v>
      </c>
      <c r="C38" s="11" t="str">
        <f t="shared" si="5"/>
        <v>F</v>
      </c>
      <c r="D38" s="12" t="s">
        <v>4</v>
      </c>
      <c r="E38" s="13" t="s">
        <v>4</v>
      </c>
      <c r="F38" s="13" t="s">
        <v>4</v>
      </c>
      <c r="G38" s="13" t="s">
        <v>41</v>
      </c>
      <c r="H38" s="13" t="s">
        <v>4</v>
      </c>
      <c r="I38" s="13" t="s">
        <v>4</v>
      </c>
      <c r="J38" s="13" t="s">
        <v>4</v>
      </c>
      <c r="K38" s="13" t="s">
        <v>57</v>
      </c>
      <c r="L38" s="15">
        <v>91017</v>
      </c>
      <c r="M38" s="15">
        <v>13852596</v>
      </c>
      <c r="N38" s="15">
        <v>4</v>
      </c>
      <c r="O38" s="13" t="s">
        <v>6</v>
      </c>
      <c r="P38" s="15">
        <v>3</v>
      </c>
      <c r="Q38" s="15">
        <v>0.20481927710843401</v>
      </c>
      <c r="R38" s="15">
        <v>0.46164021164021202</v>
      </c>
      <c r="S38" s="15">
        <v>62</v>
      </c>
      <c r="T38" s="15">
        <v>83</v>
      </c>
      <c r="U38" s="15">
        <v>64</v>
      </c>
      <c r="V38" s="15">
        <v>83</v>
      </c>
      <c r="W38" s="15">
        <v>1</v>
      </c>
      <c r="X38" s="15">
        <v>1</v>
      </c>
      <c r="Y38" s="15">
        <v>491</v>
      </c>
      <c r="Z38" s="15">
        <v>756</v>
      </c>
      <c r="AA38" s="15" t="b">
        <v>0</v>
      </c>
    </row>
    <row r="39" spans="1:27" ht="14" x14ac:dyDescent="0.15">
      <c r="A39" s="10" t="str">
        <f t="shared" si="3"/>
        <v>F</v>
      </c>
      <c r="B39" s="10" t="str">
        <f t="shared" si="4"/>
        <v>T</v>
      </c>
      <c r="C39" s="11" t="str">
        <f t="shared" si="5"/>
        <v>F</v>
      </c>
      <c r="D39" s="12" t="s">
        <v>4</v>
      </c>
      <c r="E39" s="13" t="s">
        <v>3</v>
      </c>
      <c r="F39" s="13" t="s">
        <v>4</v>
      </c>
      <c r="G39" s="13" t="s">
        <v>56</v>
      </c>
      <c r="H39" s="13" t="s">
        <v>4</v>
      </c>
      <c r="I39" s="13" t="s">
        <v>3</v>
      </c>
      <c r="J39" s="13" t="s">
        <v>4</v>
      </c>
      <c r="K39" s="13" t="s">
        <v>58</v>
      </c>
      <c r="L39" s="15">
        <v>2066343</v>
      </c>
      <c r="M39" s="15">
        <v>19962035</v>
      </c>
      <c r="N39" s="15">
        <v>4</v>
      </c>
      <c r="O39" s="13" t="s">
        <v>6</v>
      </c>
      <c r="P39" s="15">
        <v>3</v>
      </c>
      <c r="Q39" s="15">
        <v>0.11111111111111099</v>
      </c>
      <c r="R39" s="15">
        <v>0.207317073170732</v>
      </c>
      <c r="S39" s="15">
        <v>3</v>
      </c>
      <c r="T39" s="15">
        <v>9</v>
      </c>
      <c r="U39" s="15">
        <v>5</v>
      </c>
      <c r="V39" s="15">
        <v>9</v>
      </c>
      <c r="W39" s="15">
        <v>1</v>
      </c>
      <c r="X39" s="15">
        <v>1</v>
      </c>
      <c r="Y39" s="15">
        <v>20</v>
      </c>
      <c r="Z39" s="15">
        <v>82</v>
      </c>
      <c r="AA39" s="15" t="b">
        <v>0</v>
      </c>
    </row>
    <row r="40" spans="1:27" ht="14" x14ac:dyDescent="0.15">
      <c r="A40" s="10" t="str">
        <f t="shared" si="3"/>
        <v>F</v>
      </c>
      <c r="B40" s="10" t="str">
        <f t="shared" si="4"/>
        <v>F</v>
      </c>
      <c r="C40" s="11" t="str">
        <f t="shared" si="5"/>
        <v>xx</v>
      </c>
      <c r="D40" s="12" t="s">
        <v>4</v>
      </c>
      <c r="E40" s="13" t="s">
        <v>4</v>
      </c>
      <c r="F40" s="13" t="s">
        <v>4</v>
      </c>
      <c r="G40" s="13" t="s">
        <v>59</v>
      </c>
      <c r="H40" s="13" t="s">
        <v>4</v>
      </c>
      <c r="I40" s="13" t="s">
        <v>4</v>
      </c>
      <c r="J40" s="13" t="s">
        <v>3</v>
      </c>
      <c r="K40" s="13" t="s">
        <v>60</v>
      </c>
      <c r="L40" s="15">
        <v>12544564</v>
      </c>
      <c r="M40" s="15">
        <v>21150253</v>
      </c>
      <c r="N40" s="15">
        <v>4</v>
      </c>
      <c r="O40" s="13" t="s">
        <v>6</v>
      </c>
      <c r="P40" s="15">
        <v>3</v>
      </c>
      <c r="Q40" s="15">
        <v>9.5238095238095205E-2</v>
      </c>
      <c r="R40" s="15">
        <v>6.0763888888888798E-2</v>
      </c>
      <c r="S40" s="15">
        <v>10</v>
      </c>
      <c r="T40" s="15">
        <v>54</v>
      </c>
      <c r="U40" s="15">
        <v>10</v>
      </c>
      <c r="V40" s="15">
        <v>63</v>
      </c>
      <c r="W40" s="15">
        <v>1</v>
      </c>
      <c r="X40" s="15">
        <v>1</v>
      </c>
      <c r="Y40" s="15">
        <v>38</v>
      </c>
      <c r="Z40" s="15">
        <v>576</v>
      </c>
      <c r="AA40" s="15" t="b">
        <v>0</v>
      </c>
    </row>
    <row r="41" spans="1:27" ht="14" x14ac:dyDescent="0.15">
      <c r="A41" s="10" t="str">
        <f t="shared" si="3"/>
        <v>F</v>
      </c>
      <c r="B41" s="10" t="str">
        <f t="shared" si="4"/>
        <v>F</v>
      </c>
      <c r="C41" s="11" t="str">
        <f t="shared" si="5"/>
        <v>F</v>
      </c>
      <c r="D41" s="12" t="s">
        <v>4</v>
      </c>
      <c r="E41" s="13" t="s">
        <v>4</v>
      </c>
      <c r="F41" s="13" t="s">
        <v>4</v>
      </c>
      <c r="G41" s="13" t="s">
        <v>41</v>
      </c>
      <c r="H41" s="13" t="s">
        <v>4</v>
      </c>
      <c r="I41" s="13" t="s">
        <v>4</v>
      </c>
      <c r="J41" s="13" t="s">
        <v>4</v>
      </c>
      <c r="K41" s="13" t="s">
        <v>61</v>
      </c>
      <c r="L41" s="15">
        <v>44823</v>
      </c>
      <c r="M41" s="15">
        <v>9339937</v>
      </c>
      <c r="N41" s="15">
        <v>4</v>
      </c>
      <c r="O41" s="13" t="s">
        <v>6</v>
      </c>
      <c r="P41" s="15">
        <v>3</v>
      </c>
      <c r="Q41" s="15">
        <v>4.81927710843374E-2</v>
      </c>
      <c r="R41" s="15">
        <v>0.47089947089947098</v>
      </c>
      <c r="S41" s="15">
        <v>44</v>
      </c>
      <c r="T41" s="15">
        <v>83</v>
      </c>
      <c r="U41" s="15">
        <v>47</v>
      </c>
      <c r="V41" s="15">
        <v>83</v>
      </c>
      <c r="W41" s="15">
        <v>1</v>
      </c>
      <c r="X41" s="15">
        <v>1</v>
      </c>
      <c r="Y41" s="15">
        <v>513</v>
      </c>
      <c r="Z41" s="15">
        <v>756</v>
      </c>
      <c r="AA41" s="15" t="b">
        <v>0</v>
      </c>
    </row>
    <row r="42" spans="1:27" ht="14" x14ac:dyDescent="0.15">
      <c r="A42" s="10" t="str">
        <f t="shared" si="3"/>
        <v>F</v>
      </c>
      <c r="B42" s="10" t="str">
        <f t="shared" si="4"/>
        <v>F</v>
      </c>
      <c r="C42" s="11" t="str">
        <f t="shared" si="5"/>
        <v>F</v>
      </c>
      <c r="D42" s="12" t="s">
        <v>4</v>
      </c>
      <c r="E42" s="13" t="s">
        <v>4</v>
      </c>
      <c r="F42" s="13" t="s">
        <v>4</v>
      </c>
      <c r="G42" s="13" t="s">
        <v>59</v>
      </c>
      <c r="H42" s="13" t="s">
        <v>4</v>
      </c>
      <c r="I42" s="13" t="s">
        <v>4</v>
      </c>
      <c r="J42" s="13" t="s">
        <v>4</v>
      </c>
      <c r="K42" s="13" t="s">
        <v>62</v>
      </c>
      <c r="L42" s="15">
        <v>2386120</v>
      </c>
      <c r="M42" s="15">
        <v>9261908</v>
      </c>
      <c r="N42" s="15">
        <v>4</v>
      </c>
      <c r="O42" s="13" t="s">
        <v>6</v>
      </c>
      <c r="P42" s="15">
        <v>3</v>
      </c>
      <c r="Q42" s="15">
        <v>4.8128342245989303E-2</v>
      </c>
      <c r="R42" s="15">
        <v>4.9065420560747697E-2</v>
      </c>
      <c r="S42" s="15">
        <v>12</v>
      </c>
      <c r="T42" s="15">
        <v>192</v>
      </c>
      <c r="U42" s="15">
        <v>12</v>
      </c>
      <c r="V42" s="15">
        <v>187</v>
      </c>
      <c r="W42" s="15">
        <v>1</v>
      </c>
      <c r="X42" s="15">
        <v>1</v>
      </c>
      <c r="Y42" s="15">
        <v>71</v>
      </c>
      <c r="Z42" s="15">
        <v>1284</v>
      </c>
      <c r="AA42" s="15" t="b">
        <v>0</v>
      </c>
    </row>
    <row r="43" spans="1:27" ht="14" x14ac:dyDescent="0.15">
      <c r="A43" s="10" t="str">
        <f t="shared" si="3"/>
        <v>F</v>
      </c>
      <c r="B43" s="10" t="str">
        <f t="shared" si="4"/>
        <v>F</v>
      </c>
      <c r="C43" s="11" t="str">
        <f t="shared" si="5"/>
        <v>T</v>
      </c>
      <c r="D43" s="12" t="s">
        <v>4</v>
      </c>
      <c r="E43" s="13" t="s">
        <v>4</v>
      </c>
      <c r="F43" s="13" t="s">
        <v>3</v>
      </c>
      <c r="G43" s="13" t="s">
        <v>63</v>
      </c>
      <c r="H43" s="13" t="s">
        <v>4</v>
      </c>
      <c r="I43" s="13" t="s">
        <v>4</v>
      </c>
      <c r="J43" s="13" t="s">
        <v>3</v>
      </c>
      <c r="K43" s="13" t="s">
        <v>64</v>
      </c>
      <c r="L43" s="15">
        <v>7038631</v>
      </c>
      <c r="M43" s="15">
        <v>21715891</v>
      </c>
      <c r="N43" s="15">
        <v>4</v>
      </c>
      <c r="O43" s="13" t="s">
        <v>6</v>
      </c>
      <c r="P43" s="15">
        <v>3</v>
      </c>
      <c r="Q43" s="15">
        <v>0.203125</v>
      </c>
      <c r="R43" s="15">
        <v>0.43496801705756899</v>
      </c>
      <c r="S43" s="15">
        <v>37</v>
      </c>
      <c r="T43" s="15">
        <v>54</v>
      </c>
      <c r="U43" s="15">
        <v>37</v>
      </c>
      <c r="V43" s="15">
        <v>64</v>
      </c>
      <c r="W43" s="15">
        <v>1</v>
      </c>
      <c r="X43" s="15">
        <v>1</v>
      </c>
      <c r="Y43" s="15">
        <v>275</v>
      </c>
      <c r="Z43" s="15">
        <v>469</v>
      </c>
      <c r="AA43" s="15" t="b">
        <v>0</v>
      </c>
    </row>
    <row r="44" spans="1:27" ht="14" x14ac:dyDescent="0.15">
      <c r="A44" s="10" t="str">
        <f t="shared" si="3"/>
        <v>F</v>
      </c>
      <c r="B44" s="10" t="str">
        <f t="shared" si="4"/>
        <v>F</v>
      </c>
      <c r="C44" s="11" t="str">
        <f t="shared" si="5"/>
        <v>T</v>
      </c>
      <c r="D44" s="12" t="s">
        <v>4</v>
      </c>
      <c r="E44" s="13" t="s">
        <v>4</v>
      </c>
      <c r="F44" s="13" t="s">
        <v>3</v>
      </c>
      <c r="G44" s="13" t="s">
        <v>65</v>
      </c>
      <c r="H44" s="13" t="s">
        <v>4</v>
      </c>
      <c r="I44" s="13" t="s">
        <v>4</v>
      </c>
      <c r="J44" s="13" t="s">
        <v>3</v>
      </c>
      <c r="K44" s="13" t="s">
        <v>66</v>
      </c>
      <c r="L44" s="15">
        <v>10851</v>
      </c>
      <c r="M44" s="15">
        <v>11826346</v>
      </c>
      <c r="N44" s="15">
        <v>4</v>
      </c>
      <c r="O44" s="13" t="s">
        <v>6</v>
      </c>
      <c r="P44" s="15">
        <v>3</v>
      </c>
      <c r="Q44" s="15">
        <v>0.05</v>
      </c>
      <c r="R44" s="15">
        <v>9.5785440613026906E-2</v>
      </c>
      <c r="S44" s="15">
        <v>3</v>
      </c>
      <c r="T44" s="15">
        <v>20</v>
      </c>
      <c r="U44" s="15">
        <v>3</v>
      </c>
      <c r="V44" s="15">
        <v>20</v>
      </c>
      <c r="W44" s="15">
        <v>1</v>
      </c>
      <c r="X44" s="15">
        <v>1</v>
      </c>
      <c r="Y44" s="15">
        <v>26</v>
      </c>
      <c r="Z44" s="15">
        <v>261</v>
      </c>
      <c r="AA44" s="15" t="b">
        <v>0</v>
      </c>
    </row>
    <row r="45" spans="1:27" ht="14" x14ac:dyDescent="0.15">
      <c r="A45" s="10" t="str">
        <f t="shared" si="3"/>
        <v>F</v>
      </c>
      <c r="B45" s="10" t="str">
        <f t="shared" si="4"/>
        <v>F</v>
      </c>
      <c r="C45" s="11" t="str">
        <f t="shared" si="5"/>
        <v>F</v>
      </c>
      <c r="D45" s="12" t="s">
        <v>4</v>
      </c>
      <c r="E45" s="13" t="s">
        <v>4</v>
      </c>
      <c r="F45" s="13" t="s">
        <v>4</v>
      </c>
      <c r="G45" s="13" t="s">
        <v>67</v>
      </c>
      <c r="H45" s="13" t="s">
        <v>4</v>
      </c>
      <c r="I45" s="13" t="s">
        <v>4</v>
      </c>
      <c r="J45" s="13" t="s">
        <v>4</v>
      </c>
      <c r="K45" s="13" t="s">
        <v>68</v>
      </c>
      <c r="L45" s="15">
        <v>831649</v>
      </c>
      <c r="M45" s="15">
        <v>4042184</v>
      </c>
      <c r="N45" s="15">
        <v>4</v>
      </c>
      <c r="O45" s="13" t="s">
        <v>6</v>
      </c>
      <c r="P45" s="15">
        <v>3</v>
      </c>
      <c r="Q45" s="15">
        <v>0.3</v>
      </c>
      <c r="R45" s="15">
        <v>0.590673575129534</v>
      </c>
      <c r="S45" s="15">
        <v>27</v>
      </c>
      <c r="T45" s="15">
        <v>30</v>
      </c>
      <c r="U45" s="15">
        <v>27</v>
      </c>
      <c r="V45" s="15">
        <v>30</v>
      </c>
      <c r="W45" s="15">
        <v>1</v>
      </c>
      <c r="X45" s="15">
        <v>1</v>
      </c>
      <c r="Y45" s="15">
        <v>190</v>
      </c>
      <c r="Z45" s="15">
        <v>193</v>
      </c>
      <c r="AA45" s="15" t="b">
        <v>0</v>
      </c>
    </row>
    <row r="46" spans="1:27" ht="14" x14ac:dyDescent="0.15">
      <c r="A46" s="10" t="str">
        <f t="shared" si="3"/>
        <v>F</v>
      </c>
      <c r="B46" s="10" t="str">
        <f t="shared" si="4"/>
        <v>F</v>
      </c>
      <c r="C46" s="11" t="str">
        <f t="shared" si="5"/>
        <v>F</v>
      </c>
      <c r="D46" s="12" t="s">
        <v>4</v>
      </c>
      <c r="E46" s="13" t="s">
        <v>4</v>
      </c>
      <c r="F46" s="13" t="s">
        <v>4</v>
      </c>
      <c r="G46" s="13" t="s">
        <v>69</v>
      </c>
      <c r="H46" s="13" t="s">
        <v>4</v>
      </c>
      <c r="I46" s="13" t="s">
        <v>4</v>
      </c>
      <c r="J46" s="13" t="s">
        <v>4</v>
      </c>
      <c r="K46" s="13" t="s">
        <v>70</v>
      </c>
      <c r="L46" s="15">
        <v>18070587</v>
      </c>
      <c r="M46" s="15">
        <v>21280043</v>
      </c>
      <c r="N46" s="15">
        <v>4</v>
      </c>
      <c r="O46" s="13" t="s">
        <v>6</v>
      </c>
      <c r="P46" s="15">
        <v>3</v>
      </c>
      <c r="Q46" s="15">
        <v>0.114754098360656</v>
      </c>
      <c r="R46" s="15">
        <v>0.30088495575221202</v>
      </c>
      <c r="S46" s="15">
        <v>22</v>
      </c>
      <c r="T46" s="15">
        <v>61</v>
      </c>
      <c r="U46" s="15">
        <v>22</v>
      </c>
      <c r="V46" s="15">
        <v>61</v>
      </c>
      <c r="W46" s="15">
        <v>1</v>
      </c>
      <c r="X46" s="15">
        <v>1</v>
      </c>
      <c r="Y46" s="15">
        <v>167</v>
      </c>
      <c r="Z46" s="15">
        <v>452</v>
      </c>
      <c r="AA46" s="15" t="b">
        <v>0</v>
      </c>
    </row>
    <row r="47" spans="1:27" ht="14" x14ac:dyDescent="0.15">
      <c r="A47" s="10" t="str">
        <f t="shared" si="3"/>
        <v>F</v>
      </c>
      <c r="B47" s="10" t="str">
        <f t="shared" si="4"/>
        <v>F</v>
      </c>
      <c r="C47" s="11" t="str">
        <f t="shared" si="5"/>
        <v>F</v>
      </c>
      <c r="D47" s="12" t="s">
        <v>4</v>
      </c>
      <c r="E47" s="13" t="s">
        <v>4</v>
      </c>
      <c r="F47" s="16" t="s">
        <v>4</v>
      </c>
      <c r="G47" s="13" t="s">
        <v>71</v>
      </c>
      <c r="H47" s="13" t="s">
        <v>4</v>
      </c>
      <c r="I47" s="13" t="s">
        <v>4</v>
      </c>
      <c r="J47" s="16" t="s">
        <v>4</v>
      </c>
      <c r="K47" s="14"/>
      <c r="L47" s="15">
        <v>9371509</v>
      </c>
      <c r="M47" s="29">
        <v>18318816</v>
      </c>
      <c r="N47" s="15">
        <v>4</v>
      </c>
      <c r="O47" s="13" t="s">
        <v>6</v>
      </c>
      <c r="P47" s="15">
        <v>3</v>
      </c>
      <c r="Q47" s="15">
        <v>0.105263157894737</v>
      </c>
      <c r="R47" s="15">
        <v>0.42574257425742601</v>
      </c>
      <c r="S47" s="15">
        <v>42</v>
      </c>
      <c r="T47" s="15">
        <v>75</v>
      </c>
      <c r="U47" s="15">
        <v>42</v>
      </c>
      <c r="V47" s="15">
        <v>76</v>
      </c>
      <c r="W47" s="15">
        <v>1</v>
      </c>
      <c r="X47" s="15">
        <v>1</v>
      </c>
      <c r="Y47" s="15">
        <v>364</v>
      </c>
      <c r="Z47" s="15">
        <v>707</v>
      </c>
      <c r="AA47" s="15" t="b">
        <v>0</v>
      </c>
    </row>
    <row r="48" spans="1:27" ht="14" x14ac:dyDescent="0.15">
      <c r="A48" s="10" t="str">
        <f t="shared" si="3"/>
        <v>F</v>
      </c>
      <c r="B48" s="10" t="str">
        <f t="shared" si="4"/>
        <v>F</v>
      </c>
      <c r="C48" s="11" t="str">
        <f t="shared" si="5"/>
        <v>F</v>
      </c>
      <c r="D48" s="12" t="s">
        <v>4</v>
      </c>
      <c r="E48" s="13" t="s">
        <v>4</v>
      </c>
      <c r="F48" s="13" t="s">
        <v>4</v>
      </c>
      <c r="G48" s="13" t="s">
        <v>72</v>
      </c>
      <c r="H48" s="13" t="s">
        <v>4</v>
      </c>
      <c r="I48" s="13" t="s">
        <v>4</v>
      </c>
      <c r="J48" s="13" t="s">
        <v>4</v>
      </c>
      <c r="K48" s="13" t="s">
        <v>73</v>
      </c>
      <c r="L48" s="15">
        <v>4076620</v>
      </c>
      <c r="M48" s="15">
        <v>22801734</v>
      </c>
      <c r="N48" s="15">
        <v>4</v>
      </c>
      <c r="O48" s="13" t="s">
        <v>6</v>
      </c>
      <c r="P48" s="15">
        <v>3</v>
      </c>
      <c r="Q48" s="15">
        <v>8.6206896551724102E-2</v>
      </c>
      <c r="R48" s="15">
        <v>0.20501138952164</v>
      </c>
      <c r="S48" s="15">
        <v>17</v>
      </c>
      <c r="T48" s="15">
        <v>51</v>
      </c>
      <c r="U48" s="15">
        <v>17</v>
      </c>
      <c r="V48" s="15">
        <v>58</v>
      </c>
      <c r="W48" s="15">
        <v>1</v>
      </c>
      <c r="X48" s="15">
        <v>1</v>
      </c>
      <c r="Y48" s="15">
        <v>107</v>
      </c>
      <c r="Z48" s="15">
        <v>439</v>
      </c>
      <c r="AA48" s="15" t="b">
        <v>0</v>
      </c>
    </row>
    <row r="49" spans="1:27" ht="14" x14ac:dyDescent="0.15">
      <c r="A49" s="10" t="str">
        <f t="shared" si="3"/>
        <v>F</v>
      </c>
      <c r="B49" s="10" t="str">
        <f t="shared" si="4"/>
        <v>F</v>
      </c>
      <c r="C49" s="11" t="str">
        <f t="shared" si="5"/>
        <v>F</v>
      </c>
      <c r="D49" s="12" t="s">
        <v>4</v>
      </c>
      <c r="E49" s="13" t="s">
        <v>4</v>
      </c>
      <c r="F49" s="13" t="s">
        <v>4</v>
      </c>
      <c r="G49" s="13" t="s">
        <v>74</v>
      </c>
      <c r="H49" s="13" t="s">
        <v>4</v>
      </c>
      <c r="I49" s="13" t="s">
        <v>4</v>
      </c>
      <c r="J49" s="13" t="s">
        <v>4</v>
      </c>
      <c r="K49" s="13" t="s">
        <v>75</v>
      </c>
      <c r="L49" s="15">
        <v>5875193</v>
      </c>
      <c r="M49" s="15">
        <v>8567304</v>
      </c>
      <c r="N49" s="15">
        <v>4</v>
      </c>
      <c r="O49" s="13" t="s">
        <v>6</v>
      </c>
      <c r="P49" s="15">
        <v>3</v>
      </c>
      <c r="Q49" s="15">
        <v>0.238095238095238</v>
      </c>
      <c r="R49" s="15">
        <v>0.56129032258064504</v>
      </c>
      <c r="S49" s="15">
        <v>17</v>
      </c>
      <c r="T49" s="15">
        <v>21</v>
      </c>
      <c r="U49" s="15">
        <v>17</v>
      </c>
      <c r="V49" s="15">
        <v>21</v>
      </c>
      <c r="W49" s="15">
        <v>1</v>
      </c>
      <c r="X49" s="15">
        <v>1</v>
      </c>
      <c r="Y49" s="15">
        <v>139</v>
      </c>
      <c r="Z49" s="15">
        <v>155</v>
      </c>
      <c r="AA49" s="15" t="b">
        <v>0</v>
      </c>
    </row>
    <row r="50" spans="1:27" ht="14" x14ac:dyDescent="0.15">
      <c r="A50" s="10" t="str">
        <f t="shared" si="3"/>
        <v>F</v>
      </c>
      <c r="B50" s="10" t="str">
        <f t="shared" si="4"/>
        <v>T</v>
      </c>
      <c r="C50" s="11" t="str">
        <f t="shared" si="5"/>
        <v>F</v>
      </c>
      <c r="D50" s="12" t="s">
        <v>4</v>
      </c>
      <c r="E50" s="13" t="s">
        <v>3</v>
      </c>
      <c r="F50" s="13" t="s">
        <v>4</v>
      </c>
      <c r="G50" s="13" t="s">
        <v>56</v>
      </c>
      <c r="H50" s="13" t="s">
        <v>4</v>
      </c>
      <c r="I50" s="13" t="s">
        <v>3</v>
      </c>
      <c r="J50" s="13" t="s">
        <v>4</v>
      </c>
      <c r="K50" s="13" t="s">
        <v>76</v>
      </c>
      <c r="L50" s="15">
        <v>3422759</v>
      </c>
      <c r="M50" s="15">
        <v>7005223</v>
      </c>
      <c r="N50" s="15">
        <v>4</v>
      </c>
      <c r="O50" s="13" t="s">
        <v>6</v>
      </c>
      <c r="P50" s="15">
        <v>3</v>
      </c>
      <c r="Q50" s="15">
        <v>2.9801324503311299E-2</v>
      </c>
      <c r="R50" s="15">
        <v>3.3462486791123597E-2</v>
      </c>
      <c r="S50" s="15">
        <v>19</v>
      </c>
      <c r="T50" s="15">
        <v>291</v>
      </c>
      <c r="U50" s="15">
        <v>19</v>
      </c>
      <c r="V50" s="15">
        <v>302</v>
      </c>
      <c r="W50" s="15">
        <v>1</v>
      </c>
      <c r="X50" s="15">
        <v>1</v>
      </c>
      <c r="Y50" s="15">
        <v>115</v>
      </c>
      <c r="Z50" s="15">
        <v>2839</v>
      </c>
      <c r="AA50" s="15" t="b">
        <v>0</v>
      </c>
    </row>
    <row r="51" spans="1:27" ht="14" x14ac:dyDescent="0.15">
      <c r="A51" s="10" t="str">
        <f t="shared" si="3"/>
        <v>F</v>
      </c>
      <c r="B51" s="10" t="str">
        <f t="shared" si="4"/>
        <v>FF</v>
      </c>
      <c r="C51" s="11" t="str">
        <f t="shared" si="5"/>
        <v>T</v>
      </c>
      <c r="D51" s="12" t="s">
        <v>4</v>
      </c>
      <c r="E51" s="30" t="s">
        <v>77</v>
      </c>
      <c r="F51" s="13" t="s">
        <v>3</v>
      </c>
      <c r="G51" s="13" t="s">
        <v>65</v>
      </c>
      <c r="H51" s="13" t="s">
        <v>4</v>
      </c>
      <c r="I51" s="30" t="s">
        <v>77</v>
      </c>
      <c r="J51" s="13" t="s">
        <v>3</v>
      </c>
      <c r="K51" s="13" t="s">
        <v>78</v>
      </c>
      <c r="L51" s="31">
        <v>288978</v>
      </c>
      <c r="M51" s="15">
        <v>3584277</v>
      </c>
      <c r="N51" s="15">
        <v>4</v>
      </c>
      <c r="O51" s="13" t="s">
        <v>6</v>
      </c>
      <c r="P51" s="15">
        <v>3</v>
      </c>
      <c r="Q51" s="15">
        <v>0.05</v>
      </c>
      <c r="R51" s="15">
        <v>0.29885057471264398</v>
      </c>
      <c r="S51" s="15">
        <v>12</v>
      </c>
      <c r="T51" s="15">
        <v>20</v>
      </c>
      <c r="U51" s="15">
        <v>14</v>
      </c>
      <c r="V51" s="15">
        <v>20</v>
      </c>
      <c r="W51" s="15">
        <v>1</v>
      </c>
      <c r="X51" s="15">
        <v>1</v>
      </c>
      <c r="Y51" s="15">
        <v>96</v>
      </c>
      <c r="Z51" s="15">
        <v>261</v>
      </c>
      <c r="AA51" s="15" t="b">
        <v>0</v>
      </c>
    </row>
    <row r="52" spans="1:27" ht="14" x14ac:dyDescent="0.15">
      <c r="A52" s="10" t="str">
        <f t="shared" si="3"/>
        <v>F</v>
      </c>
      <c r="B52" s="10" t="str">
        <f t="shared" si="4"/>
        <v>TT</v>
      </c>
      <c r="C52" s="11" t="str">
        <f t="shared" si="5"/>
        <v>F</v>
      </c>
      <c r="D52" s="12" t="s">
        <v>4</v>
      </c>
      <c r="E52" s="30" t="s">
        <v>79</v>
      </c>
      <c r="F52" s="13" t="s">
        <v>4</v>
      </c>
      <c r="G52" s="13" t="s">
        <v>80</v>
      </c>
      <c r="H52" s="13" t="s">
        <v>4</v>
      </c>
      <c r="I52" s="30" t="s">
        <v>79</v>
      </c>
      <c r="J52" s="13" t="s">
        <v>4</v>
      </c>
      <c r="K52" s="13" t="s">
        <v>81</v>
      </c>
      <c r="L52" s="31">
        <v>3767903</v>
      </c>
      <c r="M52" s="15">
        <v>17477957</v>
      </c>
      <c r="N52" s="15">
        <v>4</v>
      </c>
      <c r="O52" s="13" t="s">
        <v>6</v>
      </c>
      <c r="P52" s="15">
        <v>3</v>
      </c>
      <c r="Q52" s="15">
        <v>0.30434782608695699</v>
      </c>
      <c r="R52" s="15">
        <v>0.55614973262032097</v>
      </c>
      <c r="S52" s="15">
        <v>19</v>
      </c>
      <c r="T52" s="15">
        <v>22</v>
      </c>
      <c r="U52" s="15">
        <v>21</v>
      </c>
      <c r="V52" s="15">
        <v>23</v>
      </c>
      <c r="W52" s="15">
        <v>1</v>
      </c>
      <c r="X52" s="15">
        <v>1</v>
      </c>
      <c r="Y52" s="15">
        <v>138</v>
      </c>
      <c r="Z52" s="15">
        <v>187</v>
      </c>
      <c r="AA52" s="15" t="b">
        <v>0</v>
      </c>
    </row>
    <row r="53" spans="1:27" ht="14" x14ac:dyDescent="0.15">
      <c r="A53" s="10" t="str">
        <f t="shared" si="3"/>
        <v>F</v>
      </c>
      <c r="B53" s="10" t="str">
        <f t="shared" si="4"/>
        <v>T</v>
      </c>
      <c r="C53" s="11" t="str">
        <f t="shared" si="5"/>
        <v>F</v>
      </c>
      <c r="D53" s="12" t="s">
        <v>4</v>
      </c>
      <c r="E53" s="13" t="s">
        <v>3</v>
      </c>
      <c r="F53" s="13" t="s">
        <v>4</v>
      </c>
      <c r="G53" s="13" t="s">
        <v>82</v>
      </c>
      <c r="H53" s="13" t="s">
        <v>4</v>
      </c>
      <c r="I53" s="13" t="s">
        <v>3</v>
      </c>
      <c r="J53" s="13" t="s">
        <v>4</v>
      </c>
      <c r="K53" s="13" t="s">
        <v>83</v>
      </c>
      <c r="L53" s="15">
        <v>6399107</v>
      </c>
      <c r="M53" s="15">
        <v>19172383</v>
      </c>
      <c r="N53" s="15">
        <v>4</v>
      </c>
      <c r="O53" s="13" t="s">
        <v>6</v>
      </c>
      <c r="P53" s="15">
        <v>3</v>
      </c>
      <c r="Q53" s="15">
        <v>0.22222222222222199</v>
      </c>
      <c r="R53" s="15">
        <v>0.77142857142857102</v>
      </c>
      <c r="S53" s="15">
        <v>7</v>
      </c>
      <c r="T53" s="15">
        <v>9</v>
      </c>
      <c r="U53" s="15">
        <v>7</v>
      </c>
      <c r="V53" s="15">
        <v>9</v>
      </c>
      <c r="W53" s="15">
        <v>1</v>
      </c>
      <c r="X53" s="15">
        <v>1</v>
      </c>
      <c r="Y53" s="15">
        <v>67</v>
      </c>
      <c r="Z53" s="15">
        <v>70</v>
      </c>
      <c r="AA53" s="15" t="b">
        <v>0</v>
      </c>
    </row>
    <row r="54" spans="1:27" ht="14" x14ac:dyDescent="0.15">
      <c r="A54" s="10" t="str">
        <f t="shared" si="3"/>
        <v>T</v>
      </c>
      <c r="B54" s="10" t="str">
        <f t="shared" si="4"/>
        <v>T</v>
      </c>
      <c r="C54" s="11" t="str">
        <f t="shared" si="5"/>
        <v>T</v>
      </c>
      <c r="D54" s="12" t="s">
        <v>3</v>
      </c>
      <c r="E54" s="13" t="s">
        <v>3</v>
      </c>
      <c r="F54" s="13" t="s">
        <v>3</v>
      </c>
      <c r="G54" s="14"/>
      <c r="H54" s="13" t="s">
        <v>3</v>
      </c>
      <c r="I54" s="13" t="s">
        <v>3</v>
      </c>
      <c r="J54" s="13" t="s">
        <v>3</v>
      </c>
      <c r="K54" s="14"/>
      <c r="L54" s="15">
        <v>11036037</v>
      </c>
      <c r="M54" s="15">
        <v>22456976</v>
      </c>
      <c r="N54" s="15">
        <v>4</v>
      </c>
      <c r="O54" s="13" t="s">
        <v>6</v>
      </c>
      <c r="P54" s="15">
        <v>3</v>
      </c>
      <c r="Q54" s="15">
        <v>0.38709677419354799</v>
      </c>
      <c r="R54" s="15">
        <v>0.56493506493506496</v>
      </c>
      <c r="S54" s="15">
        <v>17</v>
      </c>
      <c r="T54" s="15">
        <v>31</v>
      </c>
      <c r="U54" s="15">
        <v>17</v>
      </c>
      <c r="V54" s="15">
        <v>31</v>
      </c>
      <c r="W54" s="15">
        <v>1</v>
      </c>
      <c r="X54" s="15">
        <v>1</v>
      </c>
      <c r="Y54" s="15">
        <v>105</v>
      </c>
      <c r="Z54" s="15">
        <v>154</v>
      </c>
      <c r="AA54" s="15" t="b">
        <v>0</v>
      </c>
    </row>
    <row r="55" spans="1:27" ht="14" x14ac:dyDescent="0.15">
      <c r="A55" s="10" t="str">
        <f t="shared" si="3"/>
        <v>F</v>
      </c>
      <c r="B55" s="10" t="str">
        <f t="shared" si="4"/>
        <v>F</v>
      </c>
      <c r="C55" s="11" t="str">
        <f t="shared" si="5"/>
        <v>F</v>
      </c>
      <c r="D55" s="12" t="s">
        <v>4</v>
      </c>
      <c r="E55" s="13" t="s">
        <v>4</v>
      </c>
      <c r="F55" s="13" t="s">
        <v>4</v>
      </c>
      <c r="G55" s="13" t="s">
        <v>59</v>
      </c>
      <c r="H55" s="13" t="s">
        <v>4</v>
      </c>
      <c r="I55" s="13" t="s">
        <v>4</v>
      </c>
      <c r="J55" s="13" t="s">
        <v>4</v>
      </c>
      <c r="K55" s="13" t="s">
        <v>84</v>
      </c>
      <c r="L55" s="15">
        <v>14868224</v>
      </c>
      <c r="M55" s="15">
        <v>20654481</v>
      </c>
      <c r="N55" s="15">
        <v>4</v>
      </c>
      <c r="O55" s="13" t="s">
        <v>6</v>
      </c>
      <c r="P55" s="15">
        <v>3</v>
      </c>
      <c r="Q55" s="15">
        <v>9.0909090909090898E-2</v>
      </c>
      <c r="R55" s="15">
        <v>0.16514806378132099</v>
      </c>
      <c r="S55" s="15">
        <v>25</v>
      </c>
      <c r="T55" s="15">
        <v>110</v>
      </c>
      <c r="U55" s="15">
        <v>25</v>
      </c>
      <c r="V55" s="15">
        <v>121</v>
      </c>
      <c r="W55" s="15">
        <v>1</v>
      </c>
      <c r="X55" s="15">
        <v>1</v>
      </c>
      <c r="Y55" s="15">
        <v>174</v>
      </c>
      <c r="Z55" s="15">
        <v>879</v>
      </c>
      <c r="AA55" s="15" t="b">
        <v>0</v>
      </c>
    </row>
    <row r="56" spans="1:27" ht="14" x14ac:dyDescent="0.15">
      <c r="A56" s="10" t="str">
        <f t="shared" si="3"/>
        <v>F</v>
      </c>
      <c r="B56" s="10" t="str">
        <f t="shared" si="4"/>
        <v>F</v>
      </c>
      <c r="C56" s="11" t="str">
        <f t="shared" si="5"/>
        <v>F</v>
      </c>
      <c r="D56" s="12" t="s">
        <v>4</v>
      </c>
      <c r="E56" s="13" t="s">
        <v>4</v>
      </c>
      <c r="F56" s="16" t="s">
        <v>4</v>
      </c>
      <c r="G56" s="13" t="s">
        <v>85</v>
      </c>
      <c r="H56" s="13" t="s">
        <v>4</v>
      </c>
      <c r="I56" s="13" t="s">
        <v>4</v>
      </c>
      <c r="J56" s="16" t="s">
        <v>4</v>
      </c>
      <c r="K56" s="13" t="s">
        <v>86</v>
      </c>
      <c r="L56" s="15">
        <v>11560551</v>
      </c>
      <c r="M56" s="29">
        <v>21900384</v>
      </c>
      <c r="N56" s="15">
        <v>4</v>
      </c>
      <c r="O56" s="13" t="s">
        <v>6</v>
      </c>
      <c r="P56" s="15">
        <v>3</v>
      </c>
      <c r="Q56" s="15">
        <v>0.14285714285714299</v>
      </c>
      <c r="R56" s="15">
        <v>0.51690821256038699</v>
      </c>
      <c r="S56" s="15">
        <v>18</v>
      </c>
      <c r="T56" s="15">
        <v>28</v>
      </c>
      <c r="U56" s="15">
        <v>18</v>
      </c>
      <c r="V56" s="15">
        <v>28</v>
      </c>
      <c r="W56" s="15">
        <v>1</v>
      </c>
      <c r="X56" s="15">
        <v>1</v>
      </c>
      <c r="Y56" s="15">
        <v>143</v>
      </c>
      <c r="Z56" s="15">
        <v>208</v>
      </c>
      <c r="AA56" s="15" t="b">
        <v>0</v>
      </c>
    </row>
    <row r="57" spans="1:27" ht="14" x14ac:dyDescent="0.15">
      <c r="A57" s="10" t="str">
        <f t="shared" si="3"/>
        <v>xx</v>
      </c>
      <c r="B57" s="10" t="str">
        <f t="shared" si="4"/>
        <v>xx</v>
      </c>
      <c r="C57" s="11" t="str">
        <f t="shared" si="5"/>
        <v>T</v>
      </c>
      <c r="D57" s="12" t="s">
        <v>4</v>
      </c>
      <c r="E57" s="13" t="s">
        <v>4</v>
      </c>
      <c r="F57" s="13" t="s">
        <v>3</v>
      </c>
      <c r="G57" s="13" t="s">
        <v>33</v>
      </c>
      <c r="H57" s="13" t="s">
        <v>3</v>
      </c>
      <c r="I57" s="13" t="s">
        <v>3</v>
      </c>
      <c r="J57" s="13" t="s">
        <v>3</v>
      </c>
      <c r="K57" s="13" t="s">
        <v>87</v>
      </c>
      <c r="L57" s="15">
        <v>7993946</v>
      </c>
      <c r="M57" s="15">
        <v>8430178</v>
      </c>
      <c r="N57" s="15">
        <v>4</v>
      </c>
      <c r="O57" s="13" t="s">
        <v>6</v>
      </c>
      <c r="P57" s="15">
        <v>3</v>
      </c>
      <c r="Q57" s="15">
        <v>7.5949367088607597E-2</v>
      </c>
      <c r="R57" s="15">
        <v>0.18407079646017699</v>
      </c>
      <c r="S57" s="15">
        <v>13</v>
      </c>
      <c r="T57" s="15">
        <v>64</v>
      </c>
      <c r="U57" s="15">
        <v>14</v>
      </c>
      <c r="V57" s="15">
        <v>79</v>
      </c>
      <c r="W57" s="15">
        <v>1</v>
      </c>
      <c r="X57" s="15">
        <v>1</v>
      </c>
      <c r="Y57" s="15">
        <v>113</v>
      </c>
      <c r="Z57" s="15">
        <v>565</v>
      </c>
      <c r="AA57" s="15" t="b">
        <v>0</v>
      </c>
    </row>
    <row r="58" spans="1:27" ht="14" x14ac:dyDescent="0.15">
      <c r="A58" s="10" t="str">
        <f t="shared" si="3"/>
        <v>F</v>
      </c>
      <c r="B58" s="10" t="str">
        <f t="shared" si="4"/>
        <v>F</v>
      </c>
      <c r="C58" s="11" t="str">
        <f t="shared" si="5"/>
        <v>F</v>
      </c>
      <c r="D58" s="12" t="s">
        <v>4</v>
      </c>
      <c r="E58" s="13" t="s">
        <v>4</v>
      </c>
      <c r="F58" s="13" t="s">
        <v>4</v>
      </c>
      <c r="G58" s="13" t="s">
        <v>41</v>
      </c>
      <c r="H58" s="13" t="s">
        <v>4</v>
      </c>
      <c r="I58" s="13" t="s">
        <v>4</v>
      </c>
      <c r="J58" s="13" t="s">
        <v>4</v>
      </c>
      <c r="K58" s="13" t="s">
        <v>88</v>
      </c>
      <c r="L58" s="15">
        <v>420619</v>
      </c>
      <c r="M58" s="15">
        <v>5824705</v>
      </c>
      <c r="N58" s="15">
        <v>4</v>
      </c>
      <c r="O58" s="13" t="s">
        <v>6</v>
      </c>
      <c r="P58" s="15">
        <v>3</v>
      </c>
      <c r="Q58" s="15">
        <v>0.132530120481928</v>
      </c>
      <c r="R58" s="15">
        <v>0.30291005291005302</v>
      </c>
      <c r="S58" s="15">
        <v>39</v>
      </c>
      <c r="T58" s="15">
        <v>83</v>
      </c>
      <c r="U58" s="15">
        <v>39</v>
      </c>
      <c r="V58" s="15">
        <v>83</v>
      </c>
      <c r="W58" s="15">
        <v>1</v>
      </c>
      <c r="X58" s="15">
        <v>1</v>
      </c>
      <c r="Y58" s="15">
        <v>261</v>
      </c>
      <c r="Z58" s="15">
        <v>756</v>
      </c>
      <c r="AA58" s="15" t="b">
        <v>1</v>
      </c>
    </row>
    <row r="59" spans="1:27" ht="14" x14ac:dyDescent="0.15">
      <c r="A59" s="10" t="str">
        <f t="shared" si="3"/>
        <v>F</v>
      </c>
      <c r="B59" s="10" t="str">
        <f t="shared" si="4"/>
        <v>F</v>
      </c>
      <c r="C59" s="11" t="str">
        <f t="shared" si="5"/>
        <v>F</v>
      </c>
      <c r="D59" s="12" t="s">
        <v>4</v>
      </c>
      <c r="E59" s="13" t="s">
        <v>4</v>
      </c>
      <c r="F59" s="13" t="s">
        <v>4</v>
      </c>
      <c r="G59" s="13" t="s">
        <v>89</v>
      </c>
      <c r="H59" s="13" t="s">
        <v>4</v>
      </c>
      <c r="I59" s="13" t="s">
        <v>4</v>
      </c>
      <c r="J59" s="13" t="s">
        <v>4</v>
      </c>
      <c r="K59" s="13" t="s">
        <v>90</v>
      </c>
      <c r="L59" s="15">
        <v>6704750</v>
      </c>
      <c r="M59" s="15">
        <v>9088423</v>
      </c>
      <c r="N59" s="15">
        <v>4</v>
      </c>
      <c r="O59" s="13" t="s">
        <v>6</v>
      </c>
      <c r="P59" s="15">
        <v>3</v>
      </c>
      <c r="Q59" s="15">
        <v>7.4074074074074098E-2</v>
      </c>
      <c r="R59" s="15">
        <v>0.181347150259067</v>
      </c>
      <c r="S59" s="15">
        <v>5</v>
      </c>
      <c r="T59" s="15">
        <v>27</v>
      </c>
      <c r="U59" s="15">
        <v>5</v>
      </c>
      <c r="V59" s="15">
        <v>27</v>
      </c>
      <c r="W59" s="15">
        <v>1</v>
      </c>
      <c r="X59" s="15">
        <v>1</v>
      </c>
      <c r="Y59" s="15">
        <v>39</v>
      </c>
      <c r="Z59" s="15">
        <v>193</v>
      </c>
      <c r="AA59" s="15" t="b">
        <v>0</v>
      </c>
    </row>
    <row r="60" spans="1:27" ht="14" x14ac:dyDescent="0.15">
      <c r="A60" s="10" t="str">
        <f t="shared" si="3"/>
        <v>F</v>
      </c>
      <c r="B60" s="10" t="str">
        <f t="shared" si="4"/>
        <v>FF</v>
      </c>
      <c r="C60" s="11" t="str">
        <f t="shared" si="5"/>
        <v>F</v>
      </c>
      <c r="D60" s="12" t="s">
        <v>4</v>
      </c>
      <c r="E60" s="30" t="s">
        <v>77</v>
      </c>
      <c r="F60" s="13" t="s">
        <v>4</v>
      </c>
      <c r="G60" s="13" t="s">
        <v>25</v>
      </c>
      <c r="H60" s="13" t="s">
        <v>4</v>
      </c>
      <c r="I60" s="30" t="s">
        <v>77</v>
      </c>
      <c r="J60" s="13" t="s">
        <v>4</v>
      </c>
      <c r="K60" s="13" t="s">
        <v>91</v>
      </c>
      <c r="L60" s="31">
        <v>8793825</v>
      </c>
      <c r="M60" s="15">
        <v>21057438</v>
      </c>
      <c r="N60" s="15">
        <v>4</v>
      </c>
      <c r="O60" s="13" t="s">
        <v>6</v>
      </c>
      <c r="P60" s="15">
        <v>3</v>
      </c>
      <c r="Q60" s="15">
        <v>0.134328358208955</v>
      </c>
      <c r="R60" s="15">
        <v>0.29182879377431897</v>
      </c>
      <c r="S60" s="15">
        <v>27</v>
      </c>
      <c r="T60" s="15">
        <v>60</v>
      </c>
      <c r="U60" s="15">
        <v>27</v>
      </c>
      <c r="V60" s="15">
        <v>67</v>
      </c>
      <c r="W60" s="15">
        <v>1</v>
      </c>
      <c r="X60" s="15">
        <v>1</v>
      </c>
      <c r="Y60" s="15">
        <v>193</v>
      </c>
      <c r="Z60" s="15">
        <v>514</v>
      </c>
      <c r="AA60" s="15" t="b">
        <v>0</v>
      </c>
    </row>
    <row r="61" spans="1:27" ht="14" x14ac:dyDescent="0.15">
      <c r="A61" s="10" t="str">
        <f t="shared" si="3"/>
        <v>F</v>
      </c>
      <c r="B61" s="10" t="str">
        <f t="shared" si="4"/>
        <v>F</v>
      </c>
      <c r="C61" s="11" t="str">
        <f t="shared" si="5"/>
        <v>F</v>
      </c>
      <c r="D61" s="12" t="s">
        <v>4</v>
      </c>
      <c r="E61" s="13" t="s">
        <v>4</v>
      </c>
      <c r="F61" s="13" t="s">
        <v>4</v>
      </c>
      <c r="G61" s="13" t="s">
        <v>92</v>
      </c>
      <c r="H61" s="13" t="s">
        <v>4</v>
      </c>
      <c r="I61" s="13" t="s">
        <v>4</v>
      </c>
      <c r="J61" s="13" t="s">
        <v>4</v>
      </c>
      <c r="K61" s="13" t="s">
        <v>93</v>
      </c>
      <c r="L61" s="15">
        <v>210006</v>
      </c>
      <c r="M61" s="15">
        <v>20644477</v>
      </c>
      <c r="N61" s="15">
        <v>4</v>
      </c>
      <c r="O61" s="13" t="s">
        <v>6</v>
      </c>
      <c r="P61" s="15">
        <v>3</v>
      </c>
      <c r="Q61" s="15">
        <v>1.20481927710844E-2</v>
      </c>
      <c r="R61" s="15">
        <v>5.0264550264550199E-2</v>
      </c>
      <c r="S61" s="15">
        <v>5</v>
      </c>
      <c r="T61" s="15">
        <v>83</v>
      </c>
      <c r="U61" s="15">
        <v>5</v>
      </c>
      <c r="V61" s="15">
        <v>83</v>
      </c>
      <c r="W61" s="15">
        <v>1</v>
      </c>
      <c r="X61" s="15">
        <v>1</v>
      </c>
      <c r="Y61" s="15">
        <v>46</v>
      </c>
      <c r="Z61" s="15">
        <v>756</v>
      </c>
      <c r="AA61" s="15" t="b">
        <v>0</v>
      </c>
    </row>
    <row r="62" spans="1:27" ht="14" x14ac:dyDescent="0.15">
      <c r="A62" s="10" t="str">
        <f t="shared" si="3"/>
        <v>F</v>
      </c>
      <c r="B62" s="10" t="str">
        <f t="shared" si="4"/>
        <v>F</v>
      </c>
      <c r="C62" s="11" t="str">
        <f t="shared" si="5"/>
        <v>FF</v>
      </c>
      <c r="D62" s="12" t="s">
        <v>4</v>
      </c>
      <c r="E62" s="13" t="s">
        <v>4</v>
      </c>
      <c r="F62" s="30" t="s">
        <v>77</v>
      </c>
      <c r="G62" s="13" t="s">
        <v>94</v>
      </c>
      <c r="H62" s="13" t="s">
        <v>4</v>
      </c>
      <c r="I62" s="13" t="s">
        <v>4</v>
      </c>
      <c r="J62" s="30" t="s">
        <v>77</v>
      </c>
      <c r="K62" s="14"/>
      <c r="L62" s="15">
        <v>12512647</v>
      </c>
      <c r="M62" s="31">
        <v>21900384</v>
      </c>
      <c r="N62" s="15">
        <v>4</v>
      </c>
      <c r="O62" s="13" t="s">
        <v>6</v>
      </c>
      <c r="P62" s="15">
        <v>3</v>
      </c>
      <c r="Q62" s="15">
        <v>0.26086956521739102</v>
      </c>
      <c r="R62" s="15">
        <v>0.42627345844504</v>
      </c>
      <c r="S62" s="15">
        <v>28</v>
      </c>
      <c r="T62" s="15">
        <v>45</v>
      </c>
      <c r="U62" s="15">
        <v>28</v>
      </c>
      <c r="V62" s="15">
        <v>46</v>
      </c>
      <c r="W62" s="15">
        <v>1</v>
      </c>
      <c r="X62" s="15">
        <v>1</v>
      </c>
      <c r="Y62" s="15">
        <v>208</v>
      </c>
      <c r="Z62" s="15">
        <v>373</v>
      </c>
      <c r="AA62" s="15" t="b">
        <v>0</v>
      </c>
    </row>
    <row r="63" spans="1:27" ht="14" x14ac:dyDescent="0.15">
      <c r="A63" s="10" t="str">
        <f t="shared" si="3"/>
        <v>T</v>
      </c>
      <c r="B63" s="10" t="str">
        <f t="shared" si="4"/>
        <v>T</v>
      </c>
      <c r="C63" s="11" t="str">
        <f t="shared" si="5"/>
        <v>T</v>
      </c>
      <c r="D63" s="12" t="s">
        <v>3</v>
      </c>
      <c r="E63" s="13" t="s">
        <v>3</v>
      </c>
      <c r="F63" s="13" t="s">
        <v>3</v>
      </c>
      <c r="G63" s="14"/>
      <c r="H63" s="13" t="s">
        <v>3</v>
      </c>
      <c r="I63" s="13" t="s">
        <v>3</v>
      </c>
      <c r="J63" s="13" t="s">
        <v>3</v>
      </c>
      <c r="K63" s="14"/>
      <c r="L63" s="15">
        <v>13111022</v>
      </c>
      <c r="M63" s="15">
        <v>19710610</v>
      </c>
      <c r="N63" s="15">
        <v>4</v>
      </c>
      <c r="O63" s="13" t="s">
        <v>6</v>
      </c>
      <c r="P63" s="15">
        <v>3</v>
      </c>
      <c r="Q63" s="15">
        <v>0.31818181818181801</v>
      </c>
      <c r="R63" s="15">
        <v>0.66666666666666696</v>
      </c>
      <c r="S63" s="15">
        <v>17</v>
      </c>
      <c r="T63" s="15">
        <v>19</v>
      </c>
      <c r="U63" s="15">
        <v>18</v>
      </c>
      <c r="V63" s="15">
        <v>22</v>
      </c>
      <c r="W63" s="15">
        <v>1</v>
      </c>
      <c r="X63" s="15">
        <v>1</v>
      </c>
      <c r="Y63" s="15">
        <v>124</v>
      </c>
      <c r="Z63" s="15">
        <v>126</v>
      </c>
      <c r="AA63" s="15" t="b">
        <v>0</v>
      </c>
    </row>
    <row r="64" spans="1:27" ht="14" x14ac:dyDescent="0.15">
      <c r="A64" s="10" t="str">
        <f t="shared" si="3"/>
        <v>F</v>
      </c>
      <c r="B64" s="10" t="str">
        <f t="shared" si="4"/>
        <v>F</v>
      </c>
      <c r="C64" s="11" t="str">
        <f t="shared" si="5"/>
        <v>T</v>
      </c>
      <c r="D64" s="12" t="s">
        <v>4</v>
      </c>
      <c r="E64" s="13" t="s">
        <v>4</v>
      </c>
      <c r="F64" s="13" t="s">
        <v>3</v>
      </c>
      <c r="G64" s="13" t="s">
        <v>95</v>
      </c>
      <c r="H64" s="13" t="s">
        <v>4</v>
      </c>
      <c r="I64" s="13" t="s">
        <v>4</v>
      </c>
      <c r="J64" s="13" t="s">
        <v>3</v>
      </c>
      <c r="K64" s="13" t="s">
        <v>96</v>
      </c>
      <c r="L64" s="15">
        <v>2235431</v>
      </c>
      <c r="M64" s="15">
        <v>4232438</v>
      </c>
      <c r="N64" s="15">
        <v>4</v>
      </c>
      <c r="O64" s="13" t="s">
        <v>6</v>
      </c>
      <c r="P64" s="15">
        <v>3</v>
      </c>
      <c r="Q64" s="15">
        <v>2.8340080971659999E-2</v>
      </c>
      <c r="R64" s="15">
        <v>4.8595848595848597E-2</v>
      </c>
      <c r="S64" s="15">
        <v>32</v>
      </c>
      <c r="T64" s="15">
        <v>441</v>
      </c>
      <c r="U64" s="15">
        <v>32</v>
      </c>
      <c r="V64" s="15">
        <v>494</v>
      </c>
      <c r="W64" s="15">
        <v>1</v>
      </c>
      <c r="X64" s="15">
        <v>1</v>
      </c>
      <c r="Y64" s="15">
        <v>249</v>
      </c>
      <c r="Z64" s="15">
        <v>4095</v>
      </c>
      <c r="AA64" s="15" t="b">
        <v>0</v>
      </c>
    </row>
    <row r="65" spans="1:27" ht="14" x14ac:dyDescent="0.15">
      <c r="A65" s="10" t="str">
        <f t="shared" si="3"/>
        <v>F</v>
      </c>
      <c r="B65" s="10" t="str">
        <f t="shared" si="4"/>
        <v>T</v>
      </c>
      <c r="C65" s="11" t="str">
        <f t="shared" si="5"/>
        <v>F</v>
      </c>
      <c r="D65" s="12" t="s">
        <v>4</v>
      </c>
      <c r="E65" s="13" t="s">
        <v>3</v>
      </c>
      <c r="F65" s="13" t="s">
        <v>4</v>
      </c>
      <c r="G65" s="13" t="s">
        <v>56</v>
      </c>
      <c r="H65" s="13" t="s">
        <v>4</v>
      </c>
      <c r="I65" s="13" t="s">
        <v>3</v>
      </c>
      <c r="J65" s="13" t="s">
        <v>4</v>
      </c>
      <c r="K65" s="13" t="s">
        <v>97</v>
      </c>
      <c r="L65" s="15">
        <v>14702119</v>
      </c>
      <c r="M65" s="15">
        <v>17907353</v>
      </c>
      <c r="N65" s="15">
        <v>4</v>
      </c>
      <c r="O65" s="13" t="s">
        <v>6</v>
      </c>
      <c r="P65" s="15">
        <v>3</v>
      </c>
      <c r="Q65" s="15">
        <v>5.8823529411764698E-2</v>
      </c>
      <c r="R65" s="15">
        <v>0.39506172839506198</v>
      </c>
      <c r="S65" s="15">
        <v>7</v>
      </c>
      <c r="T65" s="15">
        <v>17</v>
      </c>
      <c r="U65" s="15">
        <v>7</v>
      </c>
      <c r="V65" s="15">
        <v>17</v>
      </c>
      <c r="W65" s="15">
        <v>1</v>
      </c>
      <c r="X65" s="15">
        <v>1</v>
      </c>
      <c r="Y65" s="15">
        <v>68</v>
      </c>
      <c r="Z65" s="15">
        <v>162</v>
      </c>
      <c r="AA65" s="15" t="b">
        <v>0</v>
      </c>
    </row>
    <row r="66" spans="1:27" ht="14" x14ac:dyDescent="0.15">
      <c r="A66" s="10" t="str">
        <f t="shared" ref="A66:A101" si="6">IF(D66=H66,H66,"xx")</f>
        <v>F</v>
      </c>
      <c r="B66" s="10" t="str">
        <f t="shared" ref="B66:B101" si="7">IF(E66=I66,I66,"xx")</f>
        <v>F</v>
      </c>
      <c r="C66" s="11" t="str">
        <f t="shared" ref="C66:C101" si="8">IF(F66=J66,J66,"xx")</f>
        <v>F</v>
      </c>
      <c r="D66" s="12" t="s">
        <v>4</v>
      </c>
      <c r="E66" s="13" t="s">
        <v>4</v>
      </c>
      <c r="F66" s="13" t="s">
        <v>4</v>
      </c>
      <c r="G66" s="13" t="s">
        <v>98</v>
      </c>
      <c r="H66" s="13" t="s">
        <v>4</v>
      </c>
      <c r="I66" s="13" t="s">
        <v>4</v>
      </c>
      <c r="J66" s="13" t="s">
        <v>4</v>
      </c>
      <c r="K66" s="13" t="s">
        <v>99</v>
      </c>
      <c r="L66" s="15">
        <v>7460370</v>
      </c>
      <c r="M66" s="15">
        <v>17231006</v>
      </c>
      <c r="N66" s="15">
        <v>4</v>
      </c>
      <c r="O66" s="13" t="s">
        <v>6</v>
      </c>
      <c r="P66" s="15">
        <v>3</v>
      </c>
      <c r="Q66" s="15">
        <v>0.22222222222222199</v>
      </c>
      <c r="R66" s="15">
        <v>0.524163568773234</v>
      </c>
      <c r="S66" s="15">
        <v>26</v>
      </c>
      <c r="T66" s="15">
        <v>27</v>
      </c>
      <c r="U66" s="15">
        <v>27</v>
      </c>
      <c r="V66" s="15">
        <v>27</v>
      </c>
      <c r="W66" s="15">
        <v>1</v>
      </c>
      <c r="X66" s="15">
        <v>1</v>
      </c>
      <c r="Y66" s="15">
        <v>193</v>
      </c>
      <c r="Z66" s="15">
        <v>269</v>
      </c>
      <c r="AA66" s="15" t="b">
        <v>0</v>
      </c>
    </row>
    <row r="67" spans="1:27" ht="14" x14ac:dyDescent="0.15">
      <c r="A67" s="10" t="str">
        <f t="shared" si="6"/>
        <v>F</v>
      </c>
      <c r="B67" s="10" t="str">
        <f t="shared" si="7"/>
        <v>F</v>
      </c>
      <c r="C67" s="11" t="str">
        <f t="shared" si="8"/>
        <v>xx</v>
      </c>
      <c r="D67" s="12" t="s">
        <v>4</v>
      </c>
      <c r="E67" s="13" t="s">
        <v>4</v>
      </c>
      <c r="F67" s="13" t="s">
        <v>3</v>
      </c>
      <c r="G67" s="13" t="s">
        <v>100</v>
      </c>
      <c r="H67" s="13" t="s">
        <v>4</v>
      </c>
      <c r="I67" s="13" t="s">
        <v>4</v>
      </c>
      <c r="J67" s="13" t="s">
        <v>4</v>
      </c>
      <c r="K67" s="13" t="s">
        <v>101</v>
      </c>
      <c r="L67" s="15">
        <v>5785861</v>
      </c>
      <c r="M67" s="15">
        <v>17467385</v>
      </c>
      <c r="N67" s="15">
        <v>4</v>
      </c>
      <c r="O67" s="13" t="s">
        <v>6</v>
      </c>
      <c r="P67" s="15">
        <v>3</v>
      </c>
      <c r="Q67" s="15">
        <v>9.0909090909090898E-2</v>
      </c>
      <c r="R67" s="15">
        <v>0.42051282051282002</v>
      </c>
      <c r="S67" s="15">
        <v>13</v>
      </c>
      <c r="T67" s="15">
        <v>22</v>
      </c>
      <c r="U67" s="15">
        <v>14</v>
      </c>
      <c r="V67" s="15">
        <v>22</v>
      </c>
      <c r="W67" s="15">
        <v>1</v>
      </c>
      <c r="X67" s="15">
        <v>1</v>
      </c>
      <c r="Y67" s="15">
        <v>102</v>
      </c>
      <c r="Z67" s="15">
        <v>195</v>
      </c>
      <c r="AA67" s="15" t="b">
        <v>0</v>
      </c>
    </row>
    <row r="68" spans="1:27" ht="14" x14ac:dyDescent="0.15">
      <c r="A68" s="10" t="str">
        <f t="shared" si="6"/>
        <v>xx</v>
      </c>
      <c r="B68" s="10" t="str">
        <f t="shared" si="7"/>
        <v>T</v>
      </c>
      <c r="C68" s="11" t="str">
        <f t="shared" si="8"/>
        <v>T</v>
      </c>
      <c r="D68" s="12" t="s">
        <v>4</v>
      </c>
      <c r="E68" s="13" t="s">
        <v>3</v>
      </c>
      <c r="F68" s="13" t="s">
        <v>3</v>
      </c>
      <c r="G68" s="14"/>
      <c r="H68" s="13" t="s">
        <v>3</v>
      </c>
      <c r="I68" s="13" t="s">
        <v>3</v>
      </c>
      <c r="J68" s="13" t="s">
        <v>3</v>
      </c>
      <c r="K68" s="14"/>
      <c r="L68" s="15">
        <v>1890824</v>
      </c>
      <c r="M68" s="15">
        <v>16719805</v>
      </c>
      <c r="N68" s="15">
        <v>4</v>
      </c>
      <c r="O68" s="13" t="s">
        <v>6</v>
      </c>
      <c r="P68" s="15">
        <v>3</v>
      </c>
      <c r="Q68" s="15">
        <v>0.17647058823529399</v>
      </c>
      <c r="R68" s="15">
        <v>0.494623655913978</v>
      </c>
      <c r="S68" s="15">
        <v>27</v>
      </c>
      <c r="T68" s="15">
        <v>32</v>
      </c>
      <c r="U68" s="15">
        <v>28</v>
      </c>
      <c r="V68" s="15">
        <v>34</v>
      </c>
      <c r="W68" s="15">
        <v>1</v>
      </c>
      <c r="X68" s="15">
        <v>1</v>
      </c>
      <c r="Y68" s="15">
        <v>198</v>
      </c>
      <c r="Z68" s="15">
        <v>279</v>
      </c>
      <c r="AA68" s="15" t="b">
        <v>0</v>
      </c>
    </row>
    <row r="69" spans="1:27" ht="14" x14ac:dyDescent="0.15">
      <c r="A69" s="10" t="str">
        <f t="shared" si="6"/>
        <v>xx</v>
      </c>
      <c r="B69" s="10" t="str">
        <f t="shared" si="7"/>
        <v>T</v>
      </c>
      <c r="C69" s="11" t="str">
        <f t="shared" si="8"/>
        <v>T</v>
      </c>
      <c r="D69" s="12" t="s">
        <v>4</v>
      </c>
      <c r="E69" s="13" t="s">
        <v>3</v>
      </c>
      <c r="F69" s="16" t="s">
        <v>3</v>
      </c>
      <c r="G69" s="14"/>
      <c r="H69" s="13" t="s">
        <v>3</v>
      </c>
      <c r="I69" s="13" t="s">
        <v>3</v>
      </c>
      <c r="J69" s="16" t="s">
        <v>3</v>
      </c>
      <c r="K69" s="14"/>
      <c r="L69" s="29">
        <v>6379125</v>
      </c>
      <c r="M69" s="15">
        <v>17014629</v>
      </c>
      <c r="N69" s="15">
        <v>4</v>
      </c>
      <c r="O69" s="13" t="s">
        <v>6</v>
      </c>
      <c r="P69" s="15">
        <v>3</v>
      </c>
      <c r="Q69" s="15">
        <v>0.20408163265306101</v>
      </c>
      <c r="R69" s="15">
        <v>0.55555555555555602</v>
      </c>
      <c r="S69" s="15">
        <v>21</v>
      </c>
      <c r="T69" s="15">
        <v>45</v>
      </c>
      <c r="U69" s="15">
        <v>22</v>
      </c>
      <c r="V69" s="15">
        <v>49</v>
      </c>
      <c r="W69" s="15">
        <v>1</v>
      </c>
      <c r="X69" s="15">
        <v>1</v>
      </c>
      <c r="Y69" s="15">
        <v>246</v>
      </c>
      <c r="Z69" s="15">
        <v>261</v>
      </c>
      <c r="AA69" s="15" t="b">
        <v>0</v>
      </c>
    </row>
    <row r="70" spans="1:27" ht="14" x14ac:dyDescent="0.15">
      <c r="A70" s="10" t="str">
        <f t="shared" si="6"/>
        <v>F</v>
      </c>
      <c r="B70" s="10" t="str">
        <f t="shared" si="7"/>
        <v>F</v>
      </c>
      <c r="C70" s="11" t="str">
        <f t="shared" si="8"/>
        <v>F</v>
      </c>
      <c r="D70" s="12" t="s">
        <v>4</v>
      </c>
      <c r="E70" s="13" t="s">
        <v>4</v>
      </c>
      <c r="F70" s="13" t="s">
        <v>4</v>
      </c>
      <c r="G70" s="13" t="s">
        <v>102</v>
      </c>
      <c r="H70" s="13" t="s">
        <v>4</v>
      </c>
      <c r="I70" s="13" t="s">
        <v>4</v>
      </c>
      <c r="J70" s="13" t="s">
        <v>4</v>
      </c>
      <c r="K70" s="13" t="s">
        <v>103</v>
      </c>
      <c r="L70" s="15">
        <v>709584</v>
      </c>
      <c r="M70" s="15">
        <v>8939074</v>
      </c>
      <c r="N70" s="15">
        <v>4</v>
      </c>
      <c r="O70" s="13" t="s">
        <v>6</v>
      </c>
      <c r="P70" s="15">
        <v>3</v>
      </c>
      <c r="Q70" s="15">
        <v>5.7692307692307702E-2</v>
      </c>
      <c r="R70" s="15">
        <v>0.31938633193863297</v>
      </c>
      <c r="S70" s="15">
        <v>20</v>
      </c>
      <c r="T70" s="15">
        <v>51</v>
      </c>
      <c r="U70" s="15">
        <v>20</v>
      </c>
      <c r="V70" s="15">
        <v>52</v>
      </c>
      <c r="W70" s="15">
        <v>1</v>
      </c>
      <c r="X70" s="15">
        <v>1</v>
      </c>
      <c r="Y70" s="15">
        <v>261</v>
      </c>
      <c r="Z70" s="15">
        <v>717</v>
      </c>
      <c r="AA70" s="15" t="b">
        <v>0</v>
      </c>
    </row>
    <row r="71" spans="1:27" ht="14" x14ac:dyDescent="0.15">
      <c r="A71" s="10" t="str">
        <f t="shared" si="6"/>
        <v>F</v>
      </c>
      <c r="B71" s="10" t="str">
        <f t="shared" si="7"/>
        <v>T</v>
      </c>
      <c r="C71" s="11" t="str">
        <f t="shared" si="8"/>
        <v>F</v>
      </c>
      <c r="D71" s="12" t="s">
        <v>4</v>
      </c>
      <c r="E71" s="13" t="s">
        <v>3</v>
      </c>
      <c r="F71" s="13" t="s">
        <v>4</v>
      </c>
      <c r="G71" s="13" t="s">
        <v>104</v>
      </c>
      <c r="H71" s="13" t="s">
        <v>4</v>
      </c>
      <c r="I71" s="13" t="s">
        <v>3</v>
      </c>
      <c r="J71" s="13" t="s">
        <v>4</v>
      </c>
      <c r="K71" s="13" t="s">
        <v>105</v>
      </c>
      <c r="L71" s="15">
        <v>6778337</v>
      </c>
      <c r="M71" s="15">
        <v>12626918</v>
      </c>
      <c r="N71" s="15">
        <v>4</v>
      </c>
      <c r="O71" s="13" t="s">
        <v>6</v>
      </c>
      <c r="P71" s="15">
        <v>3</v>
      </c>
      <c r="Q71" s="15">
        <v>0.3</v>
      </c>
      <c r="R71" s="15">
        <v>0.68493150684931503</v>
      </c>
      <c r="S71" s="15">
        <v>8</v>
      </c>
      <c r="T71" s="15">
        <v>9</v>
      </c>
      <c r="U71" s="15">
        <v>8</v>
      </c>
      <c r="V71" s="15">
        <v>10</v>
      </c>
      <c r="W71" s="15">
        <v>1</v>
      </c>
      <c r="X71" s="15">
        <v>1</v>
      </c>
      <c r="Y71" s="15">
        <v>59</v>
      </c>
      <c r="Z71" s="15">
        <v>73</v>
      </c>
      <c r="AA71" s="15" t="b">
        <v>0</v>
      </c>
    </row>
    <row r="72" spans="1:27" ht="14" x14ac:dyDescent="0.15">
      <c r="A72" s="10" t="str">
        <f t="shared" si="6"/>
        <v>F</v>
      </c>
      <c r="B72" s="10" t="str">
        <f t="shared" si="7"/>
        <v>F</v>
      </c>
      <c r="C72" s="11" t="str">
        <f t="shared" si="8"/>
        <v>TT</v>
      </c>
      <c r="D72" s="12" t="s">
        <v>4</v>
      </c>
      <c r="E72" s="13" t="s">
        <v>4</v>
      </c>
      <c r="F72" s="30" t="s">
        <v>79</v>
      </c>
      <c r="G72" s="13" t="s">
        <v>33</v>
      </c>
      <c r="H72" s="13" t="s">
        <v>4</v>
      </c>
      <c r="I72" s="13" t="s">
        <v>4</v>
      </c>
      <c r="J72" s="30" t="s">
        <v>79</v>
      </c>
      <c r="K72" s="13" t="s">
        <v>106</v>
      </c>
      <c r="L72" s="15">
        <v>704314</v>
      </c>
      <c r="M72" s="31">
        <v>23613195</v>
      </c>
      <c r="N72" s="15">
        <v>4</v>
      </c>
      <c r="O72" s="13" t="s">
        <v>6</v>
      </c>
      <c r="P72" s="15">
        <v>3</v>
      </c>
      <c r="Q72" s="15">
        <v>6.02409638554217E-2</v>
      </c>
      <c r="R72" s="15">
        <v>0.12962962962963001</v>
      </c>
      <c r="S72" s="15">
        <v>13</v>
      </c>
      <c r="T72" s="15">
        <v>83</v>
      </c>
      <c r="U72" s="15">
        <v>15</v>
      </c>
      <c r="V72" s="15">
        <v>83</v>
      </c>
      <c r="W72" s="15">
        <v>1</v>
      </c>
      <c r="X72" s="15">
        <v>1</v>
      </c>
      <c r="Y72" s="15">
        <v>112</v>
      </c>
      <c r="Z72" s="15">
        <v>756</v>
      </c>
      <c r="AA72" s="15" t="b">
        <v>0</v>
      </c>
    </row>
    <row r="73" spans="1:27" ht="14" x14ac:dyDescent="0.15">
      <c r="A73" s="10" t="str">
        <f t="shared" si="6"/>
        <v>F</v>
      </c>
      <c r="B73" s="10" t="str">
        <f t="shared" si="7"/>
        <v>F</v>
      </c>
      <c r="C73" s="11" t="str">
        <f t="shared" si="8"/>
        <v>F</v>
      </c>
      <c r="D73" s="12" t="s">
        <v>4</v>
      </c>
      <c r="E73" s="13" t="s">
        <v>4</v>
      </c>
      <c r="F73" s="13" t="s">
        <v>4</v>
      </c>
      <c r="G73" s="13" t="s">
        <v>45</v>
      </c>
      <c r="H73" s="13" t="s">
        <v>4</v>
      </c>
      <c r="I73" s="13" t="s">
        <v>4</v>
      </c>
      <c r="J73" s="13" t="s">
        <v>4</v>
      </c>
      <c r="K73" s="13" t="s">
        <v>107</v>
      </c>
      <c r="L73" s="15">
        <v>5125847</v>
      </c>
      <c r="M73" s="15">
        <v>17467778</v>
      </c>
      <c r="N73" s="15">
        <v>4</v>
      </c>
      <c r="O73" s="13" t="s">
        <v>6</v>
      </c>
      <c r="P73" s="15">
        <v>3</v>
      </c>
      <c r="Q73" s="15">
        <v>4.76190476190477E-2</v>
      </c>
      <c r="R73" s="15">
        <v>6.6147859922179003E-2</v>
      </c>
      <c r="S73" s="15">
        <v>5</v>
      </c>
      <c r="T73" s="15">
        <v>63</v>
      </c>
      <c r="U73" s="15">
        <v>5</v>
      </c>
      <c r="V73" s="15">
        <v>63</v>
      </c>
      <c r="W73" s="15">
        <v>1</v>
      </c>
      <c r="X73" s="15">
        <v>1</v>
      </c>
      <c r="Y73" s="15">
        <v>35</v>
      </c>
      <c r="Z73" s="15">
        <v>514</v>
      </c>
      <c r="AA73" s="15" t="b">
        <v>0</v>
      </c>
    </row>
    <row r="74" spans="1:27" ht="14" x14ac:dyDescent="0.15">
      <c r="A74" s="10" t="str">
        <f t="shared" si="6"/>
        <v>F</v>
      </c>
      <c r="B74" s="10" t="str">
        <f t="shared" si="7"/>
        <v>F</v>
      </c>
      <c r="C74" s="11" t="str">
        <f t="shared" si="8"/>
        <v>T</v>
      </c>
      <c r="D74" s="12" t="s">
        <v>4</v>
      </c>
      <c r="E74" s="13" t="s">
        <v>4</v>
      </c>
      <c r="F74" s="13" t="s">
        <v>3</v>
      </c>
      <c r="G74" s="13" t="s">
        <v>33</v>
      </c>
      <c r="H74" s="13" t="s">
        <v>4</v>
      </c>
      <c r="I74" s="13" t="s">
        <v>4</v>
      </c>
      <c r="J74" s="13" t="s">
        <v>3</v>
      </c>
      <c r="K74" s="13" t="s">
        <v>57</v>
      </c>
      <c r="L74" s="15">
        <v>812803</v>
      </c>
      <c r="M74" s="15">
        <v>9186576</v>
      </c>
      <c r="N74" s="15">
        <v>4</v>
      </c>
      <c r="O74" s="13" t="s">
        <v>6</v>
      </c>
      <c r="P74" s="15">
        <v>3</v>
      </c>
      <c r="Q74" s="15">
        <v>3.6144578313252997E-2</v>
      </c>
      <c r="R74" s="15">
        <v>9.7883597883597906E-2</v>
      </c>
      <c r="S74" s="15">
        <v>8</v>
      </c>
      <c r="T74" s="15">
        <v>83</v>
      </c>
      <c r="U74" s="15">
        <v>8</v>
      </c>
      <c r="V74" s="15">
        <v>83</v>
      </c>
      <c r="W74" s="15">
        <v>1</v>
      </c>
      <c r="X74" s="15">
        <v>1</v>
      </c>
      <c r="Y74" s="15">
        <v>77</v>
      </c>
      <c r="Z74" s="15">
        <v>756</v>
      </c>
      <c r="AA74" s="15" t="b">
        <v>0</v>
      </c>
    </row>
    <row r="75" spans="1:27" ht="14" x14ac:dyDescent="0.15">
      <c r="A75" s="10" t="str">
        <f t="shared" si="6"/>
        <v>xx</v>
      </c>
      <c r="B75" s="10" t="str">
        <f t="shared" si="7"/>
        <v>xx</v>
      </c>
      <c r="C75" s="11" t="str">
        <f t="shared" si="8"/>
        <v>xx</v>
      </c>
      <c r="D75" s="12" t="s">
        <v>4</v>
      </c>
      <c r="E75" s="13" t="s">
        <v>4</v>
      </c>
      <c r="F75" s="13" t="s">
        <v>4</v>
      </c>
      <c r="G75" s="13" t="s">
        <v>108</v>
      </c>
      <c r="H75" s="13" t="s">
        <v>3</v>
      </c>
      <c r="I75" s="13" t="s">
        <v>3</v>
      </c>
      <c r="J75" s="13" t="s">
        <v>3</v>
      </c>
      <c r="K75" s="14"/>
      <c r="L75" s="15">
        <v>17415423</v>
      </c>
      <c r="M75" s="15">
        <v>21889400</v>
      </c>
      <c r="N75" s="15">
        <v>4</v>
      </c>
      <c r="O75" s="13" t="s">
        <v>6</v>
      </c>
      <c r="P75" s="15">
        <v>3</v>
      </c>
      <c r="Q75" s="15">
        <v>0.27272727272727298</v>
      </c>
      <c r="R75" s="15">
        <v>0.60544217687074797</v>
      </c>
      <c r="S75" s="15">
        <v>19</v>
      </c>
      <c r="T75" s="15">
        <v>22</v>
      </c>
      <c r="U75" s="15">
        <v>19</v>
      </c>
      <c r="V75" s="15">
        <v>22</v>
      </c>
      <c r="W75" s="15">
        <v>1</v>
      </c>
      <c r="X75" s="15">
        <v>1</v>
      </c>
      <c r="Y75" s="15">
        <v>130</v>
      </c>
      <c r="Z75" s="15">
        <v>147</v>
      </c>
      <c r="AA75" s="15" t="b">
        <v>0</v>
      </c>
    </row>
    <row r="76" spans="1:27" ht="14" x14ac:dyDescent="0.15">
      <c r="A76" s="10" t="str">
        <f t="shared" si="6"/>
        <v>F</v>
      </c>
      <c r="B76" s="10" t="str">
        <f t="shared" si="7"/>
        <v>F</v>
      </c>
      <c r="C76" s="11" t="str">
        <f t="shared" si="8"/>
        <v>T</v>
      </c>
      <c r="D76" s="12" t="s">
        <v>4</v>
      </c>
      <c r="E76" s="13" t="s">
        <v>4</v>
      </c>
      <c r="F76" s="13" t="s">
        <v>3</v>
      </c>
      <c r="G76" s="13" t="s">
        <v>54</v>
      </c>
      <c r="H76" s="13" t="s">
        <v>4</v>
      </c>
      <c r="I76" s="13" t="s">
        <v>4</v>
      </c>
      <c r="J76" s="13" t="s">
        <v>3</v>
      </c>
      <c r="K76" s="13" t="s">
        <v>109</v>
      </c>
      <c r="L76" s="15">
        <v>16199085</v>
      </c>
      <c r="M76" s="15">
        <v>17534703</v>
      </c>
      <c r="N76" s="15">
        <v>4</v>
      </c>
      <c r="O76" s="13" t="s">
        <v>6</v>
      </c>
      <c r="P76" s="15">
        <v>3</v>
      </c>
      <c r="Q76" s="15">
        <v>7.4074074074074098E-2</v>
      </c>
      <c r="R76" s="15">
        <v>0.163972286374134</v>
      </c>
      <c r="S76" s="15">
        <v>12</v>
      </c>
      <c r="T76" s="15">
        <v>43</v>
      </c>
      <c r="U76" s="15">
        <v>12</v>
      </c>
      <c r="V76" s="15">
        <v>54</v>
      </c>
      <c r="W76" s="15">
        <v>1</v>
      </c>
      <c r="X76" s="15">
        <v>1</v>
      </c>
      <c r="Y76" s="15">
        <v>83</v>
      </c>
      <c r="Z76" s="15">
        <v>433</v>
      </c>
      <c r="AA76" s="15" t="b">
        <v>0</v>
      </c>
    </row>
    <row r="77" spans="1:27" ht="14" x14ac:dyDescent="0.15">
      <c r="A77" s="10" t="str">
        <f t="shared" si="6"/>
        <v>T</v>
      </c>
      <c r="B77" s="10" t="str">
        <f t="shared" si="7"/>
        <v>T</v>
      </c>
      <c r="C77" s="11" t="str">
        <f t="shared" si="8"/>
        <v>T</v>
      </c>
      <c r="D77" s="12" t="s">
        <v>3</v>
      </c>
      <c r="E77" s="13" t="s">
        <v>3</v>
      </c>
      <c r="F77" s="13" t="s">
        <v>3</v>
      </c>
      <c r="G77" s="14"/>
      <c r="H77" s="13" t="s">
        <v>3</v>
      </c>
      <c r="I77" s="13" t="s">
        <v>3</v>
      </c>
      <c r="J77" s="13" t="s">
        <v>3</v>
      </c>
      <c r="K77" s="14"/>
      <c r="L77" s="15">
        <v>16944401</v>
      </c>
      <c r="M77" s="15">
        <v>23630686</v>
      </c>
      <c r="N77" s="15">
        <v>4</v>
      </c>
      <c r="O77" s="13" t="s">
        <v>6</v>
      </c>
      <c r="P77" s="15">
        <v>3</v>
      </c>
      <c r="Q77" s="15">
        <v>0.3125</v>
      </c>
      <c r="R77" s="15">
        <v>0.53982300884955703</v>
      </c>
      <c r="S77" s="15">
        <v>10</v>
      </c>
      <c r="T77" s="15">
        <v>16</v>
      </c>
      <c r="U77" s="15">
        <v>10</v>
      </c>
      <c r="V77" s="15">
        <v>16</v>
      </c>
      <c r="W77" s="15">
        <v>1</v>
      </c>
      <c r="X77" s="15">
        <v>1</v>
      </c>
      <c r="Y77" s="15">
        <v>74</v>
      </c>
      <c r="Z77" s="15">
        <v>113</v>
      </c>
      <c r="AA77" s="15" t="b">
        <v>0</v>
      </c>
    </row>
    <row r="78" spans="1:27" ht="14" x14ac:dyDescent="0.15">
      <c r="A78" s="10" t="str">
        <f t="shared" si="6"/>
        <v>F</v>
      </c>
      <c r="B78" s="10" t="str">
        <f t="shared" si="7"/>
        <v>F</v>
      </c>
      <c r="C78" s="11" t="str">
        <f t="shared" si="8"/>
        <v>T</v>
      </c>
      <c r="D78" s="12" t="s">
        <v>4</v>
      </c>
      <c r="E78" s="13" t="s">
        <v>4</v>
      </c>
      <c r="F78" s="13" t="s">
        <v>3</v>
      </c>
      <c r="G78" s="13" t="s">
        <v>95</v>
      </c>
      <c r="H78" s="13" t="s">
        <v>4</v>
      </c>
      <c r="I78" s="13" t="s">
        <v>4</v>
      </c>
      <c r="J78" s="13" t="s">
        <v>3</v>
      </c>
      <c r="K78" s="13" t="s">
        <v>110</v>
      </c>
      <c r="L78" s="15">
        <v>9312243</v>
      </c>
      <c r="M78" s="15">
        <v>13915960</v>
      </c>
      <c r="N78" s="15">
        <v>4</v>
      </c>
      <c r="O78" s="13" t="s">
        <v>6</v>
      </c>
      <c r="P78" s="15">
        <v>3</v>
      </c>
      <c r="Q78" s="15">
        <v>0.16666666666666699</v>
      </c>
      <c r="R78" s="15">
        <v>0.46209386281588399</v>
      </c>
      <c r="S78" s="15">
        <v>34</v>
      </c>
      <c r="T78" s="15">
        <v>36</v>
      </c>
      <c r="U78" s="15">
        <v>34</v>
      </c>
      <c r="V78" s="15">
        <v>36</v>
      </c>
      <c r="W78" s="15">
        <v>1</v>
      </c>
      <c r="X78" s="15">
        <v>1</v>
      </c>
      <c r="Y78" s="15">
        <v>195</v>
      </c>
      <c r="Z78" s="15">
        <v>277</v>
      </c>
      <c r="AA78" s="15" t="b">
        <v>0</v>
      </c>
    </row>
    <row r="79" spans="1:27" ht="14" x14ac:dyDescent="0.15">
      <c r="A79" s="10" t="str">
        <f t="shared" si="6"/>
        <v>F</v>
      </c>
      <c r="B79" s="10" t="str">
        <f t="shared" si="7"/>
        <v>F</v>
      </c>
      <c r="C79" s="11" t="str">
        <f t="shared" si="8"/>
        <v>T</v>
      </c>
      <c r="D79" s="12" t="s">
        <v>4</v>
      </c>
      <c r="E79" s="13" t="s">
        <v>4</v>
      </c>
      <c r="F79" s="13" t="s">
        <v>3</v>
      </c>
      <c r="G79" s="13" t="s">
        <v>54</v>
      </c>
      <c r="H79" s="13" t="s">
        <v>4</v>
      </c>
      <c r="I79" s="13" t="s">
        <v>4</v>
      </c>
      <c r="J79" s="13" t="s">
        <v>3</v>
      </c>
      <c r="K79" s="13" t="s">
        <v>111</v>
      </c>
      <c r="L79" s="15">
        <v>983036</v>
      </c>
      <c r="M79" s="15">
        <v>17830886</v>
      </c>
      <c r="N79" s="15">
        <v>4</v>
      </c>
      <c r="O79" s="13" t="s">
        <v>6</v>
      </c>
      <c r="P79" s="15">
        <v>3</v>
      </c>
      <c r="Q79" s="15">
        <v>5.8823529411764698E-2</v>
      </c>
      <c r="R79" s="15">
        <v>0.37398373983739802</v>
      </c>
      <c r="S79" s="15">
        <v>6</v>
      </c>
      <c r="T79" s="15">
        <v>15</v>
      </c>
      <c r="U79" s="15">
        <v>6</v>
      </c>
      <c r="V79" s="15">
        <v>17</v>
      </c>
      <c r="W79" s="15">
        <v>1</v>
      </c>
      <c r="X79" s="15">
        <v>1</v>
      </c>
      <c r="Y79" s="15">
        <v>49</v>
      </c>
      <c r="Z79" s="15">
        <v>123</v>
      </c>
      <c r="AA79" s="15" t="b">
        <v>0</v>
      </c>
    </row>
    <row r="80" spans="1:27" ht="14" x14ac:dyDescent="0.15">
      <c r="A80" s="10" t="str">
        <f t="shared" si="6"/>
        <v>F</v>
      </c>
      <c r="B80" s="10" t="str">
        <f t="shared" si="7"/>
        <v>F</v>
      </c>
      <c r="C80" s="11" t="str">
        <f t="shared" si="8"/>
        <v>T</v>
      </c>
      <c r="D80" s="12" t="s">
        <v>4</v>
      </c>
      <c r="E80" s="13" t="s">
        <v>4</v>
      </c>
      <c r="F80" s="13" t="s">
        <v>3</v>
      </c>
      <c r="G80" s="13" t="s">
        <v>33</v>
      </c>
      <c r="H80" s="13" t="s">
        <v>4</v>
      </c>
      <c r="I80" s="13" t="s">
        <v>4</v>
      </c>
      <c r="J80" s="13" t="s">
        <v>3</v>
      </c>
      <c r="K80" s="13" t="s">
        <v>112</v>
      </c>
      <c r="L80" s="15">
        <v>3024989</v>
      </c>
      <c r="M80" s="15">
        <v>9195362</v>
      </c>
      <c r="N80" s="15">
        <v>4</v>
      </c>
      <c r="O80" s="13" t="s">
        <v>6</v>
      </c>
      <c r="P80" s="15">
        <v>3</v>
      </c>
      <c r="Q80" s="15">
        <v>0.15384615384615399</v>
      </c>
      <c r="R80" s="15">
        <v>0.39583333333333298</v>
      </c>
      <c r="S80" s="15">
        <v>11</v>
      </c>
      <c r="T80" s="15">
        <v>24</v>
      </c>
      <c r="U80" s="15">
        <v>11</v>
      </c>
      <c r="V80" s="15">
        <v>26</v>
      </c>
      <c r="W80" s="15">
        <v>1</v>
      </c>
      <c r="X80" s="15">
        <v>1</v>
      </c>
      <c r="Y80" s="15">
        <v>67</v>
      </c>
      <c r="Z80" s="15">
        <v>144</v>
      </c>
      <c r="AA80" s="15" t="b">
        <v>0</v>
      </c>
    </row>
    <row r="81" spans="1:27" ht="14" x14ac:dyDescent="0.15">
      <c r="A81" s="10" t="str">
        <f t="shared" si="6"/>
        <v>F</v>
      </c>
      <c r="B81" s="10" t="str">
        <f t="shared" si="7"/>
        <v>F</v>
      </c>
      <c r="C81" s="11" t="str">
        <f t="shared" si="8"/>
        <v>T</v>
      </c>
      <c r="D81" s="12" t="s">
        <v>4</v>
      </c>
      <c r="E81" s="13" t="s">
        <v>4</v>
      </c>
      <c r="F81" s="13" t="s">
        <v>3</v>
      </c>
      <c r="G81" s="13" t="s">
        <v>113</v>
      </c>
      <c r="H81" s="13" t="s">
        <v>4</v>
      </c>
      <c r="I81" s="13" t="s">
        <v>4</v>
      </c>
      <c r="J81" s="13" t="s">
        <v>3</v>
      </c>
      <c r="K81" s="13" t="s">
        <v>114</v>
      </c>
      <c r="L81" s="15">
        <v>98368</v>
      </c>
      <c r="M81" s="15">
        <v>19926877</v>
      </c>
      <c r="N81" s="15">
        <v>4</v>
      </c>
      <c r="O81" s="13" t="s">
        <v>6</v>
      </c>
      <c r="P81" s="15">
        <v>3</v>
      </c>
      <c r="Q81" s="15">
        <v>0.102040816326531</v>
      </c>
      <c r="R81" s="15">
        <v>0.182448036951501</v>
      </c>
      <c r="S81" s="15">
        <v>17</v>
      </c>
      <c r="T81" s="15">
        <v>48</v>
      </c>
      <c r="U81" s="15">
        <v>17</v>
      </c>
      <c r="V81" s="15">
        <v>49</v>
      </c>
      <c r="W81" s="15">
        <v>1</v>
      </c>
      <c r="X81" s="15">
        <v>1</v>
      </c>
      <c r="Y81" s="15">
        <v>99</v>
      </c>
      <c r="Z81" s="15">
        <v>434</v>
      </c>
      <c r="AA81" s="15" t="b">
        <v>0</v>
      </c>
    </row>
    <row r="82" spans="1:27" ht="14" x14ac:dyDescent="0.15">
      <c r="A82" s="10" t="str">
        <f t="shared" si="6"/>
        <v>F</v>
      </c>
      <c r="B82" s="10" t="str">
        <f t="shared" si="7"/>
        <v>F</v>
      </c>
      <c r="C82" s="11" t="str">
        <f t="shared" si="8"/>
        <v>F</v>
      </c>
      <c r="D82" s="12" t="s">
        <v>4</v>
      </c>
      <c r="E82" s="13" t="s">
        <v>4</v>
      </c>
      <c r="F82" s="13" t="s">
        <v>4</v>
      </c>
      <c r="G82" s="13" t="s">
        <v>115</v>
      </c>
      <c r="H82" s="13" t="s">
        <v>4</v>
      </c>
      <c r="I82" s="13" t="s">
        <v>4</v>
      </c>
      <c r="J82" s="13" t="s">
        <v>4</v>
      </c>
      <c r="K82" s="13" t="s">
        <v>116</v>
      </c>
      <c r="L82" s="15">
        <v>8612647</v>
      </c>
      <c r="M82" s="15">
        <v>21907699</v>
      </c>
      <c r="N82" s="15">
        <v>4</v>
      </c>
      <c r="O82" s="13" t="s">
        <v>6</v>
      </c>
      <c r="P82" s="15">
        <v>3</v>
      </c>
      <c r="Q82" s="15">
        <v>0.148148148148148</v>
      </c>
      <c r="R82" s="15">
        <v>0.466321243523316</v>
      </c>
      <c r="S82" s="15">
        <v>17</v>
      </c>
      <c r="T82" s="15">
        <v>27</v>
      </c>
      <c r="U82" s="15">
        <v>17</v>
      </c>
      <c r="V82" s="15">
        <v>27</v>
      </c>
      <c r="W82" s="15">
        <v>1</v>
      </c>
      <c r="X82" s="15">
        <v>1</v>
      </c>
      <c r="Y82" s="15">
        <v>118</v>
      </c>
      <c r="Z82" s="15">
        <v>193</v>
      </c>
      <c r="AA82" s="15" t="b">
        <v>0</v>
      </c>
    </row>
    <row r="83" spans="1:27" ht="14" x14ac:dyDescent="0.15">
      <c r="A83" s="10" t="str">
        <f t="shared" si="6"/>
        <v>xx</v>
      </c>
      <c r="B83" s="10" t="str">
        <f t="shared" si="7"/>
        <v>T</v>
      </c>
      <c r="C83" s="11" t="str">
        <f t="shared" si="8"/>
        <v>T</v>
      </c>
      <c r="D83" s="12" t="s">
        <v>4</v>
      </c>
      <c r="E83" s="13" t="s">
        <v>3</v>
      </c>
      <c r="F83" s="13" t="s">
        <v>3</v>
      </c>
      <c r="G83" s="14"/>
      <c r="H83" s="13" t="s">
        <v>3</v>
      </c>
      <c r="I83" s="13" t="s">
        <v>3</v>
      </c>
      <c r="J83" s="13" t="s">
        <v>3</v>
      </c>
      <c r="K83" s="14"/>
      <c r="L83" s="15">
        <v>5760649</v>
      </c>
      <c r="M83" s="15">
        <v>18773070</v>
      </c>
      <c r="N83" s="15">
        <v>4</v>
      </c>
      <c r="O83" s="13" t="s">
        <v>6</v>
      </c>
      <c r="P83" s="15">
        <v>3</v>
      </c>
      <c r="Q83" s="15">
        <v>0.20833333333333301</v>
      </c>
      <c r="R83" s="15">
        <v>0.43661971830985902</v>
      </c>
      <c r="S83" s="15">
        <v>11</v>
      </c>
      <c r="T83" s="15">
        <v>23</v>
      </c>
      <c r="U83" s="15">
        <v>11</v>
      </c>
      <c r="V83" s="15">
        <v>24</v>
      </c>
      <c r="W83" s="15">
        <v>1</v>
      </c>
      <c r="X83" s="15">
        <v>1</v>
      </c>
      <c r="Y83" s="15">
        <v>77</v>
      </c>
      <c r="Z83" s="15">
        <v>142</v>
      </c>
      <c r="AA83" s="15" t="b">
        <v>0</v>
      </c>
    </row>
    <row r="84" spans="1:27" ht="14" x14ac:dyDescent="0.15">
      <c r="A84" s="10" t="str">
        <f t="shared" si="6"/>
        <v>F</v>
      </c>
      <c r="B84" s="10" t="str">
        <f t="shared" si="7"/>
        <v>FF</v>
      </c>
      <c r="C84" s="11" t="str">
        <f t="shared" si="8"/>
        <v>F</v>
      </c>
      <c r="D84" s="12" t="s">
        <v>4</v>
      </c>
      <c r="E84" s="30" t="s">
        <v>77</v>
      </c>
      <c r="F84" s="13" t="s">
        <v>4</v>
      </c>
      <c r="G84" s="13" t="s">
        <v>102</v>
      </c>
      <c r="H84" s="13" t="s">
        <v>4</v>
      </c>
      <c r="I84" s="30" t="s">
        <v>77</v>
      </c>
      <c r="J84" s="13" t="s">
        <v>4</v>
      </c>
      <c r="K84" s="13" t="s">
        <v>117</v>
      </c>
      <c r="L84" s="31">
        <v>811157</v>
      </c>
      <c r="M84" s="15">
        <v>3993124</v>
      </c>
      <c r="N84" s="15">
        <v>4</v>
      </c>
      <c r="O84" s="13" t="s">
        <v>6</v>
      </c>
      <c r="P84" s="15">
        <v>3</v>
      </c>
      <c r="Q84" s="15">
        <v>0.217391304347826</v>
      </c>
      <c r="R84" s="15">
        <v>0.48275862068965503</v>
      </c>
      <c r="S84" s="15">
        <v>20</v>
      </c>
      <c r="T84" s="15">
        <v>23</v>
      </c>
      <c r="U84" s="15">
        <v>20</v>
      </c>
      <c r="V84" s="15">
        <v>23</v>
      </c>
      <c r="W84" s="15">
        <v>1</v>
      </c>
      <c r="X84" s="15">
        <v>1</v>
      </c>
      <c r="Y84" s="15">
        <v>152</v>
      </c>
      <c r="Z84" s="15">
        <v>261</v>
      </c>
      <c r="AA84" s="15" t="b">
        <v>0</v>
      </c>
    </row>
    <row r="85" spans="1:27" ht="14" x14ac:dyDescent="0.15">
      <c r="A85" s="10" t="str">
        <f t="shared" si="6"/>
        <v>F</v>
      </c>
      <c r="B85" s="10" t="str">
        <f t="shared" si="7"/>
        <v>T</v>
      </c>
      <c r="C85" s="11" t="str">
        <f t="shared" si="8"/>
        <v>xx</v>
      </c>
      <c r="D85" s="12" t="s">
        <v>4</v>
      </c>
      <c r="E85" s="13" t="s">
        <v>3</v>
      </c>
      <c r="F85" s="13" t="s">
        <v>3</v>
      </c>
      <c r="G85" s="14"/>
      <c r="H85" s="13" t="s">
        <v>4</v>
      </c>
      <c r="I85" s="13" t="s">
        <v>3</v>
      </c>
      <c r="J85" s="13" t="s">
        <v>4</v>
      </c>
      <c r="K85" s="13" t="s">
        <v>118</v>
      </c>
      <c r="L85" s="15">
        <v>2198030</v>
      </c>
      <c r="M85" s="15">
        <v>4591684</v>
      </c>
      <c r="N85" s="15">
        <v>4</v>
      </c>
      <c r="O85" s="13" t="s">
        <v>6</v>
      </c>
      <c r="P85" s="15">
        <v>3</v>
      </c>
      <c r="Q85" s="15">
        <v>0.24137931034482801</v>
      </c>
      <c r="R85" s="15">
        <v>0.51754385964912297</v>
      </c>
      <c r="S85" s="15">
        <v>16</v>
      </c>
      <c r="T85" s="15">
        <v>28</v>
      </c>
      <c r="U85" s="15">
        <v>17</v>
      </c>
      <c r="V85" s="15">
        <v>29</v>
      </c>
      <c r="W85" s="15">
        <v>1</v>
      </c>
      <c r="X85" s="15">
        <v>1</v>
      </c>
      <c r="Y85" s="15">
        <v>147</v>
      </c>
      <c r="Z85" s="15">
        <v>228</v>
      </c>
      <c r="AA85" s="15" t="b">
        <v>0</v>
      </c>
    </row>
    <row r="86" spans="1:27" ht="14" x14ac:dyDescent="0.15">
      <c r="A86" s="10" t="str">
        <f t="shared" si="6"/>
        <v>F</v>
      </c>
      <c r="B86" s="10" t="str">
        <f t="shared" si="7"/>
        <v>F</v>
      </c>
      <c r="C86" s="11" t="str">
        <f t="shared" si="8"/>
        <v>F</v>
      </c>
      <c r="D86" s="12" t="s">
        <v>4</v>
      </c>
      <c r="E86" s="13" t="s">
        <v>4</v>
      </c>
      <c r="F86" s="13" t="s">
        <v>4</v>
      </c>
      <c r="G86" s="13" t="s">
        <v>119</v>
      </c>
      <c r="H86" s="13" t="s">
        <v>4</v>
      </c>
      <c r="I86" s="13" t="s">
        <v>4</v>
      </c>
      <c r="J86" s="13" t="s">
        <v>4</v>
      </c>
      <c r="K86" s="13" t="s">
        <v>120</v>
      </c>
      <c r="L86" s="15">
        <v>942693</v>
      </c>
      <c r="M86" s="15">
        <v>20517803</v>
      </c>
      <c r="N86" s="15">
        <v>4</v>
      </c>
      <c r="O86" s="13" t="s">
        <v>6</v>
      </c>
      <c r="P86" s="15">
        <v>3</v>
      </c>
      <c r="Q86" s="15">
        <v>7.2289156626505993E-2</v>
      </c>
      <c r="R86" s="15">
        <v>0.15079365079365101</v>
      </c>
      <c r="S86" s="15">
        <v>17</v>
      </c>
      <c r="T86" s="15">
        <v>83</v>
      </c>
      <c r="U86" s="15">
        <v>17</v>
      </c>
      <c r="V86" s="15">
        <v>83</v>
      </c>
      <c r="W86" s="15">
        <v>1</v>
      </c>
      <c r="X86" s="15">
        <v>1</v>
      </c>
      <c r="Y86" s="15">
        <v>140</v>
      </c>
      <c r="Z86" s="15">
        <v>756</v>
      </c>
      <c r="AA86" s="15" t="b">
        <v>0</v>
      </c>
    </row>
    <row r="87" spans="1:27" ht="14" x14ac:dyDescent="0.15">
      <c r="A87" s="10" t="str">
        <f t="shared" si="6"/>
        <v>xx</v>
      </c>
      <c r="B87" s="10" t="str">
        <f t="shared" si="7"/>
        <v>T</v>
      </c>
      <c r="C87" s="11" t="str">
        <f t="shared" si="8"/>
        <v>TT</v>
      </c>
      <c r="D87" s="12" t="s">
        <v>4</v>
      </c>
      <c r="E87" s="13" t="s">
        <v>3</v>
      </c>
      <c r="F87" s="30" t="s">
        <v>79</v>
      </c>
      <c r="G87" s="14"/>
      <c r="H87" s="13" t="s">
        <v>3</v>
      </c>
      <c r="I87" s="13" t="s">
        <v>3</v>
      </c>
      <c r="J87" s="30" t="s">
        <v>79</v>
      </c>
      <c r="K87" s="14"/>
      <c r="L87" s="15">
        <v>3874060</v>
      </c>
      <c r="M87" s="31">
        <v>6379125</v>
      </c>
      <c r="N87" s="15">
        <v>4</v>
      </c>
      <c r="O87" s="13" t="s">
        <v>6</v>
      </c>
      <c r="P87" s="15">
        <v>3</v>
      </c>
      <c r="Q87" s="15">
        <v>0.23684210526315799</v>
      </c>
      <c r="R87" s="15">
        <v>0.54471544715447195</v>
      </c>
      <c r="S87" s="15">
        <v>21</v>
      </c>
      <c r="T87" s="15">
        <v>37</v>
      </c>
      <c r="U87" s="15">
        <v>22</v>
      </c>
      <c r="V87" s="15">
        <v>38</v>
      </c>
      <c r="W87" s="15">
        <v>1</v>
      </c>
      <c r="X87" s="15">
        <v>1</v>
      </c>
      <c r="Y87" s="15">
        <v>228</v>
      </c>
      <c r="Z87" s="15">
        <v>246</v>
      </c>
      <c r="AA87" s="15" t="b">
        <v>0</v>
      </c>
    </row>
    <row r="88" spans="1:27" ht="14" x14ac:dyDescent="0.15">
      <c r="A88" s="10" t="str">
        <f t="shared" si="6"/>
        <v>F</v>
      </c>
      <c r="B88" s="10" t="str">
        <f t="shared" si="7"/>
        <v>F</v>
      </c>
      <c r="C88" s="11" t="str">
        <f t="shared" si="8"/>
        <v>T</v>
      </c>
      <c r="D88" s="12" t="s">
        <v>4</v>
      </c>
      <c r="E88" s="13" t="s">
        <v>4</v>
      </c>
      <c r="F88" s="13" t="s">
        <v>3</v>
      </c>
      <c r="G88" s="13" t="s">
        <v>54</v>
      </c>
      <c r="H88" s="13" t="s">
        <v>4</v>
      </c>
      <c r="I88" s="13" t="s">
        <v>4</v>
      </c>
      <c r="J88" s="13" t="s">
        <v>3</v>
      </c>
      <c r="K88" s="13" t="s">
        <v>109</v>
      </c>
      <c r="L88" s="15">
        <v>9880330</v>
      </c>
      <c r="M88" s="15">
        <v>20741536</v>
      </c>
      <c r="N88" s="15">
        <v>4</v>
      </c>
      <c r="O88" s="13" t="s">
        <v>6</v>
      </c>
      <c r="P88" s="15">
        <v>3</v>
      </c>
      <c r="Q88" s="15">
        <v>7.1428571428571397E-2</v>
      </c>
      <c r="R88" s="15">
        <v>0.58888888888888902</v>
      </c>
      <c r="S88" s="15">
        <v>8</v>
      </c>
      <c r="T88" s="15">
        <v>14</v>
      </c>
      <c r="U88" s="15">
        <v>8</v>
      </c>
      <c r="V88" s="15">
        <v>14</v>
      </c>
      <c r="W88" s="15">
        <v>1</v>
      </c>
      <c r="X88" s="15">
        <v>1</v>
      </c>
      <c r="Y88" s="15">
        <v>65</v>
      </c>
      <c r="Z88" s="15">
        <v>90</v>
      </c>
      <c r="AA88" s="15" t="b">
        <v>0</v>
      </c>
    </row>
    <row r="89" spans="1:27" ht="14" x14ac:dyDescent="0.15">
      <c r="A89" s="10" t="str">
        <f t="shared" si="6"/>
        <v>F</v>
      </c>
      <c r="B89" s="10" t="str">
        <f t="shared" si="7"/>
        <v>F</v>
      </c>
      <c r="C89" s="11" t="str">
        <f t="shared" si="8"/>
        <v>F</v>
      </c>
      <c r="D89" s="12" t="s">
        <v>4</v>
      </c>
      <c r="E89" s="13" t="s">
        <v>4</v>
      </c>
      <c r="F89" s="13" t="s">
        <v>4</v>
      </c>
      <c r="G89" s="13" t="s">
        <v>121</v>
      </c>
      <c r="H89" s="13" t="s">
        <v>4</v>
      </c>
      <c r="I89" s="13" t="s">
        <v>4</v>
      </c>
      <c r="J89" s="13" t="s">
        <v>4</v>
      </c>
      <c r="K89" s="13" t="s">
        <v>109</v>
      </c>
      <c r="L89" s="15">
        <v>6597127</v>
      </c>
      <c r="M89" s="15">
        <v>12524253</v>
      </c>
      <c r="N89" s="15">
        <v>4</v>
      </c>
      <c r="O89" s="13" t="s">
        <v>6</v>
      </c>
      <c r="P89" s="15">
        <v>3</v>
      </c>
      <c r="Q89" s="15">
        <v>7.0921985815602896E-3</v>
      </c>
      <c r="R89" s="15">
        <v>2.9159519725557401E-2</v>
      </c>
      <c r="S89" s="15">
        <v>5</v>
      </c>
      <c r="T89" s="15">
        <v>139</v>
      </c>
      <c r="U89" s="15">
        <v>5</v>
      </c>
      <c r="V89" s="15">
        <v>141</v>
      </c>
      <c r="W89" s="15">
        <v>1</v>
      </c>
      <c r="X89" s="15">
        <v>1</v>
      </c>
      <c r="Y89" s="15">
        <v>40</v>
      </c>
      <c r="Z89" s="15">
        <v>1166</v>
      </c>
      <c r="AA89" s="15" t="b">
        <v>0</v>
      </c>
    </row>
    <row r="90" spans="1:27" ht="14" x14ac:dyDescent="0.15">
      <c r="A90" s="10" t="str">
        <f t="shared" si="6"/>
        <v>F</v>
      </c>
      <c r="B90" s="10" t="str">
        <f t="shared" si="7"/>
        <v>F</v>
      </c>
      <c r="C90" s="11" t="str">
        <f t="shared" si="8"/>
        <v>T</v>
      </c>
      <c r="D90" s="12" t="s">
        <v>4</v>
      </c>
      <c r="E90" s="13" t="s">
        <v>4</v>
      </c>
      <c r="F90" s="13" t="s">
        <v>3</v>
      </c>
      <c r="G90" s="13" t="s">
        <v>122</v>
      </c>
      <c r="H90" s="13" t="s">
        <v>4</v>
      </c>
      <c r="I90" s="13" t="s">
        <v>4</v>
      </c>
      <c r="J90" s="13" t="s">
        <v>3</v>
      </c>
      <c r="K90" s="13" t="s">
        <v>57</v>
      </c>
      <c r="L90" s="15">
        <v>310182</v>
      </c>
      <c r="M90" s="15">
        <v>10536444</v>
      </c>
      <c r="N90" s="15">
        <v>4</v>
      </c>
      <c r="O90" s="13" t="s">
        <v>6</v>
      </c>
      <c r="P90" s="15">
        <v>3</v>
      </c>
      <c r="Q90" s="15">
        <v>7.2289156626505993E-2</v>
      </c>
      <c r="R90" s="15">
        <v>0.119047619047619</v>
      </c>
      <c r="S90" s="15">
        <v>12</v>
      </c>
      <c r="T90" s="15">
        <v>83</v>
      </c>
      <c r="U90" s="15">
        <v>12</v>
      </c>
      <c r="V90" s="15">
        <v>83</v>
      </c>
      <c r="W90" s="15">
        <v>1</v>
      </c>
      <c r="X90" s="15">
        <v>1</v>
      </c>
      <c r="Y90" s="15">
        <v>105</v>
      </c>
      <c r="Z90" s="15">
        <v>756</v>
      </c>
      <c r="AA90" s="15" t="b">
        <v>0</v>
      </c>
    </row>
    <row r="91" spans="1:27" ht="14" x14ac:dyDescent="0.15">
      <c r="A91" s="10" t="str">
        <f t="shared" si="6"/>
        <v>F</v>
      </c>
      <c r="B91" s="10" t="str">
        <f t="shared" si="7"/>
        <v>F</v>
      </c>
      <c r="C91" s="11" t="str">
        <f t="shared" si="8"/>
        <v>F</v>
      </c>
      <c r="D91" s="12" t="s">
        <v>4</v>
      </c>
      <c r="E91" s="13" t="s">
        <v>4</v>
      </c>
      <c r="F91" s="13" t="s">
        <v>4</v>
      </c>
      <c r="G91" s="13" t="s">
        <v>123</v>
      </c>
      <c r="H91" s="13" t="s">
        <v>4</v>
      </c>
      <c r="I91" s="13" t="s">
        <v>4</v>
      </c>
      <c r="J91" s="13" t="s">
        <v>4</v>
      </c>
      <c r="K91" s="14"/>
      <c r="L91" s="15">
        <v>15637504</v>
      </c>
      <c r="M91" s="15">
        <v>21162921</v>
      </c>
      <c r="N91" s="15">
        <v>4</v>
      </c>
      <c r="O91" s="13" t="s">
        <v>6</v>
      </c>
      <c r="P91" s="15">
        <v>3</v>
      </c>
      <c r="Q91" s="15">
        <v>0.157894736842105</v>
      </c>
      <c r="R91" s="15">
        <v>0.51324503311258296</v>
      </c>
      <c r="S91" s="15">
        <v>24</v>
      </c>
      <c r="T91" s="15">
        <v>38</v>
      </c>
      <c r="U91" s="15">
        <v>24</v>
      </c>
      <c r="V91" s="15">
        <v>38</v>
      </c>
      <c r="W91" s="15">
        <v>1</v>
      </c>
      <c r="X91" s="15">
        <v>1</v>
      </c>
      <c r="Y91" s="15">
        <v>204</v>
      </c>
      <c r="Z91" s="15">
        <v>302</v>
      </c>
      <c r="AA91" s="15" t="b">
        <v>0</v>
      </c>
    </row>
    <row r="92" spans="1:27" ht="14" x14ac:dyDescent="0.15">
      <c r="A92" s="10" t="str">
        <f t="shared" si="6"/>
        <v>T</v>
      </c>
      <c r="B92" s="10" t="str">
        <f t="shared" si="7"/>
        <v>F</v>
      </c>
      <c r="C92" s="11" t="str">
        <f t="shared" si="8"/>
        <v>F</v>
      </c>
      <c r="D92" s="12" t="s">
        <v>3</v>
      </c>
      <c r="E92" s="13" t="s">
        <v>4</v>
      </c>
      <c r="F92" s="13" t="s">
        <v>4</v>
      </c>
      <c r="G92" s="13" t="s">
        <v>124</v>
      </c>
      <c r="H92" s="13" t="s">
        <v>3</v>
      </c>
      <c r="I92" s="13" t="s">
        <v>4</v>
      </c>
      <c r="J92" s="13" t="s">
        <v>4</v>
      </c>
      <c r="K92" s="13" t="s">
        <v>125</v>
      </c>
      <c r="L92" s="15">
        <v>10195648</v>
      </c>
      <c r="M92" s="15">
        <v>16388707</v>
      </c>
      <c r="N92" s="15">
        <v>4</v>
      </c>
      <c r="O92" s="13" t="s">
        <v>6</v>
      </c>
      <c r="P92" s="15">
        <v>3</v>
      </c>
      <c r="Q92" s="15">
        <v>0.296296296296296</v>
      </c>
      <c r="R92" s="15">
        <v>0.58252427184466005</v>
      </c>
      <c r="S92" s="15">
        <v>25</v>
      </c>
      <c r="T92" s="15">
        <v>27</v>
      </c>
      <c r="U92" s="15">
        <v>27</v>
      </c>
      <c r="V92" s="15">
        <v>27</v>
      </c>
      <c r="W92" s="15">
        <v>1</v>
      </c>
      <c r="X92" s="15">
        <v>1</v>
      </c>
      <c r="Y92" s="15">
        <v>193</v>
      </c>
      <c r="Z92" s="15">
        <v>206</v>
      </c>
      <c r="AA92" s="15" t="b">
        <v>0</v>
      </c>
    </row>
    <row r="93" spans="1:27" ht="14" x14ac:dyDescent="0.15">
      <c r="A93" s="10" t="str">
        <f t="shared" si="6"/>
        <v>F</v>
      </c>
      <c r="B93" s="10" t="str">
        <f t="shared" si="7"/>
        <v>F</v>
      </c>
      <c r="C93" s="11" t="str">
        <f t="shared" si="8"/>
        <v>F</v>
      </c>
      <c r="D93" s="12" t="s">
        <v>4</v>
      </c>
      <c r="E93" s="13" t="s">
        <v>4</v>
      </c>
      <c r="F93" s="13" t="s">
        <v>4</v>
      </c>
      <c r="G93" s="13" t="s">
        <v>126</v>
      </c>
      <c r="H93" s="13" t="s">
        <v>4</v>
      </c>
      <c r="I93" s="13" t="s">
        <v>4</v>
      </c>
      <c r="J93" s="13" t="s">
        <v>4</v>
      </c>
      <c r="K93" s="13" t="s">
        <v>127</v>
      </c>
      <c r="L93" s="15">
        <v>330216</v>
      </c>
      <c r="M93" s="15">
        <v>14843540</v>
      </c>
      <c r="N93" s="15">
        <v>4</v>
      </c>
      <c r="O93" s="13" t="s">
        <v>6</v>
      </c>
      <c r="P93" s="15">
        <v>3</v>
      </c>
      <c r="Q93" s="15">
        <v>0.15</v>
      </c>
      <c r="R93" s="15">
        <v>0.61302681992337205</v>
      </c>
      <c r="S93" s="15">
        <v>18</v>
      </c>
      <c r="T93" s="15">
        <v>20</v>
      </c>
      <c r="U93" s="15">
        <v>18</v>
      </c>
      <c r="V93" s="15">
        <v>20</v>
      </c>
      <c r="W93" s="15">
        <v>1</v>
      </c>
      <c r="X93" s="15">
        <v>1</v>
      </c>
      <c r="Y93" s="15">
        <v>204</v>
      </c>
      <c r="Z93" s="15">
        <v>261</v>
      </c>
      <c r="AA93" s="15" t="b">
        <v>0</v>
      </c>
    </row>
    <row r="94" spans="1:27" ht="14" x14ac:dyDescent="0.15">
      <c r="A94" s="10" t="str">
        <f t="shared" si="6"/>
        <v>F</v>
      </c>
      <c r="B94" s="10" t="str">
        <f t="shared" si="7"/>
        <v>F</v>
      </c>
      <c r="C94" s="11" t="str">
        <f t="shared" si="8"/>
        <v>F</v>
      </c>
      <c r="D94" s="12" t="s">
        <v>4</v>
      </c>
      <c r="E94" s="13" t="s">
        <v>4</v>
      </c>
      <c r="F94" s="13" t="s">
        <v>4</v>
      </c>
      <c r="G94" s="13" t="s">
        <v>128</v>
      </c>
      <c r="H94" s="13" t="s">
        <v>4</v>
      </c>
      <c r="I94" s="13" t="s">
        <v>4</v>
      </c>
      <c r="J94" s="13" t="s">
        <v>4</v>
      </c>
      <c r="K94" s="13" t="s">
        <v>129</v>
      </c>
      <c r="L94" s="15">
        <v>823074</v>
      </c>
      <c r="M94" s="15">
        <v>9722633</v>
      </c>
      <c r="N94" s="15">
        <v>4</v>
      </c>
      <c r="O94" s="13" t="s">
        <v>6</v>
      </c>
      <c r="P94" s="15">
        <v>3</v>
      </c>
      <c r="Q94" s="15">
        <v>1.20481927710844E-2</v>
      </c>
      <c r="R94" s="15">
        <v>4.4973544973544999E-2</v>
      </c>
      <c r="S94" s="15">
        <v>4</v>
      </c>
      <c r="T94" s="15">
        <v>83</v>
      </c>
      <c r="U94" s="15">
        <v>4</v>
      </c>
      <c r="V94" s="15">
        <v>83</v>
      </c>
      <c r="W94" s="15">
        <v>1</v>
      </c>
      <c r="X94" s="15">
        <v>1</v>
      </c>
      <c r="Y94" s="15">
        <v>38</v>
      </c>
      <c r="Z94" s="15">
        <v>756</v>
      </c>
      <c r="AA94" s="15" t="b">
        <v>0</v>
      </c>
    </row>
    <row r="95" spans="1:27" ht="14" x14ac:dyDescent="0.15">
      <c r="A95" s="10" t="str">
        <f t="shared" si="6"/>
        <v>F</v>
      </c>
      <c r="B95" s="10" t="str">
        <f t="shared" si="7"/>
        <v>F</v>
      </c>
      <c r="C95" s="11" t="str">
        <f t="shared" si="8"/>
        <v>T</v>
      </c>
      <c r="D95" s="12" t="s">
        <v>4</v>
      </c>
      <c r="E95" s="13" t="s">
        <v>4</v>
      </c>
      <c r="F95" s="13" t="s">
        <v>3</v>
      </c>
      <c r="G95" s="13" t="s">
        <v>122</v>
      </c>
      <c r="H95" s="13" t="s">
        <v>4</v>
      </c>
      <c r="I95" s="13" t="s">
        <v>4</v>
      </c>
      <c r="J95" s="13" t="s">
        <v>3</v>
      </c>
      <c r="K95" s="13" t="s">
        <v>130</v>
      </c>
      <c r="L95" s="15">
        <v>4147982</v>
      </c>
      <c r="M95" s="15">
        <v>19870772</v>
      </c>
      <c r="N95" s="15">
        <v>4</v>
      </c>
      <c r="O95" s="13" t="s">
        <v>6</v>
      </c>
      <c r="P95" s="15">
        <v>3</v>
      </c>
      <c r="Q95" s="15">
        <v>0.105263157894737</v>
      </c>
      <c r="R95" s="15">
        <v>0.43262411347517699</v>
      </c>
      <c r="S95" s="15">
        <v>16</v>
      </c>
      <c r="T95" s="15">
        <v>36</v>
      </c>
      <c r="U95" s="15">
        <v>17</v>
      </c>
      <c r="V95" s="15">
        <v>38</v>
      </c>
      <c r="W95" s="15">
        <v>1</v>
      </c>
      <c r="X95" s="15">
        <v>1</v>
      </c>
      <c r="Y95" s="15">
        <v>161</v>
      </c>
      <c r="Z95" s="15">
        <v>282</v>
      </c>
      <c r="AA95" s="15" t="b">
        <v>0</v>
      </c>
    </row>
    <row r="96" spans="1:27" ht="14" x14ac:dyDescent="0.15">
      <c r="A96" s="10" t="str">
        <f t="shared" si="6"/>
        <v>F</v>
      </c>
      <c r="B96" s="10" t="str">
        <f t="shared" si="7"/>
        <v>FF</v>
      </c>
      <c r="C96" s="11" t="str">
        <f t="shared" si="8"/>
        <v>F</v>
      </c>
      <c r="D96" s="12" t="s">
        <v>4</v>
      </c>
      <c r="E96" s="30" t="s">
        <v>77</v>
      </c>
      <c r="F96" s="13" t="s">
        <v>4</v>
      </c>
      <c r="G96" s="13" t="s">
        <v>59</v>
      </c>
      <c r="H96" s="13" t="s">
        <v>4</v>
      </c>
      <c r="I96" s="30" t="s">
        <v>77</v>
      </c>
      <c r="J96" s="13" t="s">
        <v>4</v>
      </c>
      <c r="K96" s="14"/>
      <c r="L96" s="31">
        <v>18318816</v>
      </c>
      <c r="M96" s="15">
        <v>18340402</v>
      </c>
      <c r="N96" s="15">
        <v>4</v>
      </c>
      <c r="O96" s="13" t="s">
        <v>6</v>
      </c>
      <c r="P96" s="15">
        <v>3</v>
      </c>
      <c r="Q96" s="15">
        <v>0.18421052631578899</v>
      </c>
      <c r="R96" s="15">
        <v>0.47949080622348</v>
      </c>
      <c r="S96" s="15">
        <v>49</v>
      </c>
      <c r="T96" s="15">
        <v>75</v>
      </c>
      <c r="U96" s="15">
        <v>51</v>
      </c>
      <c r="V96" s="15">
        <v>76</v>
      </c>
      <c r="W96" s="15">
        <v>1</v>
      </c>
      <c r="X96" s="15">
        <v>1</v>
      </c>
      <c r="Y96" s="15">
        <v>450</v>
      </c>
      <c r="Z96" s="15">
        <v>707</v>
      </c>
      <c r="AA96" s="15" t="b">
        <v>0</v>
      </c>
    </row>
    <row r="97" spans="1:27" ht="14" x14ac:dyDescent="0.15">
      <c r="A97" s="10" t="str">
        <f t="shared" si="6"/>
        <v>F</v>
      </c>
      <c r="B97" s="10" t="str">
        <f t="shared" si="7"/>
        <v>F</v>
      </c>
      <c r="C97" s="11" t="str">
        <f t="shared" si="8"/>
        <v>F</v>
      </c>
      <c r="D97" s="12" t="s">
        <v>4</v>
      </c>
      <c r="E97" s="13" t="s">
        <v>4</v>
      </c>
      <c r="F97" s="13" t="s">
        <v>4</v>
      </c>
      <c r="G97" s="13" t="s">
        <v>131</v>
      </c>
      <c r="H97" s="13" t="s">
        <v>4</v>
      </c>
      <c r="I97" s="13" t="s">
        <v>4</v>
      </c>
      <c r="J97" s="13" t="s">
        <v>4</v>
      </c>
      <c r="K97" s="13" t="s">
        <v>132</v>
      </c>
      <c r="L97" s="15">
        <v>7499186</v>
      </c>
      <c r="M97" s="15">
        <v>21649269</v>
      </c>
      <c r="N97" s="15">
        <v>4</v>
      </c>
      <c r="O97" s="13" t="s">
        <v>6</v>
      </c>
      <c r="P97" s="15">
        <v>3</v>
      </c>
      <c r="Q97" s="15">
        <v>0.2</v>
      </c>
      <c r="R97" s="15">
        <v>0.53312302839116699</v>
      </c>
      <c r="S97" s="15">
        <v>25</v>
      </c>
      <c r="T97" s="15">
        <v>35</v>
      </c>
      <c r="U97" s="15">
        <v>25</v>
      </c>
      <c r="V97" s="15">
        <v>35</v>
      </c>
      <c r="W97" s="15">
        <v>1</v>
      </c>
      <c r="X97" s="15">
        <v>1</v>
      </c>
      <c r="Y97" s="15">
        <v>220</v>
      </c>
      <c r="Z97" s="15">
        <v>317</v>
      </c>
      <c r="AA97" s="15" t="b">
        <v>0</v>
      </c>
    </row>
    <row r="98" spans="1:27" ht="14" x14ac:dyDescent="0.15">
      <c r="A98" s="10" t="str">
        <f t="shared" si="6"/>
        <v>xx</v>
      </c>
      <c r="B98" s="10" t="str">
        <f t="shared" si="7"/>
        <v>T</v>
      </c>
      <c r="C98" s="11" t="str">
        <f t="shared" si="8"/>
        <v>xx</v>
      </c>
      <c r="D98" s="12" t="s">
        <v>4</v>
      </c>
      <c r="E98" s="13" t="s">
        <v>3</v>
      </c>
      <c r="F98" s="13" t="s">
        <v>4</v>
      </c>
      <c r="G98" s="13" t="s">
        <v>80</v>
      </c>
      <c r="H98" s="13" t="s">
        <v>3</v>
      </c>
      <c r="I98" s="13" t="s">
        <v>3</v>
      </c>
      <c r="J98" s="13" t="s">
        <v>3</v>
      </c>
      <c r="K98" s="13" t="s">
        <v>133</v>
      </c>
      <c r="L98" s="15">
        <v>6185786</v>
      </c>
      <c r="M98" s="15">
        <v>14729262</v>
      </c>
      <c r="N98" s="15">
        <v>4</v>
      </c>
      <c r="O98" s="13" t="s">
        <v>6</v>
      </c>
      <c r="P98" s="15">
        <v>3</v>
      </c>
      <c r="Q98" s="15">
        <v>0.33333333333333298</v>
      </c>
      <c r="R98" s="15">
        <v>0.57246376811594202</v>
      </c>
      <c r="S98" s="15">
        <v>18</v>
      </c>
      <c r="T98" s="15">
        <v>18</v>
      </c>
      <c r="U98" s="15">
        <v>18</v>
      </c>
      <c r="V98" s="15">
        <v>18</v>
      </c>
      <c r="W98" s="15">
        <v>1</v>
      </c>
      <c r="X98" s="15">
        <v>1</v>
      </c>
      <c r="Y98" s="15">
        <v>108</v>
      </c>
      <c r="Z98" s="15">
        <v>138</v>
      </c>
      <c r="AA98" s="15" t="b">
        <v>0</v>
      </c>
    </row>
    <row r="99" spans="1:27" ht="14" x14ac:dyDescent="0.15">
      <c r="A99" s="10" t="str">
        <f t="shared" si="6"/>
        <v>F</v>
      </c>
      <c r="B99" s="10" t="str">
        <f t="shared" si="7"/>
        <v>F</v>
      </c>
      <c r="C99" s="11" t="str">
        <f t="shared" si="8"/>
        <v>T</v>
      </c>
      <c r="D99" s="12" t="s">
        <v>4</v>
      </c>
      <c r="E99" s="13" t="s">
        <v>4</v>
      </c>
      <c r="F99" s="13" t="s">
        <v>3</v>
      </c>
      <c r="G99" s="13" t="s">
        <v>134</v>
      </c>
      <c r="H99" s="13" t="s">
        <v>4</v>
      </c>
      <c r="I99" s="13" t="s">
        <v>4</v>
      </c>
      <c r="J99" s="13" t="s">
        <v>3</v>
      </c>
      <c r="K99" s="13" t="s">
        <v>135</v>
      </c>
      <c r="L99" s="15">
        <v>2711644</v>
      </c>
      <c r="M99" s="15">
        <v>3660402</v>
      </c>
      <c r="N99" s="15">
        <v>4</v>
      </c>
      <c r="O99" s="13" t="s">
        <v>6</v>
      </c>
      <c r="P99" s="15">
        <v>3</v>
      </c>
      <c r="Q99" s="15">
        <v>0.38235294117647101</v>
      </c>
      <c r="R99" s="15">
        <v>0.60621761658031104</v>
      </c>
      <c r="S99" s="15">
        <v>27</v>
      </c>
      <c r="T99" s="15">
        <v>34</v>
      </c>
      <c r="U99" s="15">
        <v>27</v>
      </c>
      <c r="V99" s="15">
        <v>34</v>
      </c>
      <c r="W99" s="15">
        <v>1</v>
      </c>
      <c r="X99" s="15">
        <v>1</v>
      </c>
      <c r="Y99" s="15">
        <v>177</v>
      </c>
      <c r="Z99" s="15">
        <v>193</v>
      </c>
      <c r="AA99" s="15" t="b">
        <v>0</v>
      </c>
    </row>
    <row r="100" spans="1:27" ht="14" x14ac:dyDescent="0.15">
      <c r="A100" s="10" t="str">
        <f t="shared" si="6"/>
        <v>F</v>
      </c>
      <c r="B100" s="10" t="str">
        <f t="shared" si="7"/>
        <v>T</v>
      </c>
      <c r="C100" s="11" t="str">
        <f t="shared" si="8"/>
        <v>F</v>
      </c>
      <c r="D100" s="12" t="s">
        <v>4</v>
      </c>
      <c r="E100" s="13" t="s">
        <v>3</v>
      </c>
      <c r="F100" s="13" t="s">
        <v>4</v>
      </c>
      <c r="G100" s="13" t="s">
        <v>136</v>
      </c>
      <c r="H100" s="13" t="s">
        <v>4</v>
      </c>
      <c r="I100" s="13" t="s">
        <v>3</v>
      </c>
      <c r="J100" s="13" t="s">
        <v>4</v>
      </c>
      <c r="K100" s="13" t="s">
        <v>105</v>
      </c>
      <c r="L100" s="15">
        <v>938889</v>
      </c>
      <c r="M100" s="15">
        <v>3287812</v>
      </c>
      <c r="N100" s="15">
        <v>4</v>
      </c>
      <c r="O100" s="13" t="s">
        <v>6</v>
      </c>
      <c r="P100" s="15">
        <v>3</v>
      </c>
      <c r="Q100" s="15">
        <v>0.05</v>
      </c>
      <c r="R100" s="15">
        <v>0.29850746268656703</v>
      </c>
      <c r="S100" s="15">
        <v>6</v>
      </c>
      <c r="T100" s="15">
        <v>20</v>
      </c>
      <c r="U100" s="15">
        <v>6</v>
      </c>
      <c r="V100" s="15">
        <v>20</v>
      </c>
      <c r="W100" s="15">
        <v>1</v>
      </c>
      <c r="X100" s="15">
        <v>1</v>
      </c>
      <c r="Y100" s="15">
        <v>50</v>
      </c>
      <c r="Z100" s="15">
        <v>134</v>
      </c>
      <c r="AA100" s="15" t="b">
        <v>0</v>
      </c>
    </row>
    <row r="101" spans="1:27" ht="14" x14ac:dyDescent="0.15">
      <c r="A101" s="17" t="str">
        <f t="shared" si="6"/>
        <v>T</v>
      </c>
      <c r="B101" s="17" t="str">
        <f t="shared" si="7"/>
        <v>T</v>
      </c>
      <c r="C101" s="18" t="str">
        <f t="shared" si="8"/>
        <v>T</v>
      </c>
      <c r="D101" s="19" t="s">
        <v>3</v>
      </c>
      <c r="E101" s="20" t="s">
        <v>3</v>
      </c>
      <c r="F101" s="20" t="s">
        <v>3</v>
      </c>
      <c r="G101" s="21"/>
      <c r="H101" s="20" t="s">
        <v>3</v>
      </c>
      <c r="I101" s="20" t="s">
        <v>3</v>
      </c>
      <c r="J101" s="20" t="s">
        <v>3</v>
      </c>
      <c r="K101" s="21"/>
      <c r="L101" s="22">
        <v>10467996</v>
      </c>
      <c r="M101" s="22">
        <v>18880060</v>
      </c>
      <c r="N101" s="22">
        <v>4</v>
      </c>
      <c r="O101" s="20" t="s">
        <v>6</v>
      </c>
      <c r="P101" s="22">
        <v>3</v>
      </c>
      <c r="Q101" s="22">
        <v>0.42857142857142899</v>
      </c>
      <c r="R101" s="22">
        <v>0.713286713286713</v>
      </c>
      <c r="S101" s="22">
        <v>17</v>
      </c>
      <c r="T101" s="22">
        <v>21</v>
      </c>
      <c r="U101" s="22">
        <v>19</v>
      </c>
      <c r="V101" s="22">
        <v>21</v>
      </c>
      <c r="W101" s="22">
        <v>1</v>
      </c>
      <c r="X101" s="22">
        <v>1</v>
      </c>
      <c r="Y101" s="22">
        <v>127</v>
      </c>
      <c r="Z101" s="22">
        <v>143</v>
      </c>
      <c r="AA101" s="22" t="b">
        <v>0</v>
      </c>
    </row>
    <row r="102" spans="1:27" ht="28" x14ac:dyDescent="0.15">
      <c r="A102" s="23">
        <f>COUNTIF(A2:A101,"T")</f>
        <v>6</v>
      </c>
      <c r="B102" s="23">
        <f>COUNTIF(B2:B101,"T")</f>
        <v>23</v>
      </c>
      <c r="C102" s="23">
        <f>COUNTIF(C2:C101,"T")</f>
        <v>34</v>
      </c>
      <c r="D102" s="24" t="s">
        <v>137</v>
      </c>
      <c r="E102" s="25"/>
      <c r="F102" s="25"/>
      <c r="G102" s="25"/>
      <c r="H102" s="23">
        <f>COUNTIF(H2:H101,"T")+COUNTIF(H2:H101,"TT")</f>
        <v>13</v>
      </c>
      <c r="I102" s="23">
        <f>COUNTIF(I2:I101,"T")+COUNTIF(I2:I101,"TT")</f>
        <v>28</v>
      </c>
      <c r="J102" s="23">
        <f>COUNTIF(J2:J101,"T")+COUNTIF(J2:J101,"TT")</f>
        <v>41</v>
      </c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pans="1:27" ht="28" x14ac:dyDescent="0.15">
      <c r="A103" s="26">
        <f>COUNTIF(A2:A101,"F")</f>
        <v>86</v>
      </c>
      <c r="B103" s="26">
        <f>COUNTIF(B2:B101,"F")</f>
        <v>67</v>
      </c>
      <c r="C103" s="26">
        <f>COUNTIF(C2:C101,"F")</f>
        <v>53</v>
      </c>
      <c r="D103" s="27" t="s">
        <v>138</v>
      </c>
      <c r="E103" s="28"/>
      <c r="F103" s="28"/>
      <c r="G103" s="28"/>
      <c r="H103" s="26">
        <f>COUNTIF(H2:H101,"F")+COUNTIF(H2:H101,"FF")</f>
        <v>87</v>
      </c>
      <c r="I103" s="26">
        <f>COUNTIF(I2:I101,"F")+COUNTIF(I2:I101,"FF")</f>
        <v>72</v>
      </c>
      <c r="J103" s="26">
        <f>COUNTIF(J2:J101,"F")+COUNTIF(J2:J101,"FF")</f>
        <v>59</v>
      </c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28" x14ac:dyDescent="0.15">
      <c r="A104" s="26">
        <f>COUNTIF(A2:A101,"xx")</f>
        <v>8</v>
      </c>
      <c r="B104" s="26">
        <f>COUNTIF(B2:B101,"xx")</f>
        <v>5</v>
      </c>
      <c r="C104" s="26">
        <f>COUNTIF(C2:C101,"xx")</f>
        <v>10</v>
      </c>
      <c r="D104" s="27" t="s">
        <v>139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Krinke, Jens</cp:lastModifiedBy>
  <dcterms:modified xsi:type="dcterms:W3CDTF">2022-07-06T10:53:18Z</dcterms:modified>
</cp:coreProperties>
</file>