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ra\Downloads\"/>
    </mc:Choice>
  </mc:AlternateContent>
  <xr:revisionPtr revIDLastSave="0" documentId="8_{143705FE-AF88-4751-A34F-87DE2CCE2D46}" xr6:coauthVersionLast="47" xr6:coauthVersionMax="47" xr10:uidLastSave="{00000000-0000-0000-0000-000000000000}"/>
  <bookViews>
    <workbookView xWindow="-108" yWindow="-108" windowWidth="23256" windowHeight="13896" activeTab="1" xr2:uid="{842B63E3-6353-45A6-B3ED-3E9F338CCCC5}"/>
  </bookViews>
  <sheets>
    <sheet name="Versuchsaufbau" sheetId="1" r:id="rId1"/>
    <sheet name="Bonitur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2" l="1"/>
  <c r="O26" i="2"/>
  <c r="O20" i="2"/>
  <c r="O14" i="2"/>
  <c r="O8" i="2"/>
  <c r="T6" i="2"/>
  <c r="T5" i="2"/>
  <c r="T4" i="2"/>
  <c r="T3" i="2"/>
  <c r="T2" i="2"/>
  <c r="C32" i="2"/>
  <c r="C26" i="2"/>
  <c r="C20" i="2"/>
  <c r="C14" i="2"/>
  <c r="C8" i="2"/>
  <c r="B32" i="2"/>
  <c r="B26" i="2"/>
  <c r="B20" i="2"/>
  <c r="B14" i="2"/>
  <c r="B8" i="2"/>
  <c r="N32" i="2"/>
  <c r="N26" i="2"/>
  <c r="N20" i="2"/>
  <c r="N14" i="2"/>
  <c r="N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<sst xmlns="http://schemas.openxmlformats.org/spreadsheetml/2006/main" count="164" uniqueCount="58">
  <si>
    <r>
      <t xml:space="preserve">Versuchsaufbau: </t>
    </r>
    <r>
      <rPr>
        <sz val="18"/>
        <color theme="1"/>
        <rFont val="Calibri"/>
        <family val="2"/>
        <scheme val="minor"/>
      </rPr>
      <t>Projekt "Weiße Fliege"</t>
    </r>
  </si>
  <si>
    <r>
      <rPr>
        <b/>
        <sz val="11"/>
        <color theme="1"/>
        <rFont val="Calibri"/>
        <family val="2"/>
        <scheme val="minor"/>
      </rPr>
      <t>Betreuung:</t>
    </r>
    <r>
      <rPr>
        <sz val="11"/>
        <color theme="1"/>
        <rFont val="Calibri"/>
        <family val="2"/>
        <scheme val="minor"/>
      </rPr>
      <t xml:space="preserve"> Prof. Dr. Christian Neubauer</t>
    </r>
  </si>
  <si>
    <t>2.D</t>
  </si>
  <si>
    <t>4.A</t>
  </si>
  <si>
    <t>3.E</t>
  </si>
  <si>
    <t>5.E</t>
  </si>
  <si>
    <t>2.E</t>
  </si>
  <si>
    <t>1.D</t>
  </si>
  <si>
    <t>1. Kontrolle</t>
  </si>
  <si>
    <t>2. Sivanto Prime (chemisch)</t>
  </si>
  <si>
    <t>3. Naturalis (biologisch)</t>
  </si>
  <si>
    <t>4. Nemazal (chemisch,natürlich)</t>
  </si>
  <si>
    <t>5. Encarsia formosa (biologisch)</t>
  </si>
  <si>
    <t>1.B</t>
  </si>
  <si>
    <t>2.B</t>
  </si>
  <si>
    <t>5.A</t>
  </si>
  <si>
    <t>4.C</t>
  </si>
  <si>
    <t>4.B</t>
  </si>
  <si>
    <t>5.C</t>
  </si>
  <si>
    <t>4.E</t>
  </si>
  <si>
    <t>3.B</t>
  </si>
  <si>
    <t>1.A</t>
  </si>
  <si>
    <t>3.C</t>
  </si>
  <si>
    <t>1.E</t>
  </si>
  <si>
    <t>3.D</t>
  </si>
  <si>
    <t>5.D</t>
  </si>
  <si>
    <t>1.C</t>
  </si>
  <si>
    <t>4.D</t>
  </si>
  <si>
    <t>2.C</t>
  </si>
  <si>
    <t>5.B</t>
  </si>
  <si>
    <t>2.A</t>
  </si>
  <si>
    <t>3.A</t>
  </si>
  <si>
    <t>Eingangstür</t>
  </si>
  <si>
    <t>Anfangsbonitur 08.05</t>
  </si>
  <si>
    <t>Variante</t>
  </si>
  <si>
    <t>Anzahl adulter Tiere</t>
  </si>
  <si>
    <t>Abschlussbonitur 12.06.</t>
  </si>
  <si>
    <t>Kontrolle MW</t>
  </si>
  <si>
    <t>Sivanto MW</t>
  </si>
  <si>
    <t>Naturalis MW</t>
  </si>
  <si>
    <t>Neem-Azal MW</t>
  </si>
  <si>
    <t>Encarsia MW</t>
  </si>
  <si>
    <t>Studierende: Marcel Kuhnekath, Klara Fischer, Nicola Starke</t>
  </si>
  <si>
    <t>Anfangsbonitur 10.10</t>
  </si>
  <si>
    <t xml:space="preserve">Abschlussbonitur </t>
  </si>
  <si>
    <t>Versuch Fuchsia</t>
  </si>
  <si>
    <t>Versuch Euphorbia</t>
  </si>
  <si>
    <t>Summe</t>
  </si>
  <si>
    <t>Kontrolle MW/Pfl</t>
  </si>
  <si>
    <t>Sivanto MW/Pfl</t>
  </si>
  <si>
    <t>Naturalis MW/Pfl</t>
  </si>
  <si>
    <t>Neem-Azal MW/Pfl</t>
  </si>
  <si>
    <t>Encarsia MW/Pfl</t>
  </si>
  <si>
    <t>#60</t>
  </si>
  <si>
    <t>Anzahl adulter Tiere / Pflanze</t>
  </si>
  <si>
    <t>Standardabweichung</t>
  </si>
  <si>
    <t>#59,16</t>
  </si>
  <si>
    <t>#0,6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</si>
</sst>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2" borderId="9" xfId="0" applyFont="1" applyFill="1" applyBorder="1"/>
    <xf numFmtId="0" fontId="1" fillId="2" borderId="4" xfId="0" applyFont="1" applyFill="1" applyBorder="1"/>
    <xf numFmtId="0" fontId="4" fillId="0" borderId="0" xfId="0" applyFont="1"/>
    <xf numFmtId="0" fontId="2" fillId="0" borderId="0" xfId="0" applyFont="1"/>
    <xf numFmtId="0" fontId="5" fillId="9" borderId="0" xfId="0" applyFont="1" applyFill="1"/>
    <xf numFmtId="0" fontId="0" fillId="9" borderId="0" xfId="0" applyFill="1"/>
    <xf numFmtId="0" fontId="0" fillId="8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9" borderId="18" xfId="0" applyFill="1" applyBorder="1"/>
    <xf numFmtId="0" fontId="0" fillId="9" borderId="19" xfId="0" applyFill="1" applyBorder="1"/>
    <xf numFmtId="0" fontId="0" fillId="8" borderId="18" xfId="0" applyFill="1" applyBorder="1" applyAlignment="1">
      <alignment horizontal="right"/>
    </xf>
    <xf numFmtId="0" fontId="0" fillId="8" borderId="19" xfId="0" applyFill="1" applyBorder="1" applyAlignment="1">
      <alignment horizontal="right"/>
    </xf>
    <xf numFmtId="0" fontId="0" fillId="8" borderId="20" xfId="0" applyFill="1" applyBorder="1" applyAlignment="1">
      <alignment horizontal="right"/>
    </xf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24" xfId="0" applyFill="1" applyBorder="1"/>
    <xf numFmtId="0" fontId="0" fillId="5" borderId="25" xfId="0" applyFill="1" applyBorder="1"/>
    <xf numFmtId="0" fontId="0" fillId="5" borderId="26" xfId="0" applyFill="1" applyBorder="1"/>
    <xf numFmtId="0" fontId="0" fillId="2" borderId="23" xfId="0" applyFill="1" applyBorder="1"/>
    <xf numFmtId="0" fontId="0" fillId="2" borderId="0" xfId="0" applyFill="1"/>
    <xf numFmtId="0" fontId="0" fillId="2" borderId="24" xfId="0" applyFill="1" applyBorder="1"/>
    <xf numFmtId="0" fontId="0" fillId="2" borderId="25" xfId="0" applyFill="1" applyBorder="1"/>
    <xf numFmtId="0" fontId="0" fillId="2" borderId="28" xfId="0" applyFill="1" applyBorder="1"/>
    <xf numFmtId="0" fontId="0" fillId="2" borderId="26" xfId="0" applyFill="1" applyBorder="1"/>
    <xf numFmtId="0" fontId="7" fillId="0" borderId="0" xfId="0" applyFont="1"/>
    <xf numFmtId="0" fontId="1" fillId="2" borderId="34" xfId="0" applyFont="1" applyFill="1" applyBorder="1"/>
    <xf numFmtId="0" fontId="1" fillId="2" borderId="23" xfId="0" applyFont="1" applyFill="1" applyBorder="1"/>
    <xf numFmtId="0" fontId="1" fillId="2" borderId="25" xfId="0" applyFont="1" applyFill="1" applyBorder="1"/>
    <xf numFmtId="0" fontId="1" fillId="2" borderId="35" xfId="0" applyFont="1" applyFill="1" applyBorder="1"/>
    <xf numFmtId="0" fontId="7" fillId="3" borderId="21" xfId="0" applyFont="1" applyFill="1" applyBorder="1"/>
    <xf numFmtId="0" fontId="7" fillId="3" borderId="37" xfId="0" applyFont="1" applyFill="1" applyBorder="1"/>
    <xf numFmtId="0" fontId="7" fillId="4" borderId="23" xfId="0" applyFont="1" applyFill="1" applyBorder="1"/>
    <xf numFmtId="0" fontId="7" fillId="4" borderId="0" xfId="0" applyFont="1" applyFill="1"/>
    <xf numFmtId="0" fontId="7" fillId="5" borderId="23" xfId="0" applyFont="1" applyFill="1" applyBorder="1"/>
    <xf numFmtId="0" fontId="7" fillId="5" borderId="0" xfId="0" applyFont="1" applyFill="1"/>
    <xf numFmtId="0" fontId="7" fillId="6" borderId="23" xfId="0" applyFont="1" applyFill="1" applyBorder="1"/>
    <xf numFmtId="0" fontId="7" fillId="6" borderId="0" xfId="0" applyFont="1" applyFill="1"/>
    <xf numFmtId="0" fontId="7" fillId="7" borderId="25" xfId="0" applyFont="1" applyFill="1" applyBorder="1"/>
    <xf numFmtId="0" fontId="7" fillId="7" borderId="28" xfId="0" applyFont="1" applyFill="1" applyBorder="1"/>
    <xf numFmtId="0" fontId="6" fillId="3" borderId="22" xfId="0" applyFont="1" applyFill="1" applyBorder="1"/>
    <xf numFmtId="0" fontId="0" fillId="4" borderId="24" xfId="0" applyFill="1" applyBorder="1"/>
    <xf numFmtId="0" fontId="0" fillId="6" borderId="24" xfId="0" applyFill="1" applyBorder="1"/>
    <xf numFmtId="0" fontId="0" fillId="7" borderId="26" xfId="0" applyFill="1" applyBorder="1"/>
    <xf numFmtId="0" fontId="8" fillId="3" borderId="37" xfId="0" applyFont="1" applyFill="1" applyBorder="1"/>
    <xf numFmtId="0" fontId="0" fillId="8" borderId="38" xfId="0" applyFill="1" applyBorder="1" applyAlignment="1">
      <alignment horizontal="right"/>
    </xf>
    <xf numFmtId="0" fontId="0" fillId="9" borderId="38" xfId="0" applyFill="1" applyBorder="1"/>
    <xf numFmtId="0" fontId="0" fillId="8" borderId="39" xfId="0" applyFill="1" applyBorder="1" applyAlignment="1">
      <alignment horizontal="right"/>
    </xf>
    <xf numFmtId="0" fontId="0" fillId="9" borderId="39" xfId="0" applyFill="1" applyBorder="1"/>
    <xf numFmtId="0" fontId="0" fillId="11" borderId="12" xfId="0" applyFill="1" applyBorder="1" applyAlignment="1">
      <alignment horizontal="right"/>
    </xf>
    <xf numFmtId="0" fontId="0" fillId="11" borderId="40" xfId="0" applyFill="1" applyBorder="1"/>
    <xf numFmtId="0" fontId="0" fillId="11" borderId="23" xfId="0" applyFill="1" applyBorder="1" applyAlignment="1">
      <alignment horizontal="right"/>
    </xf>
    <xf numFmtId="0" fontId="0" fillId="11" borderId="13" xfId="0" applyFill="1" applyBorder="1" applyAlignment="1">
      <alignment horizontal="right"/>
    </xf>
    <xf numFmtId="0" fontId="0" fillId="11" borderId="25" xfId="0" applyFill="1" applyBorder="1" applyAlignment="1">
      <alignment horizontal="right"/>
    </xf>
    <xf numFmtId="0" fontId="0" fillId="11" borderId="12" xfId="0" applyFill="1" applyBorder="1"/>
    <xf numFmtId="0" fontId="0" fillId="9" borderId="16" xfId="0" applyFill="1" applyBorder="1"/>
    <xf numFmtId="0" fontId="0" fillId="9" borderId="41" xfId="0" applyFill="1" applyBorder="1"/>
    <xf numFmtId="0" fontId="0" fillId="9" borderId="42" xfId="0" applyFill="1" applyBorder="1"/>
    <xf numFmtId="0" fontId="0" fillId="9" borderId="43" xfId="0" applyFill="1" applyBorder="1"/>
    <xf numFmtId="0" fontId="0" fillId="9" borderId="44" xfId="0" applyFill="1" applyBorder="1"/>
    <xf numFmtId="0" fontId="0" fillId="9" borderId="34" xfId="0" applyFill="1" applyBorder="1"/>
    <xf numFmtId="0" fontId="0" fillId="11" borderId="17" xfId="0" applyFill="1" applyBorder="1"/>
    <xf numFmtId="0" fontId="0" fillId="9" borderId="31" xfId="0" applyFill="1" applyBorder="1"/>
    <xf numFmtId="0" fontId="0" fillId="9" borderId="45" xfId="0" applyFill="1" applyBorder="1"/>
    <xf numFmtId="0" fontId="0" fillId="9" borderId="46" xfId="0" applyFill="1" applyBorder="1"/>
    <xf numFmtId="0" fontId="0" fillId="9" borderId="47" xfId="0" applyFill="1" applyBorder="1"/>
    <xf numFmtId="0" fontId="0" fillId="11" borderId="15" xfId="0" applyFill="1" applyBorder="1"/>
    <xf numFmtId="0" fontId="0" fillId="11" borderId="13" xfId="0" applyFill="1" applyBorder="1"/>
    <xf numFmtId="0" fontId="0" fillId="11" borderId="41" xfId="0" applyFill="1" applyBorder="1"/>
    <xf numFmtId="0" fontId="0" fillId="11" borderId="42" xfId="0" applyFill="1" applyBorder="1"/>
    <xf numFmtId="0" fontId="0" fillId="2" borderId="48" xfId="0" applyFill="1" applyBorder="1"/>
    <xf numFmtId="0" fontId="0" fillId="11" borderId="25" xfId="0" applyFill="1" applyBorder="1"/>
    <xf numFmtId="3" fontId="0" fillId="9" borderId="41" xfId="0" applyNumberFormat="1" applyFill="1" applyBorder="1"/>
    <xf numFmtId="0" fontId="0" fillId="8" borderId="13" xfId="0" applyFill="1" applyBorder="1"/>
    <xf numFmtId="0" fontId="0" fillId="2" borderId="22" xfId="0" applyFill="1" applyBorder="1"/>
    <xf numFmtId="0" fontId="0" fillId="11" borderId="16" xfId="0" applyFill="1" applyBorder="1"/>
    <xf numFmtId="0" fontId="0" fillId="9" borderId="23" xfId="0" applyFill="1" applyBorder="1"/>
    <xf numFmtId="49" fontId="1" fillId="10" borderId="6" xfId="0" applyNumberFormat="1" applyFont="1" applyFill="1" applyBorder="1" applyAlignment="1">
      <alignment horizontal="center" vertical="center"/>
    </xf>
    <xf numFmtId="49" fontId="1" fillId="10" borderId="33" xfId="0" applyNumberFormat="1" applyFont="1" applyFill="1" applyBorder="1" applyAlignment="1">
      <alignment horizontal="center" vertical="center"/>
    </xf>
    <xf numFmtId="49" fontId="1" fillId="10" borderId="7" xfId="0" applyNumberFormat="1" applyFont="1" applyFill="1" applyBorder="1" applyAlignment="1">
      <alignment horizontal="center" vertical="center"/>
    </xf>
    <xf numFmtId="49" fontId="1" fillId="10" borderId="24" xfId="0" applyNumberFormat="1" applyFont="1" applyFill="1" applyBorder="1" applyAlignment="1">
      <alignment horizontal="center" vertical="center"/>
    </xf>
    <xf numFmtId="49" fontId="1" fillId="10" borderId="36" xfId="0" applyNumberFormat="1" applyFont="1" applyFill="1" applyBorder="1" applyAlignment="1">
      <alignment horizontal="center" vertical="center"/>
    </xf>
    <xf numFmtId="49" fontId="1" fillId="10" borderId="26" xfId="0" applyNumberFormat="1" applyFont="1" applyFill="1" applyBorder="1" applyAlignment="1">
      <alignment horizontal="center" vertical="center"/>
    </xf>
    <xf numFmtId="0" fontId="0" fillId="0" borderId="0" xfId="0"/>
    <xf numFmtId="49" fontId="1" fillId="6" borderId="1" xfId="0" applyNumberFormat="1" applyFont="1" applyFill="1" applyBorder="1" applyAlignment="1">
      <alignment horizontal="center" vertical="center"/>
    </xf>
    <xf numFmtId="49" fontId="1" fillId="6" borderId="3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7" borderId="3" xfId="0" applyNumberFormat="1" applyFont="1" applyFill="1" applyBorder="1" applyAlignment="1">
      <alignment horizontal="center" vertical="center"/>
    </xf>
    <xf numFmtId="49" fontId="1" fillId="4" borderId="27" xfId="0" applyNumberFormat="1" applyFont="1" applyFill="1" applyBorder="1" applyAlignment="1">
      <alignment horizontal="center" vertical="center"/>
    </xf>
    <xf numFmtId="49" fontId="1" fillId="4" borderId="1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49" fontId="1" fillId="4" borderId="23" xfId="0" applyNumberFormat="1" applyFont="1" applyFill="1" applyBorder="1" applyAlignment="1">
      <alignment horizontal="center" vertical="center"/>
    </xf>
    <xf numFmtId="49" fontId="1" fillId="4" borderId="4" xfId="0" applyNumberFormat="1" applyFont="1" applyFill="1" applyBorder="1" applyAlignment="1">
      <alignment horizontal="center" vertical="center"/>
    </xf>
    <xf numFmtId="49" fontId="1" fillId="4" borderId="31" xfId="0" applyNumberFormat="1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49" fontId="1" fillId="5" borderId="2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2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31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49" fontId="1" fillId="6" borderId="2" xfId="0" applyNumberFormat="1" applyFont="1" applyFill="1" applyBorder="1" applyAlignment="1">
      <alignment horizontal="center" vertical="center"/>
    </xf>
    <xf numFmtId="49" fontId="1" fillId="5" borderId="3" xfId="0" applyNumberFormat="1" applyFont="1" applyFill="1" applyBorder="1" applyAlignment="1">
      <alignment horizontal="center" vertical="center"/>
    </xf>
    <xf numFmtId="49" fontId="1" fillId="7" borderId="2" xfId="0" applyNumberFormat="1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49" fontId="1" fillId="5" borderId="30" xfId="0" applyNumberFormat="1" applyFont="1" applyFill="1" applyBorder="1" applyAlignment="1">
      <alignment horizontal="center" vertical="center"/>
    </xf>
    <xf numFmtId="49" fontId="1" fillId="5" borderId="22" xfId="0" applyNumberFormat="1" applyFont="1" applyFill="1" applyBorder="1" applyAlignment="1">
      <alignment horizontal="center" vertical="center"/>
    </xf>
    <xf numFmtId="49" fontId="1" fillId="5" borderId="7" xfId="0" applyNumberFormat="1" applyFont="1" applyFill="1" applyBorder="1" applyAlignment="1">
      <alignment horizontal="center" vertical="center"/>
    </xf>
    <xf numFmtId="49" fontId="1" fillId="5" borderId="24" xfId="0" applyNumberFormat="1" applyFont="1" applyFill="1" applyBorder="1" applyAlignment="1">
      <alignment horizontal="center" vertical="center"/>
    </xf>
    <xf numFmtId="49" fontId="1" fillId="5" borderId="8" xfId="0" applyNumberFormat="1" applyFont="1" applyFill="1" applyBorder="1" applyAlignment="1">
      <alignment horizontal="center" vertical="center"/>
    </xf>
    <xf numFmtId="49" fontId="1" fillId="5" borderId="32" xfId="0" applyNumberFormat="1" applyFont="1" applyFill="1" applyBorder="1" applyAlignment="1">
      <alignment horizontal="center" vertical="center"/>
    </xf>
    <xf numFmtId="49" fontId="1" fillId="7" borderId="10" xfId="0" applyNumberFormat="1" applyFont="1" applyFill="1" applyBorder="1" applyAlignment="1">
      <alignment horizontal="center" vertical="center"/>
    </xf>
    <xf numFmtId="49" fontId="1" fillId="7" borderId="27" xfId="0" applyNumberFormat="1" applyFont="1" applyFill="1" applyBorder="1" applyAlignment="1">
      <alignment horizontal="center" vertical="center"/>
    </xf>
    <xf numFmtId="49" fontId="1" fillId="6" borderId="10" xfId="0" applyNumberFormat="1" applyFont="1" applyFill="1" applyBorder="1" applyAlignment="1">
      <alignment horizontal="center" vertical="center"/>
    </xf>
    <xf numFmtId="49" fontId="1" fillId="6" borderId="27" xfId="0" applyNumberFormat="1" applyFont="1" applyFill="1" applyBorder="1" applyAlignment="1">
      <alignment horizontal="center" vertical="center"/>
    </xf>
    <xf numFmtId="49" fontId="1" fillId="5" borderId="10" xfId="0" applyNumberFormat="1" applyFont="1" applyFill="1" applyBorder="1" applyAlignment="1">
      <alignment horizontal="center" vertical="center"/>
    </xf>
    <xf numFmtId="49" fontId="1" fillId="5" borderId="27" xfId="0" applyNumberFormat="1" applyFont="1" applyFill="1" applyBorder="1" applyAlignment="1">
      <alignment horizontal="center" vertical="center"/>
    </xf>
    <xf numFmtId="49" fontId="1" fillId="7" borderId="11" xfId="0" applyNumberFormat="1" applyFont="1" applyFill="1" applyBorder="1" applyAlignment="1">
      <alignment horizontal="center" vertical="center"/>
    </xf>
    <xf numFmtId="49" fontId="1" fillId="4" borderId="10" xfId="0" applyNumberFormat="1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49" fontId="1" fillId="3" borderId="27" xfId="0" applyNumberFormat="1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1" fillId="5" borderId="6" xfId="0" applyNumberFormat="1" applyFont="1" applyFill="1" applyBorder="1" applyAlignment="1">
      <alignment horizontal="center" vertical="center"/>
    </xf>
    <xf numFmtId="49" fontId="1" fillId="5" borderId="33" xfId="0" applyNumberFormat="1" applyFont="1" applyFill="1" applyBorder="1" applyAlignment="1">
      <alignment horizontal="center" vertical="center"/>
    </xf>
    <xf numFmtId="49" fontId="1" fillId="5" borderId="36" xfId="0" applyNumberFormat="1" applyFont="1" applyFill="1" applyBorder="1" applyAlignment="1">
      <alignment horizontal="center" vertical="center"/>
    </xf>
    <xf numFmtId="49" fontId="1" fillId="5" borderId="26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49" fontId="1" fillId="6" borderId="23" xfId="0" applyNumberFormat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1" fillId="6" borderId="31" xfId="0" applyNumberFormat="1" applyFont="1" applyFill="1" applyBorder="1" applyAlignment="1">
      <alignment horizontal="center" vertical="center"/>
    </xf>
    <xf numFmtId="49" fontId="1" fillId="6" borderId="5" xfId="0" applyNumberFormat="1" applyFont="1" applyFill="1" applyBorder="1" applyAlignment="1">
      <alignment horizontal="center" vertical="center"/>
    </xf>
    <xf numFmtId="49" fontId="1" fillId="7" borderId="23" xfId="0" applyNumberFormat="1" applyFont="1" applyFill="1" applyBorder="1" applyAlignment="1">
      <alignment horizontal="center" vertical="center"/>
    </xf>
    <xf numFmtId="49" fontId="1" fillId="7" borderId="4" xfId="0" applyNumberFormat="1" applyFont="1" applyFill="1" applyBorder="1" applyAlignment="1">
      <alignment horizontal="center" vertical="center"/>
    </xf>
    <xf numFmtId="49" fontId="1" fillId="7" borderId="31" xfId="0" applyNumberFormat="1" applyFont="1" applyFill="1" applyBorder="1" applyAlignment="1">
      <alignment horizontal="center" vertical="center"/>
    </xf>
    <xf numFmtId="49" fontId="1" fillId="6" borderId="30" xfId="0" applyNumberFormat="1" applyFont="1" applyFill="1" applyBorder="1" applyAlignment="1">
      <alignment horizontal="center" vertical="center"/>
    </xf>
    <xf numFmtId="49" fontId="1" fillId="6" borderId="22" xfId="0" applyNumberFormat="1" applyFont="1" applyFill="1" applyBorder="1" applyAlignment="1">
      <alignment horizontal="center" vertical="center"/>
    </xf>
    <xf numFmtId="49" fontId="1" fillId="6" borderId="7" xfId="0" applyNumberFormat="1" applyFont="1" applyFill="1" applyBorder="1" applyAlignment="1">
      <alignment horizontal="center" vertical="center"/>
    </xf>
    <xf numFmtId="49" fontId="1" fillId="6" borderId="24" xfId="0" applyNumberFormat="1" applyFont="1" applyFill="1" applyBorder="1" applyAlignment="1">
      <alignment horizontal="center" vertical="center"/>
    </xf>
    <xf numFmtId="49" fontId="1" fillId="6" borderId="8" xfId="0" applyNumberFormat="1" applyFont="1" applyFill="1" applyBorder="1" applyAlignment="1">
      <alignment horizontal="center" vertical="center"/>
    </xf>
    <xf numFmtId="49" fontId="1" fillId="6" borderId="32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Fuchsia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78-4358-9B97-60D55989339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678-4358-9B97-60D5598933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78-4358-9B97-60D55989339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678-4358-9B97-60D559893397}"/>
              </c:ext>
            </c:extLst>
          </c:dPt>
          <c:dPt>
            <c:idx val="4"/>
            <c:invertIfNegative val="0"/>
            <c:bubble3D val="0"/>
            <c:spPr>
              <a:solidFill>
                <a:srgbClr val="CC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78-4358-9B97-60D559893397}"/>
              </c:ext>
            </c:extLst>
          </c:dPt>
          <c:errBars>
            <c:errBarType val="both"/>
            <c:errValType val="cust"/>
            <c:noEndCap val="0"/>
            <c:plus>
              <c:numRef>
                <c:f>(Bonitur!$E$3,Bonitur!$E$9,Bonitur!$E$15,Bonitur!$E$21,Bonitur!$E$27)</c:f>
                <c:numCache>
                  <c:formatCode>General</c:formatCode>
                  <c:ptCount val="5"/>
                  <c:pt idx="0">
                    <c:v>10.574</c:v>
                  </c:pt>
                  <c:pt idx="1">
                    <c:v>9.6054999999999993</c:v>
                  </c:pt>
                  <c:pt idx="2">
                    <c:v>23.08</c:v>
                  </c:pt>
                  <c:pt idx="3">
                    <c:v>7.46</c:v>
                  </c:pt>
                  <c:pt idx="4">
                    <c:v>41.261000000000003</c:v>
                  </c:pt>
                </c:numCache>
              </c:numRef>
            </c:plus>
            <c:minus>
              <c:numRef>
                <c:f>(Bonitur!$E$3,Bonitur!$E$9,Bonitur!$E$15,Bonitur!$E$21,Bonitur!$E$27)</c:f>
                <c:numCache>
                  <c:formatCode>General</c:formatCode>
                  <c:ptCount val="5"/>
                  <c:pt idx="0">
                    <c:v>10.574</c:v>
                  </c:pt>
                  <c:pt idx="1">
                    <c:v>9.6054999999999993</c:v>
                  </c:pt>
                  <c:pt idx="2">
                    <c:v>23.08</c:v>
                  </c:pt>
                  <c:pt idx="3">
                    <c:v>7.46</c:v>
                  </c:pt>
                  <c:pt idx="4">
                    <c:v>41.261000000000003</c:v>
                  </c:pt>
                </c:numCache>
              </c:numRef>
            </c:minus>
            <c:spPr>
              <a:noFill/>
              <a:ln w="19050" cap="rnd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Bonitur!$J$3:$J$7</c:f>
              <c:strCache>
                <c:ptCount val="5"/>
                <c:pt idx="0">
                  <c:v>Kontrolle MW/Pfl</c:v>
                </c:pt>
                <c:pt idx="1">
                  <c:v>Sivanto MW/Pfl</c:v>
                </c:pt>
                <c:pt idx="2">
                  <c:v>Naturalis MW/Pfl</c:v>
                </c:pt>
                <c:pt idx="3">
                  <c:v>Neem-Azal MW/Pfl</c:v>
                </c:pt>
                <c:pt idx="4">
                  <c:v>Encarsia MW/Pfl</c:v>
                </c:pt>
              </c:strCache>
            </c:strRef>
          </c:cat>
          <c:val>
            <c:numRef>
              <c:f>Bonitur!$K$3:$K$7</c:f>
              <c:numCache>
                <c:formatCode>General</c:formatCode>
                <c:ptCount val="5"/>
                <c:pt idx="0">
                  <c:v>78</c:v>
                </c:pt>
                <c:pt idx="1">
                  <c:v>17.8</c:v>
                </c:pt>
                <c:pt idx="2">
                  <c:v>121.9</c:v>
                </c:pt>
                <c:pt idx="3">
                  <c:v>16.3</c:v>
                </c:pt>
                <c:pt idx="4">
                  <c:v>96.4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8-4358-9B97-60D559893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242032"/>
        <c:axId val="1256134096"/>
      </c:barChart>
      <c:catAx>
        <c:axId val="7962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/>
                  <a:t>Behandlungsmethode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6134096"/>
        <c:crosses val="autoZero"/>
        <c:auto val="1"/>
        <c:lblAlgn val="ctr"/>
        <c:lblOffset val="100"/>
        <c:noMultiLvlLbl val="0"/>
      </c:catAx>
      <c:valAx>
        <c:axId val="1256134096"/>
        <c:scaling>
          <c:orientation val="minMax"/>
        </c:scaling>
        <c:delete val="0"/>
        <c:axPos val="l"/>
        <c:majorGridlines>
          <c:spPr>
            <a:ln w="9525" cap="rnd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/>
                  <a:t>Anzahl adulter Tiere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624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Euphorbia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42-458C-9761-3BF78F425DB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42-458C-9761-3BF78F425DB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42-458C-9761-3BF78F425DB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342-458C-9761-3BF78F425DBA}"/>
              </c:ext>
            </c:extLst>
          </c:dPt>
          <c:dPt>
            <c:idx val="4"/>
            <c:invertIfNegative val="0"/>
            <c:bubble3D val="0"/>
            <c:spPr>
              <a:solidFill>
                <a:srgbClr val="CC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42-458C-9761-3BF78F425DBA}"/>
              </c:ext>
            </c:extLst>
          </c:dPt>
          <c:errBars>
            <c:errBarType val="both"/>
            <c:errValType val="cust"/>
            <c:noEndCap val="0"/>
            <c:plus>
              <c:numRef>
                <c:f>(Bonitur!$Q$3,Bonitur!$Q$9,Bonitur!$Q$15,Bonitur!$Q$21,Bonitur!$Q$27)</c:f>
                <c:numCache>
                  <c:formatCode>General</c:formatCode>
                  <c:ptCount val="5"/>
                  <c:pt idx="0">
                    <c:v>6.63</c:v>
                  </c:pt>
                  <c:pt idx="1">
                    <c:v>4.3499999999999996</c:v>
                  </c:pt>
                  <c:pt idx="2">
                    <c:v>16.100000000000001</c:v>
                  </c:pt>
                  <c:pt idx="3">
                    <c:v>0.4</c:v>
                  </c:pt>
                  <c:pt idx="4">
                    <c:v>16.100000000000001</c:v>
                  </c:pt>
                </c:numCache>
              </c:numRef>
            </c:plus>
            <c:minus>
              <c:numRef>
                <c:f>(Bonitur!$Q$3,Bonitur!$Q$9,Bonitur!$Q$15,Bonitur!$Q$21,Bonitur!$Q$27)</c:f>
                <c:numCache>
                  <c:formatCode>General</c:formatCode>
                  <c:ptCount val="5"/>
                  <c:pt idx="0">
                    <c:v>6.63</c:v>
                  </c:pt>
                  <c:pt idx="1">
                    <c:v>4.3499999999999996</c:v>
                  </c:pt>
                  <c:pt idx="2">
                    <c:v>16.100000000000001</c:v>
                  </c:pt>
                  <c:pt idx="3">
                    <c:v>0.4</c:v>
                  </c:pt>
                  <c:pt idx="4">
                    <c:v>16.100000000000001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Bonitur!$V$2:$V$6</c:f>
              <c:strCache>
                <c:ptCount val="5"/>
                <c:pt idx="0">
                  <c:v>Kontrolle MW/Pfl</c:v>
                </c:pt>
                <c:pt idx="1">
                  <c:v>Sivanto MW/Pfl</c:v>
                </c:pt>
                <c:pt idx="2">
                  <c:v>Naturalis MW/Pfl</c:v>
                </c:pt>
                <c:pt idx="3">
                  <c:v>Neem-Azal MW/Pfl</c:v>
                </c:pt>
                <c:pt idx="4">
                  <c:v>Encarsia MW/Pfl</c:v>
                </c:pt>
              </c:strCache>
            </c:strRef>
          </c:cat>
          <c:val>
            <c:numRef>
              <c:f>Bonitur!$W$2:$W$6</c:f>
              <c:numCache>
                <c:formatCode>General</c:formatCode>
                <c:ptCount val="5"/>
                <c:pt idx="0">
                  <c:v>20.6</c:v>
                </c:pt>
                <c:pt idx="1">
                  <c:v>8.1</c:v>
                </c:pt>
                <c:pt idx="2">
                  <c:v>23.3</c:v>
                </c:pt>
                <c:pt idx="3">
                  <c:v>0.8</c:v>
                </c:pt>
                <c:pt idx="4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2-458C-9761-3BF78F425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708400"/>
        <c:axId val="1268942096"/>
      </c:barChart>
      <c:catAx>
        <c:axId val="128870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/>
                  <a:t>Behandlungsmethode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8942096"/>
        <c:crosses val="autoZero"/>
        <c:auto val="1"/>
        <c:lblAlgn val="ctr"/>
        <c:lblOffset val="100"/>
        <c:noMultiLvlLbl val="0"/>
      </c:catAx>
      <c:valAx>
        <c:axId val="12689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/>
                  <a:t>Anzahl</a:t>
                </a:r>
                <a:r>
                  <a:rPr lang="de-DE" b="1" baseline="0"/>
                  <a:t> adulter Tiere</a:t>
                </a:r>
                <a:endParaRPr lang="de-D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87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126741</xdr:colOff>
      <xdr:row>7</xdr:row>
      <xdr:rowOff>117733</xdr:rowOff>
    </xdr:from>
    <xdr:to>
      <xdr:col>11</xdr:col>
      <xdr:colOff>1264227</xdr:colOff>
      <xdr:row>25</xdr:row>
      <xdr:rowOff>167409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A472271-4D97-C5A3-72F3-A2B65DCC0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129685</xdr:colOff>
      <xdr:row>26</xdr:row>
      <xdr:rowOff>32812</xdr:rowOff>
    </xdr:from>
    <xdr:to>
      <xdr:col>11</xdr:col>
      <xdr:colOff>1246909</xdr:colOff>
      <xdr:row>45</xdr:row>
      <xdr:rowOff>11545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AB562A-638A-C351-F2F3-C04AA9570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F329-3583-416C-B89E-7078965A50DB}">
  <sheetPr>
    <pageSetUpPr fitToPage="1"/>
  </sheetPr>
  <dimension ref="B2:AO46"/>
  <sheetViews>
    <sheetView showGridLines="0" topLeftCell="P1" zoomScale="53" zoomScaleNormal="10" workbookViewId="0">
      <selection activeCell="AB49" sqref="AB49"/>
    </sheetView>
  </sheetViews>
  <sheetFormatPr baseColWidth="10" defaultColWidth="11.44140625" defaultRowHeight="14.4" x14ac:dyDescent="0.3"/>
  <cols>
    <col min="2" max="2" width="7.6640625" customWidth="1"/>
    <col min="4" max="4" width="7.6640625" customWidth="1"/>
    <col min="7" max="7" width="7.6640625" customWidth="1"/>
    <col min="9" max="9" width="7.6640625" customWidth="1"/>
    <col min="12" max="12" width="7.6640625" customWidth="1"/>
    <col min="14" max="14" width="7.6640625" customWidth="1"/>
    <col min="19" max="19" width="7.21875" customWidth="1"/>
  </cols>
  <sheetData>
    <row r="2" spans="2:41" ht="23.4" x14ac:dyDescent="0.45">
      <c r="B2" s="3" t="s">
        <v>0</v>
      </c>
      <c r="E2" s="4"/>
    </row>
    <row r="3" spans="2:41" x14ac:dyDescent="0.3">
      <c r="B3" t="s">
        <v>42</v>
      </c>
    </row>
    <row r="4" spans="2:41" ht="21" x14ac:dyDescent="0.4">
      <c r="B4" t="s">
        <v>1</v>
      </c>
      <c r="H4" s="27" t="s">
        <v>45</v>
      </c>
      <c r="AC4" s="27" t="s">
        <v>46</v>
      </c>
    </row>
    <row r="5" spans="2:41" ht="15" thickBot="1" x14ac:dyDescent="0.35"/>
    <row r="6" spans="2:41" x14ac:dyDescent="0.3">
      <c r="B6" s="158" t="s">
        <v>2</v>
      </c>
      <c r="C6" s="159"/>
      <c r="D6" s="171" t="s">
        <v>3</v>
      </c>
      <c r="E6" s="172"/>
      <c r="G6" s="147" t="s">
        <v>4</v>
      </c>
      <c r="H6" s="148"/>
      <c r="I6" s="144" t="s">
        <v>5</v>
      </c>
      <c r="J6" s="149"/>
      <c r="L6" s="150" t="s">
        <v>6</v>
      </c>
      <c r="M6" s="90"/>
      <c r="N6" s="152" t="s">
        <v>7</v>
      </c>
      <c r="O6" s="153"/>
      <c r="W6" s="131" t="s">
        <v>25</v>
      </c>
      <c r="X6" s="132"/>
      <c r="Y6" s="137" t="s">
        <v>31</v>
      </c>
      <c r="Z6" s="138"/>
      <c r="AB6" s="143" t="s">
        <v>29</v>
      </c>
      <c r="AC6" s="144"/>
      <c r="AD6" s="90" t="s">
        <v>30</v>
      </c>
      <c r="AE6" s="91"/>
      <c r="AG6" s="145" t="s">
        <v>27</v>
      </c>
      <c r="AH6" s="146"/>
      <c r="AI6" s="90" t="s">
        <v>28</v>
      </c>
      <c r="AJ6" s="91"/>
      <c r="AL6" s="85"/>
      <c r="AM6" s="85"/>
      <c r="AN6" s="85"/>
      <c r="AO6" s="85"/>
    </row>
    <row r="7" spans="2:41" x14ac:dyDescent="0.3">
      <c r="B7" s="120"/>
      <c r="C7" s="121"/>
      <c r="D7" s="173"/>
      <c r="E7" s="174"/>
      <c r="G7" s="103"/>
      <c r="H7" s="104"/>
      <c r="I7" s="88"/>
      <c r="J7" s="89"/>
      <c r="L7" s="151"/>
      <c r="M7" s="92"/>
      <c r="N7" s="105"/>
      <c r="O7" s="106"/>
      <c r="W7" s="133"/>
      <c r="X7" s="134"/>
      <c r="Y7" s="139"/>
      <c r="Z7" s="140"/>
      <c r="AB7" s="119"/>
      <c r="AC7" s="88"/>
      <c r="AD7" s="92"/>
      <c r="AE7" s="93"/>
      <c r="AG7" s="117"/>
      <c r="AH7" s="86"/>
      <c r="AI7" s="92"/>
      <c r="AJ7" s="93"/>
      <c r="AL7" s="85"/>
      <c r="AM7" s="85"/>
      <c r="AN7" s="85"/>
      <c r="AO7" s="85"/>
    </row>
    <row r="8" spans="2:41" x14ac:dyDescent="0.3">
      <c r="B8" s="120"/>
      <c r="C8" s="121"/>
      <c r="D8" s="173"/>
      <c r="E8" s="174"/>
      <c r="G8" s="103"/>
      <c r="H8" s="104"/>
      <c r="I8" s="88"/>
      <c r="J8" s="89"/>
      <c r="L8" s="151"/>
      <c r="M8" s="92"/>
      <c r="N8" s="105"/>
      <c r="O8" s="106"/>
      <c r="W8" s="133"/>
      <c r="X8" s="134"/>
      <c r="Y8" s="139"/>
      <c r="Z8" s="140"/>
      <c r="AB8" s="119"/>
      <c r="AC8" s="88"/>
      <c r="AD8" s="92"/>
      <c r="AE8" s="93"/>
      <c r="AG8" s="117"/>
      <c r="AH8" s="86"/>
      <c r="AI8" s="92"/>
      <c r="AJ8" s="93"/>
      <c r="AL8" s="85"/>
      <c r="AM8" s="85"/>
      <c r="AN8" s="85"/>
      <c r="AO8" s="85"/>
    </row>
    <row r="9" spans="2:41" x14ac:dyDescent="0.3">
      <c r="B9" s="120"/>
      <c r="C9" s="121"/>
      <c r="D9" s="173"/>
      <c r="E9" s="174"/>
      <c r="G9" s="103"/>
      <c r="H9" s="104"/>
      <c r="I9" s="88"/>
      <c r="J9" s="89"/>
      <c r="L9" s="151"/>
      <c r="M9" s="92"/>
      <c r="N9" s="105"/>
      <c r="O9" s="106"/>
      <c r="W9" s="133"/>
      <c r="X9" s="134"/>
      <c r="Y9" s="139"/>
      <c r="Z9" s="140"/>
      <c r="AB9" s="119"/>
      <c r="AC9" s="88"/>
      <c r="AD9" s="92"/>
      <c r="AE9" s="93"/>
      <c r="AG9" s="117"/>
      <c r="AH9" s="86"/>
      <c r="AI9" s="92"/>
      <c r="AJ9" s="93"/>
      <c r="AL9" s="85"/>
      <c r="AM9" s="85"/>
      <c r="AN9" s="85"/>
      <c r="AO9" s="85"/>
    </row>
    <row r="10" spans="2:41" x14ac:dyDescent="0.3">
      <c r="B10" s="120"/>
      <c r="C10" s="121"/>
      <c r="D10" s="173"/>
      <c r="E10" s="174"/>
      <c r="G10" s="103"/>
      <c r="H10" s="104"/>
      <c r="I10" s="88"/>
      <c r="J10" s="89"/>
      <c r="L10" s="151"/>
      <c r="M10" s="92"/>
      <c r="N10" s="105"/>
      <c r="O10" s="106"/>
      <c r="W10" s="133"/>
      <c r="X10" s="134"/>
      <c r="Y10" s="139"/>
      <c r="Z10" s="140"/>
      <c r="AB10" s="119"/>
      <c r="AC10" s="88"/>
      <c r="AD10" s="92"/>
      <c r="AE10" s="93"/>
      <c r="AG10" s="117"/>
      <c r="AH10" s="86"/>
      <c r="AI10" s="92"/>
      <c r="AJ10" s="93"/>
      <c r="AL10" s="85"/>
      <c r="AM10" s="85"/>
      <c r="AN10" s="85"/>
      <c r="AO10" s="85"/>
    </row>
    <row r="11" spans="2:41" x14ac:dyDescent="0.3">
      <c r="B11" s="122"/>
      <c r="C11" s="123"/>
      <c r="D11" s="175"/>
      <c r="E11" s="176"/>
      <c r="G11" s="103"/>
      <c r="H11" s="104"/>
      <c r="I11" s="88"/>
      <c r="J11" s="89"/>
      <c r="L11" s="151"/>
      <c r="M11" s="92"/>
      <c r="N11" s="105"/>
      <c r="O11" s="106"/>
      <c r="W11" s="135"/>
      <c r="X11" s="136"/>
      <c r="Y11" s="141"/>
      <c r="Z11" s="142"/>
      <c r="AB11" s="119"/>
      <c r="AC11" s="88"/>
      <c r="AD11" s="92"/>
      <c r="AE11" s="93"/>
      <c r="AG11" s="117"/>
      <c r="AH11" s="86"/>
      <c r="AI11" s="92"/>
      <c r="AJ11" s="93"/>
      <c r="AL11" s="85"/>
      <c r="AM11" s="85"/>
      <c r="AN11" s="85"/>
      <c r="AO11" s="85"/>
    </row>
    <row r="12" spans="2:41" x14ac:dyDescent="0.3">
      <c r="B12" s="160" t="s">
        <v>13</v>
      </c>
      <c r="C12" s="161"/>
      <c r="D12" s="111" t="s">
        <v>14</v>
      </c>
      <c r="E12" s="112"/>
      <c r="G12" s="119" t="s">
        <v>15</v>
      </c>
      <c r="H12" s="88"/>
      <c r="I12" s="86" t="s">
        <v>16</v>
      </c>
      <c r="J12" s="87"/>
      <c r="L12" s="117" t="s">
        <v>17</v>
      </c>
      <c r="M12" s="86"/>
      <c r="N12" s="88" t="s">
        <v>18</v>
      </c>
      <c r="O12" s="89"/>
      <c r="W12" s="120" t="s">
        <v>6</v>
      </c>
      <c r="X12" s="121"/>
      <c r="Y12" s="124" t="s">
        <v>26</v>
      </c>
      <c r="Z12" s="125"/>
      <c r="AB12" s="130" t="s">
        <v>23</v>
      </c>
      <c r="AC12" s="105"/>
      <c r="AD12" s="86" t="s">
        <v>19</v>
      </c>
      <c r="AE12" s="87"/>
      <c r="AG12" s="130" t="s">
        <v>21</v>
      </c>
      <c r="AH12" s="105"/>
      <c r="AI12" s="88" t="s">
        <v>18</v>
      </c>
      <c r="AJ12" s="89"/>
      <c r="AL12" s="85"/>
      <c r="AM12" s="85"/>
      <c r="AN12" s="85"/>
      <c r="AO12" s="85"/>
    </row>
    <row r="13" spans="2:41" x14ac:dyDescent="0.3">
      <c r="B13" s="160"/>
      <c r="C13" s="161"/>
      <c r="D13" s="113"/>
      <c r="E13" s="114"/>
      <c r="G13" s="119"/>
      <c r="H13" s="88"/>
      <c r="I13" s="86"/>
      <c r="J13" s="87"/>
      <c r="L13" s="117"/>
      <c r="M13" s="86"/>
      <c r="N13" s="88"/>
      <c r="O13" s="89"/>
      <c r="W13" s="120"/>
      <c r="X13" s="121"/>
      <c r="Y13" s="126"/>
      <c r="Z13" s="127"/>
      <c r="AB13" s="130"/>
      <c r="AC13" s="105"/>
      <c r="AD13" s="86"/>
      <c r="AE13" s="87"/>
      <c r="AG13" s="130"/>
      <c r="AH13" s="105"/>
      <c r="AI13" s="88"/>
      <c r="AJ13" s="89"/>
      <c r="AL13" s="85"/>
      <c r="AM13" s="85"/>
      <c r="AN13" s="85"/>
      <c r="AO13" s="85"/>
    </row>
    <row r="14" spans="2:41" x14ac:dyDescent="0.3">
      <c r="B14" s="160"/>
      <c r="C14" s="161"/>
      <c r="D14" s="113"/>
      <c r="E14" s="114"/>
      <c r="G14" s="119"/>
      <c r="H14" s="88"/>
      <c r="I14" s="86"/>
      <c r="J14" s="87"/>
      <c r="L14" s="117"/>
      <c r="M14" s="86"/>
      <c r="N14" s="88"/>
      <c r="O14" s="89"/>
      <c r="W14" s="120"/>
      <c r="X14" s="121"/>
      <c r="Y14" s="126"/>
      <c r="Z14" s="127"/>
      <c r="AB14" s="130"/>
      <c r="AC14" s="105"/>
      <c r="AD14" s="86"/>
      <c r="AE14" s="87"/>
      <c r="AG14" s="130"/>
      <c r="AH14" s="105"/>
      <c r="AI14" s="88"/>
      <c r="AJ14" s="89"/>
      <c r="AL14" s="85"/>
      <c r="AM14" s="85"/>
      <c r="AN14" s="85"/>
      <c r="AO14" s="85"/>
    </row>
    <row r="15" spans="2:41" x14ac:dyDescent="0.3">
      <c r="B15" s="160"/>
      <c r="C15" s="161"/>
      <c r="D15" s="113"/>
      <c r="E15" s="114"/>
      <c r="G15" s="119"/>
      <c r="H15" s="88"/>
      <c r="I15" s="86"/>
      <c r="J15" s="87"/>
      <c r="L15" s="117"/>
      <c r="M15" s="86"/>
      <c r="N15" s="88"/>
      <c r="O15" s="89"/>
      <c r="W15" s="120"/>
      <c r="X15" s="121"/>
      <c r="Y15" s="126"/>
      <c r="Z15" s="127"/>
      <c r="AB15" s="130"/>
      <c r="AC15" s="105"/>
      <c r="AD15" s="86"/>
      <c r="AE15" s="87"/>
      <c r="AG15" s="130"/>
      <c r="AH15" s="105"/>
      <c r="AI15" s="88"/>
      <c r="AJ15" s="89"/>
      <c r="AL15" s="85"/>
      <c r="AM15" s="85"/>
      <c r="AN15" s="85"/>
      <c r="AO15" s="85"/>
    </row>
    <row r="16" spans="2:41" x14ac:dyDescent="0.3">
      <c r="B16" s="160"/>
      <c r="C16" s="161"/>
      <c r="D16" s="113"/>
      <c r="E16" s="114"/>
      <c r="G16" s="119"/>
      <c r="H16" s="88"/>
      <c r="I16" s="86"/>
      <c r="J16" s="87"/>
      <c r="L16" s="117"/>
      <c r="M16" s="86"/>
      <c r="N16" s="88"/>
      <c r="O16" s="89"/>
      <c r="W16" s="120"/>
      <c r="X16" s="121"/>
      <c r="Y16" s="126"/>
      <c r="Z16" s="127"/>
      <c r="AB16" s="130"/>
      <c r="AC16" s="105"/>
      <c r="AD16" s="86"/>
      <c r="AE16" s="87"/>
      <c r="AG16" s="130"/>
      <c r="AH16" s="105"/>
      <c r="AI16" s="88"/>
      <c r="AJ16" s="89"/>
      <c r="AL16" s="85"/>
      <c r="AM16" s="85"/>
      <c r="AN16" s="85"/>
      <c r="AO16" s="85"/>
    </row>
    <row r="17" spans="2:41" x14ac:dyDescent="0.3">
      <c r="B17" s="162"/>
      <c r="C17" s="163"/>
      <c r="D17" s="115"/>
      <c r="E17" s="116"/>
      <c r="G17" s="119"/>
      <c r="H17" s="88"/>
      <c r="I17" s="86"/>
      <c r="J17" s="87"/>
      <c r="L17" s="117"/>
      <c r="M17" s="86"/>
      <c r="N17" s="88"/>
      <c r="O17" s="89"/>
      <c r="W17" s="122"/>
      <c r="X17" s="123"/>
      <c r="Y17" s="128"/>
      <c r="Z17" s="129"/>
      <c r="AB17" s="130"/>
      <c r="AC17" s="105"/>
      <c r="AD17" s="86"/>
      <c r="AE17" s="87"/>
      <c r="AG17" s="130"/>
      <c r="AH17" s="105"/>
      <c r="AI17" s="88"/>
      <c r="AJ17" s="89"/>
      <c r="AL17" s="85"/>
      <c r="AM17" s="85"/>
      <c r="AN17" s="85"/>
      <c r="AO17" s="85"/>
    </row>
    <row r="18" spans="2:41" x14ac:dyDescent="0.3">
      <c r="B18" s="164" t="s">
        <v>19</v>
      </c>
      <c r="C18" s="165"/>
      <c r="D18" s="97" t="s">
        <v>20</v>
      </c>
      <c r="E18" s="98"/>
      <c r="G18" s="130" t="s">
        <v>21</v>
      </c>
      <c r="H18" s="105"/>
      <c r="I18" s="104" t="s">
        <v>22</v>
      </c>
      <c r="J18" s="118"/>
      <c r="L18" s="130" t="s">
        <v>23</v>
      </c>
      <c r="M18" s="105"/>
      <c r="N18" s="104" t="s">
        <v>24</v>
      </c>
      <c r="O18" s="118"/>
      <c r="W18" s="107" t="s">
        <v>13</v>
      </c>
      <c r="X18" s="108"/>
      <c r="Y18" s="111" t="s">
        <v>14</v>
      </c>
      <c r="Z18" s="112"/>
      <c r="AB18" s="117" t="s">
        <v>17</v>
      </c>
      <c r="AC18" s="86"/>
      <c r="AD18" s="104" t="s">
        <v>22</v>
      </c>
      <c r="AE18" s="118"/>
      <c r="AG18" s="119" t="s">
        <v>15</v>
      </c>
      <c r="AH18" s="88"/>
      <c r="AI18" s="86" t="s">
        <v>16</v>
      </c>
      <c r="AJ18" s="87"/>
      <c r="AL18" s="85"/>
      <c r="AM18" s="85"/>
      <c r="AN18" s="85"/>
      <c r="AO18" s="85"/>
    </row>
    <row r="19" spans="2:41" x14ac:dyDescent="0.3">
      <c r="B19" s="164"/>
      <c r="C19" s="165"/>
      <c r="D19" s="99"/>
      <c r="E19" s="100"/>
      <c r="G19" s="130"/>
      <c r="H19" s="105"/>
      <c r="I19" s="104"/>
      <c r="J19" s="118"/>
      <c r="L19" s="130"/>
      <c r="M19" s="105"/>
      <c r="N19" s="104"/>
      <c r="O19" s="118"/>
      <c r="W19" s="107"/>
      <c r="X19" s="108"/>
      <c r="Y19" s="113"/>
      <c r="Z19" s="114"/>
      <c r="AB19" s="117"/>
      <c r="AC19" s="86"/>
      <c r="AD19" s="104"/>
      <c r="AE19" s="118"/>
      <c r="AG19" s="119"/>
      <c r="AH19" s="88"/>
      <c r="AI19" s="86"/>
      <c r="AJ19" s="87"/>
      <c r="AL19" s="85"/>
      <c r="AM19" s="85"/>
      <c r="AN19" s="85"/>
      <c r="AO19" s="85"/>
    </row>
    <row r="20" spans="2:41" x14ac:dyDescent="0.3">
      <c r="B20" s="164"/>
      <c r="C20" s="165"/>
      <c r="D20" s="99"/>
      <c r="E20" s="100"/>
      <c r="G20" s="130"/>
      <c r="H20" s="105"/>
      <c r="I20" s="104"/>
      <c r="J20" s="118"/>
      <c r="L20" s="130"/>
      <c r="M20" s="105"/>
      <c r="N20" s="104"/>
      <c r="O20" s="118"/>
      <c r="W20" s="107"/>
      <c r="X20" s="108"/>
      <c r="Y20" s="113"/>
      <c r="Z20" s="114"/>
      <c r="AB20" s="117"/>
      <c r="AC20" s="86"/>
      <c r="AD20" s="104"/>
      <c r="AE20" s="118"/>
      <c r="AG20" s="119"/>
      <c r="AH20" s="88"/>
      <c r="AI20" s="86"/>
      <c r="AJ20" s="87"/>
      <c r="AL20" s="85"/>
      <c r="AM20" s="85"/>
      <c r="AN20" s="85"/>
      <c r="AO20" s="85"/>
    </row>
    <row r="21" spans="2:41" x14ac:dyDescent="0.3">
      <c r="B21" s="164"/>
      <c r="C21" s="165"/>
      <c r="D21" s="99"/>
      <c r="E21" s="100"/>
      <c r="G21" s="130"/>
      <c r="H21" s="105"/>
      <c r="I21" s="104"/>
      <c r="J21" s="118"/>
      <c r="L21" s="130"/>
      <c r="M21" s="105"/>
      <c r="N21" s="104"/>
      <c r="O21" s="118"/>
      <c r="W21" s="107"/>
      <c r="X21" s="108"/>
      <c r="Y21" s="113"/>
      <c r="Z21" s="114"/>
      <c r="AB21" s="117"/>
      <c r="AC21" s="86"/>
      <c r="AD21" s="104"/>
      <c r="AE21" s="118"/>
      <c r="AG21" s="119"/>
      <c r="AH21" s="88"/>
      <c r="AI21" s="86"/>
      <c r="AJ21" s="87"/>
      <c r="AL21" s="85"/>
      <c r="AM21" s="85"/>
      <c r="AN21" s="85"/>
      <c r="AO21" s="85"/>
    </row>
    <row r="22" spans="2:41" x14ac:dyDescent="0.3">
      <c r="B22" s="164"/>
      <c r="C22" s="165"/>
      <c r="D22" s="99"/>
      <c r="E22" s="100"/>
      <c r="G22" s="130"/>
      <c r="H22" s="105"/>
      <c r="I22" s="104"/>
      <c r="J22" s="118"/>
      <c r="L22" s="130"/>
      <c r="M22" s="105"/>
      <c r="N22" s="104"/>
      <c r="O22" s="118"/>
      <c r="W22" s="107"/>
      <c r="X22" s="108"/>
      <c r="Y22" s="113"/>
      <c r="Z22" s="114"/>
      <c r="AB22" s="117"/>
      <c r="AC22" s="86"/>
      <c r="AD22" s="104"/>
      <c r="AE22" s="118"/>
      <c r="AG22" s="119"/>
      <c r="AH22" s="88"/>
      <c r="AI22" s="86"/>
      <c r="AJ22" s="87"/>
      <c r="AL22" s="85"/>
      <c r="AM22" s="85"/>
      <c r="AN22" s="85"/>
      <c r="AO22" s="85"/>
    </row>
    <row r="23" spans="2:41" x14ac:dyDescent="0.3">
      <c r="B23" s="166"/>
      <c r="C23" s="167"/>
      <c r="D23" s="101"/>
      <c r="E23" s="102"/>
      <c r="G23" s="130"/>
      <c r="H23" s="105"/>
      <c r="I23" s="104"/>
      <c r="J23" s="118"/>
      <c r="L23" s="130"/>
      <c r="M23" s="105"/>
      <c r="N23" s="104"/>
      <c r="O23" s="118"/>
      <c r="W23" s="109"/>
      <c r="X23" s="110"/>
      <c r="Y23" s="115"/>
      <c r="Z23" s="116"/>
      <c r="AB23" s="117"/>
      <c r="AC23" s="86"/>
      <c r="AD23" s="104"/>
      <c r="AE23" s="118"/>
      <c r="AG23" s="119"/>
      <c r="AH23" s="88"/>
      <c r="AI23" s="86"/>
      <c r="AJ23" s="87"/>
      <c r="AL23" s="85"/>
      <c r="AM23" s="85"/>
      <c r="AN23" s="85"/>
      <c r="AO23" s="85"/>
    </row>
    <row r="24" spans="2:41" x14ac:dyDescent="0.3">
      <c r="B24" s="168" t="s">
        <v>25</v>
      </c>
      <c r="C24" s="169"/>
      <c r="D24" s="124" t="s">
        <v>26</v>
      </c>
      <c r="E24" s="125"/>
      <c r="G24" s="117" t="s">
        <v>27</v>
      </c>
      <c r="H24" s="86"/>
      <c r="I24" s="92" t="s">
        <v>28</v>
      </c>
      <c r="J24" s="93"/>
      <c r="L24" s="119" t="s">
        <v>29</v>
      </c>
      <c r="M24" s="88"/>
      <c r="N24" s="92" t="s">
        <v>30</v>
      </c>
      <c r="O24" s="93"/>
      <c r="W24" s="94" t="s">
        <v>2</v>
      </c>
      <c r="X24" s="95"/>
      <c r="Y24" s="97" t="s">
        <v>20</v>
      </c>
      <c r="Z24" s="98"/>
      <c r="AB24" s="103" t="s">
        <v>24</v>
      </c>
      <c r="AC24" s="104"/>
      <c r="AD24" s="105" t="s">
        <v>7</v>
      </c>
      <c r="AE24" s="106"/>
      <c r="AG24" s="103" t="s">
        <v>4</v>
      </c>
      <c r="AH24" s="104"/>
      <c r="AI24" s="88" t="s">
        <v>5</v>
      </c>
      <c r="AJ24" s="89"/>
      <c r="AL24" s="85"/>
      <c r="AM24" s="85"/>
      <c r="AN24" s="85"/>
      <c r="AO24" s="85"/>
    </row>
    <row r="25" spans="2:41" x14ac:dyDescent="0.3">
      <c r="B25" s="168"/>
      <c r="C25" s="169"/>
      <c r="D25" s="126"/>
      <c r="E25" s="127"/>
      <c r="G25" s="117"/>
      <c r="H25" s="86"/>
      <c r="I25" s="92"/>
      <c r="J25" s="93"/>
      <c r="L25" s="119"/>
      <c r="M25" s="88"/>
      <c r="N25" s="92"/>
      <c r="O25" s="93"/>
      <c r="W25" s="94"/>
      <c r="X25" s="95"/>
      <c r="Y25" s="99"/>
      <c r="Z25" s="100"/>
      <c r="AB25" s="103"/>
      <c r="AC25" s="104"/>
      <c r="AD25" s="105"/>
      <c r="AE25" s="106"/>
      <c r="AG25" s="103"/>
      <c r="AH25" s="104"/>
      <c r="AI25" s="88"/>
      <c r="AJ25" s="89"/>
      <c r="AL25" s="85"/>
      <c r="AM25" s="85"/>
      <c r="AN25" s="85"/>
      <c r="AO25" s="85"/>
    </row>
    <row r="26" spans="2:41" x14ac:dyDescent="0.3">
      <c r="B26" s="168"/>
      <c r="C26" s="169"/>
      <c r="D26" s="126"/>
      <c r="E26" s="127"/>
      <c r="G26" s="117"/>
      <c r="H26" s="86"/>
      <c r="I26" s="92"/>
      <c r="J26" s="93"/>
      <c r="L26" s="119"/>
      <c r="M26" s="88"/>
      <c r="N26" s="92"/>
      <c r="O26" s="93"/>
      <c r="W26" s="94"/>
      <c r="X26" s="95"/>
      <c r="Y26" s="99"/>
      <c r="Z26" s="100"/>
      <c r="AB26" s="103"/>
      <c r="AC26" s="104"/>
      <c r="AD26" s="105"/>
      <c r="AE26" s="106"/>
      <c r="AG26" s="103"/>
      <c r="AH26" s="104"/>
      <c r="AI26" s="88"/>
      <c r="AJ26" s="89"/>
      <c r="AL26" s="85"/>
      <c r="AM26" s="85"/>
      <c r="AN26" s="85"/>
      <c r="AO26" s="85"/>
    </row>
    <row r="27" spans="2:41" x14ac:dyDescent="0.3">
      <c r="B27" s="168"/>
      <c r="C27" s="169"/>
      <c r="D27" s="126"/>
      <c r="E27" s="127"/>
      <c r="G27" s="117"/>
      <c r="H27" s="86"/>
      <c r="I27" s="92"/>
      <c r="J27" s="93"/>
      <c r="L27" s="119"/>
      <c r="M27" s="88"/>
      <c r="N27" s="92"/>
      <c r="O27" s="93"/>
      <c r="W27" s="94"/>
      <c r="X27" s="95"/>
      <c r="Y27" s="99"/>
      <c r="Z27" s="100"/>
      <c r="AB27" s="103"/>
      <c r="AC27" s="104"/>
      <c r="AD27" s="105"/>
      <c r="AE27" s="106"/>
      <c r="AG27" s="103"/>
      <c r="AH27" s="104"/>
      <c r="AI27" s="88"/>
      <c r="AJ27" s="89"/>
      <c r="AL27" s="85"/>
      <c r="AM27" s="85"/>
      <c r="AN27" s="85"/>
      <c r="AO27" s="85"/>
    </row>
    <row r="28" spans="2:41" x14ac:dyDescent="0.3">
      <c r="B28" s="168"/>
      <c r="C28" s="169"/>
      <c r="D28" s="126"/>
      <c r="E28" s="127"/>
      <c r="G28" s="117"/>
      <c r="H28" s="86"/>
      <c r="I28" s="92"/>
      <c r="J28" s="93"/>
      <c r="L28" s="119"/>
      <c r="M28" s="88"/>
      <c r="N28" s="92"/>
      <c r="O28" s="93"/>
      <c r="W28" s="94"/>
      <c r="X28" s="95"/>
      <c r="Y28" s="99"/>
      <c r="Z28" s="100"/>
      <c r="AB28" s="103"/>
      <c r="AC28" s="104"/>
      <c r="AD28" s="105"/>
      <c r="AE28" s="106"/>
      <c r="AG28" s="103"/>
      <c r="AH28" s="104"/>
      <c r="AI28" s="88"/>
      <c r="AJ28" s="89"/>
      <c r="AL28" s="85"/>
      <c r="AM28" s="85"/>
      <c r="AN28" s="85"/>
      <c r="AO28" s="85"/>
    </row>
    <row r="29" spans="2:41" x14ac:dyDescent="0.3">
      <c r="B29" s="170"/>
      <c r="C29" s="169"/>
      <c r="D29" s="128"/>
      <c r="E29" s="129"/>
      <c r="G29" s="117"/>
      <c r="H29" s="86"/>
      <c r="I29" s="92"/>
      <c r="J29" s="93"/>
      <c r="L29" s="119"/>
      <c r="M29" s="88"/>
      <c r="N29" s="92"/>
      <c r="O29" s="93"/>
      <c r="W29" s="96"/>
      <c r="X29" s="95"/>
      <c r="Y29" s="101"/>
      <c r="Z29" s="102"/>
      <c r="AB29" s="103"/>
      <c r="AC29" s="104"/>
      <c r="AD29" s="105"/>
      <c r="AE29" s="106"/>
      <c r="AG29" s="103"/>
      <c r="AH29" s="104"/>
      <c r="AI29" s="88"/>
      <c r="AJ29" s="89"/>
      <c r="AL29" s="85"/>
      <c r="AM29" s="85"/>
      <c r="AN29" s="85"/>
      <c r="AO29" s="85"/>
    </row>
    <row r="30" spans="2:41" x14ac:dyDescent="0.3">
      <c r="B30" s="28"/>
      <c r="C30" s="1"/>
      <c r="D30" s="154" t="s">
        <v>31</v>
      </c>
      <c r="E30" s="155"/>
      <c r="G30" s="21"/>
      <c r="H30" s="22"/>
      <c r="I30" s="22"/>
      <c r="J30" s="23"/>
      <c r="L30" s="21"/>
      <c r="M30" s="22"/>
      <c r="N30" s="22"/>
      <c r="O30" s="23"/>
      <c r="W30" s="28"/>
      <c r="X30" s="1"/>
      <c r="Y30" s="79" t="s">
        <v>3</v>
      </c>
      <c r="Z30" s="80"/>
      <c r="AB30" s="21"/>
      <c r="AC30" s="22"/>
      <c r="AD30" s="22"/>
      <c r="AE30" s="23"/>
      <c r="AG30" s="21"/>
      <c r="AH30" s="22"/>
      <c r="AI30" s="22"/>
      <c r="AJ30" s="23"/>
    </row>
    <row r="31" spans="2:41" x14ac:dyDescent="0.3">
      <c r="B31" s="29"/>
      <c r="C31" s="2"/>
      <c r="D31" s="139"/>
      <c r="E31" s="140"/>
      <c r="G31" s="21"/>
      <c r="H31" s="22"/>
      <c r="I31" s="22"/>
      <c r="J31" s="23"/>
      <c r="L31" s="21"/>
      <c r="M31" s="22"/>
      <c r="N31" s="22"/>
      <c r="O31" s="23"/>
      <c r="W31" s="29"/>
      <c r="X31" s="2"/>
      <c r="Y31" s="81"/>
      <c r="Z31" s="82"/>
      <c r="AB31" s="21"/>
      <c r="AC31" s="22"/>
      <c r="AD31" s="22"/>
      <c r="AE31" s="23"/>
      <c r="AG31" s="21"/>
      <c r="AH31" s="22"/>
      <c r="AI31" s="22"/>
      <c r="AJ31" s="23"/>
    </row>
    <row r="32" spans="2:41" x14ac:dyDescent="0.3">
      <c r="B32" s="29"/>
      <c r="C32" s="2"/>
      <c r="D32" s="139"/>
      <c r="E32" s="140"/>
      <c r="G32" s="21"/>
      <c r="H32" s="22"/>
      <c r="I32" s="22"/>
      <c r="J32" s="23"/>
      <c r="L32" s="21"/>
      <c r="M32" s="22"/>
      <c r="N32" s="22"/>
      <c r="O32" s="23"/>
      <c r="W32" s="29"/>
      <c r="X32" s="2"/>
      <c r="Y32" s="81"/>
      <c r="Z32" s="82"/>
      <c r="AB32" s="21"/>
      <c r="AC32" s="22"/>
      <c r="AD32" s="22"/>
      <c r="AE32" s="23"/>
      <c r="AG32" s="21"/>
      <c r="AH32" s="22"/>
      <c r="AI32" s="22"/>
      <c r="AJ32" s="23"/>
    </row>
    <row r="33" spans="2:36" x14ac:dyDescent="0.3">
      <c r="B33" s="29"/>
      <c r="C33" s="2"/>
      <c r="D33" s="139"/>
      <c r="E33" s="140"/>
      <c r="G33" s="21"/>
      <c r="H33" s="22"/>
      <c r="I33" s="22"/>
      <c r="J33" s="23"/>
      <c r="L33" s="21"/>
      <c r="M33" s="22"/>
      <c r="N33" s="22"/>
      <c r="O33" s="23"/>
      <c r="W33" s="29"/>
      <c r="X33" s="2"/>
      <c r="Y33" s="81"/>
      <c r="Z33" s="82"/>
      <c r="AB33" s="21"/>
      <c r="AC33" s="22"/>
      <c r="AD33" s="22"/>
      <c r="AE33" s="23"/>
      <c r="AG33" s="21"/>
      <c r="AH33" s="22"/>
      <c r="AI33" s="22"/>
      <c r="AJ33" s="23"/>
    </row>
    <row r="34" spans="2:36" x14ac:dyDescent="0.3">
      <c r="B34" s="29"/>
      <c r="C34" s="2"/>
      <c r="D34" s="139"/>
      <c r="E34" s="140"/>
      <c r="G34" s="21"/>
      <c r="H34" s="22"/>
      <c r="I34" s="22"/>
      <c r="J34" s="23"/>
      <c r="L34" s="21"/>
      <c r="M34" s="22"/>
      <c r="N34" s="22"/>
      <c r="O34" s="23"/>
      <c r="W34" s="29"/>
      <c r="X34" s="2"/>
      <c r="Y34" s="81"/>
      <c r="Z34" s="82"/>
      <c r="AB34" s="21"/>
      <c r="AC34" s="22"/>
      <c r="AD34" s="22"/>
      <c r="AE34" s="23"/>
      <c r="AG34" s="21"/>
      <c r="AH34" s="22"/>
      <c r="AI34" s="22"/>
      <c r="AJ34" s="23"/>
    </row>
    <row r="35" spans="2:36" ht="15" thickBot="1" x14ac:dyDescent="0.35">
      <c r="B35" s="30"/>
      <c r="C35" s="31"/>
      <c r="D35" s="156"/>
      <c r="E35" s="157"/>
      <c r="G35" s="24"/>
      <c r="H35" s="25"/>
      <c r="I35" s="25"/>
      <c r="J35" s="26"/>
      <c r="L35" s="24"/>
      <c r="M35" s="25"/>
      <c r="N35" s="25"/>
      <c r="O35" s="26"/>
      <c r="W35" s="30"/>
      <c r="X35" s="31"/>
      <c r="Y35" s="83"/>
      <c r="Z35" s="84"/>
      <c r="AB35" s="24"/>
      <c r="AC35" s="25"/>
      <c r="AD35" s="25"/>
      <c r="AE35" s="26"/>
      <c r="AG35" s="24"/>
      <c r="AH35" s="25"/>
      <c r="AI35" s="25"/>
      <c r="AJ35" s="26"/>
    </row>
    <row r="38" spans="2:36" ht="25.8" x14ac:dyDescent="0.5">
      <c r="H38" s="5" t="s">
        <v>32</v>
      </c>
      <c r="I38" s="6"/>
      <c r="AC38" s="5" t="s">
        <v>32</v>
      </c>
      <c r="AD38" s="6"/>
    </row>
    <row r="40" spans="2:36" ht="15" thickBot="1" x14ac:dyDescent="0.35"/>
    <row r="41" spans="2:36" ht="21.6" thickBot="1" x14ac:dyDescent="0.45">
      <c r="W41" s="32" t="s">
        <v>8</v>
      </c>
      <c r="X41" s="33"/>
      <c r="Y41" s="46"/>
      <c r="Z41" s="42"/>
    </row>
    <row r="42" spans="2:36" ht="21" x14ac:dyDescent="0.4">
      <c r="B42" s="32" t="s">
        <v>8</v>
      </c>
      <c r="C42" s="33"/>
      <c r="D42" s="46"/>
      <c r="E42" s="42"/>
      <c r="W42" s="34" t="s">
        <v>9</v>
      </c>
      <c r="X42" s="35"/>
      <c r="Y42" s="35"/>
      <c r="Z42" s="43"/>
    </row>
    <row r="43" spans="2:36" ht="21" x14ac:dyDescent="0.4">
      <c r="B43" s="34" t="s">
        <v>9</v>
      </c>
      <c r="C43" s="35"/>
      <c r="D43" s="35"/>
      <c r="E43" s="43"/>
      <c r="W43" s="36" t="s">
        <v>10</v>
      </c>
      <c r="X43" s="37"/>
      <c r="Y43" s="37"/>
      <c r="Z43" s="18"/>
    </row>
    <row r="44" spans="2:36" ht="21" x14ac:dyDescent="0.4">
      <c r="B44" s="36" t="s">
        <v>10</v>
      </c>
      <c r="C44" s="37"/>
      <c r="D44" s="37"/>
      <c r="E44" s="18"/>
      <c r="W44" s="38" t="s">
        <v>11</v>
      </c>
      <c r="X44" s="39"/>
      <c r="Y44" s="39"/>
      <c r="Z44" s="44"/>
    </row>
    <row r="45" spans="2:36" ht="21.6" thickBot="1" x14ac:dyDescent="0.45">
      <c r="B45" s="38" t="s">
        <v>11</v>
      </c>
      <c r="C45" s="39"/>
      <c r="D45" s="39"/>
      <c r="E45" s="44"/>
      <c r="W45" s="40" t="s">
        <v>12</v>
      </c>
      <c r="X45" s="41"/>
      <c r="Y45" s="41"/>
      <c r="Z45" s="45"/>
    </row>
    <row r="46" spans="2:36" ht="21.6" thickBot="1" x14ac:dyDescent="0.45">
      <c r="B46" s="40" t="s">
        <v>12</v>
      </c>
      <c r="C46" s="41"/>
      <c r="D46" s="41"/>
      <c r="E46" s="45"/>
    </row>
  </sheetData>
  <sortState xmlns:xlrd2="http://schemas.microsoft.com/office/spreadsheetml/2017/richdata2" ref="Q6:V30">
    <sortCondition ref="V6:V30"/>
  </sortState>
  <mergeCells count="58">
    <mergeCell ref="D30:E35"/>
    <mergeCell ref="B6:C11"/>
    <mergeCell ref="B12:C17"/>
    <mergeCell ref="B18:C23"/>
    <mergeCell ref="B24:C29"/>
    <mergeCell ref="D6:E11"/>
    <mergeCell ref="D12:E17"/>
    <mergeCell ref="D18:E23"/>
    <mergeCell ref="D24:E29"/>
    <mergeCell ref="L6:M11"/>
    <mergeCell ref="L12:M17"/>
    <mergeCell ref="L18:M23"/>
    <mergeCell ref="L24:M29"/>
    <mergeCell ref="N6:O11"/>
    <mergeCell ref="N12:O17"/>
    <mergeCell ref="N18:O23"/>
    <mergeCell ref="N24:O29"/>
    <mergeCell ref="G6:H11"/>
    <mergeCell ref="G12:H17"/>
    <mergeCell ref="G18:H23"/>
    <mergeCell ref="G24:H29"/>
    <mergeCell ref="I6:J11"/>
    <mergeCell ref="I12:J17"/>
    <mergeCell ref="I18:J23"/>
    <mergeCell ref="I24:J29"/>
    <mergeCell ref="W6:X11"/>
    <mergeCell ref="Y6:Z11"/>
    <mergeCell ref="AB6:AC11"/>
    <mergeCell ref="AD6:AE11"/>
    <mergeCell ref="AG6:AH11"/>
    <mergeCell ref="W12:X17"/>
    <mergeCell ref="Y12:Z17"/>
    <mergeCell ref="AB12:AC17"/>
    <mergeCell ref="AD12:AE17"/>
    <mergeCell ref="AG12:AH17"/>
    <mergeCell ref="W18:X23"/>
    <mergeCell ref="Y18:Z23"/>
    <mergeCell ref="AB18:AC23"/>
    <mergeCell ref="AD18:AE23"/>
    <mergeCell ref="AG18:AH23"/>
    <mergeCell ref="W24:X29"/>
    <mergeCell ref="Y24:Z29"/>
    <mergeCell ref="AB24:AC29"/>
    <mergeCell ref="AD24:AE29"/>
    <mergeCell ref="AG24:AH29"/>
    <mergeCell ref="Y30:Z35"/>
    <mergeCell ref="AL6:AM11"/>
    <mergeCell ref="AN6:AO11"/>
    <mergeCell ref="AL12:AM17"/>
    <mergeCell ref="AN12:AO17"/>
    <mergeCell ref="AL18:AM23"/>
    <mergeCell ref="AN18:AO23"/>
    <mergeCell ref="AL24:AM29"/>
    <mergeCell ref="AN24:AO29"/>
    <mergeCell ref="AI18:AJ23"/>
    <mergeCell ref="AI24:AJ29"/>
    <mergeCell ref="AI6:AJ11"/>
    <mergeCell ref="AI12:AJ17"/>
  </mergeCell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FA57-46A3-45FD-B7E9-73FCCD9557A5}">
  <dimension ref="A1:W32"/>
  <sheetViews>
    <sheetView tabSelected="1" zoomScale="55" zoomScaleNormal="70" workbookViewId="0">
      <selection activeCell="A2" sqref="A2"/>
    </sheetView>
  </sheetViews>
  <sheetFormatPr baseColWidth="10" defaultColWidth="11.44140625" defaultRowHeight="14.4" x14ac:dyDescent="0.3"/>
  <cols>
    <col min="1" max="1" width="11" customWidth="1"/>
    <col min="2" max="2" width="18.109375" customWidth="1"/>
    <col min="3" max="3" width="21.109375" customWidth="1"/>
    <col min="4" max="4" width="26.88671875" customWidth="1"/>
    <col min="5" max="5" width="20.44140625" customWidth="1"/>
    <col min="7" max="7" width="17.109375" customWidth="1"/>
    <col min="9" max="9" width="4" customWidth="1"/>
    <col min="10" max="10" width="19.109375" customWidth="1"/>
    <col min="12" max="12" width="19.88671875" customWidth="1"/>
    <col min="14" max="14" width="18.77734375" customWidth="1"/>
    <col min="15" max="15" width="19.33203125" customWidth="1"/>
    <col min="16" max="16" width="26.21875" customWidth="1"/>
    <col min="17" max="17" width="19.33203125" customWidth="1"/>
    <col min="19" max="19" width="15.109375" customWidth="1"/>
    <col min="20" max="20" width="17.21875" customWidth="1"/>
    <col min="21" max="21" width="3.6640625" customWidth="1"/>
  </cols>
  <sheetData>
    <row r="1" spans="1:23" ht="15" thickBot="1" x14ac:dyDescent="0.35">
      <c r="A1" s="8" t="s">
        <v>33</v>
      </c>
      <c r="B1" s="72"/>
      <c r="C1" s="8" t="s">
        <v>36</v>
      </c>
      <c r="D1" s="72"/>
      <c r="E1" s="9"/>
      <c r="M1" s="8" t="s">
        <v>43</v>
      </c>
      <c r="N1" s="72"/>
      <c r="O1" s="8" t="s">
        <v>44</v>
      </c>
      <c r="P1" s="72"/>
      <c r="Q1" s="76"/>
    </row>
    <row r="2" spans="1:23" ht="15" thickBot="1" x14ac:dyDescent="0.35">
      <c r="A2" s="7" t="s">
        <v>34</v>
      </c>
      <c r="B2" s="63" t="s">
        <v>35</v>
      </c>
      <c r="C2" s="73" t="s">
        <v>35</v>
      </c>
      <c r="D2" s="73" t="s">
        <v>54</v>
      </c>
      <c r="E2" s="70" t="s">
        <v>55</v>
      </c>
      <c r="M2" s="75" t="s">
        <v>34</v>
      </c>
      <c r="N2" s="69" t="s">
        <v>35</v>
      </c>
      <c r="O2" s="69" t="s">
        <v>35</v>
      </c>
      <c r="P2" s="68" t="s">
        <v>54</v>
      </c>
      <c r="Q2" s="77" t="s">
        <v>55</v>
      </c>
      <c r="S2" s="15" t="s">
        <v>37</v>
      </c>
      <c r="T2" s="16">
        <f>AVERAGE(O3:O7)</f>
        <v>120.4</v>
      </c>
      <c r="V2" s="15" t="s">
        <v>48</v>
      </c>
      <c r="W2" s="16">
        <v>20.6</v>
      </c>
    </row>
    <row r="3" spans="1:23" x14ac:dyDescent="0.3">
      <c r="A3" s="12" t="s">
        <v>21</v>
      </c>
      <c r="B3" s="10">
        <v>18</v>
      </c>
      <c r="C3" s="60">
        <v>654</v>
      </c>
      <c r="D3" s="64">
        <v>109</v>
      </c>
      <c r="E3" s="57">
        <v>10.574</v>
      </c>
      <c r="G3" s="15" t="s">
        <v>37</v>
      </c>
      <c r="H3" s="16">
        <f>AVERAGE(C3:C7)</f>
        <v>570</v>
      </c>
      <c r="J3" s="15" t="s">
        <v>48</v>
      </c>
      <c r="K3" s="16">
        <v>78</v>
      </c>
      <c r="M3" s="12" t="s">
        <v>21</v>
      </c>
      <c r="N3" s="48">
        <v>16</v>
      </c>
      <c r="O3" s="64">
        <v>57</v>
      </c>
      <c r="P3" s="64">
        <v>9.5</v>
      </c>
      <c r="Q3" s="57">
        <v>6.63</v>
      </c>
      <c r="S3" s="17" t="s">
        <v>38</v>
      </c>
      <c r="T3" s="18">
        <f>AVERAGE(O9:O13)</f>
        <v>49</v>
      </c>
      <c r="V3" s="17" t="s">
        <v>49</v>
      </c>
      <c r="W3" s="18">
        <v>8.1</v>
      </c>
    </row>
    <row r="4" spans="1:23" x14ac:dyDescent="0.3">
      <c r="A4" s="13" t="s">
        <v>13</v>
      </c>
      <c r="B4" s="11">
        <v>24</v>
      </c>
      <c r="C4" s="61">
        <v>575</v>
      </c>
      <c r="D4" s="61">
        <v>93.8</v>
      </c>
      <c r="E4" s="74"/>
      <c r="G4" s="17" t="s">
        <v>38</v>
      </c>
      <c r="H4" s="18">
        <f>AVERAGE(C9:C13)</f>
        <v>107</v>
      </c>
      <c r="J4" s="17" t="s">
        <v>49</v>
      </c>
      <c r="K4" s="18">
        <v>17.8</v>
      </c>
      <c r="M4" s="13" t="s">
        <v>13</v>
      </c>
      <c r="N4" s="11">
        <v>8</v>
      </c>
      <c r="O4" s="61">
        <v>25</v>
      </c>
      <c r="P4" s="61">
        <v>4.16</v>
      </c>
      <c r="Q4" s="58"/>
      <c r="S4" s="17" t="s">
        <v>39</v>
      </c>
      <c r="T4" s="18">
        <f>AVERAGE(O15:O19)</f>
        <v>140</v>
      </c>
      <c r="V4" s="17" t="s">
        <v>50</v>
      </c>
      <c r="W4" s="18">
        <v>23.3</v>
      </c>
    </row>
    <row r="5" spans="1:23" x14ac:dyDescent="0.3">
      <c r="A5" s="13" t="s">
        <v>26</v>
      </c>
      <c r="B5" s="11">
        <v>34</v>
      </c>
      <c r="C5" s="61">
        <v>503</v>
      </c>
      <c r="D5" s="61">
        <v>83.8</v>
      </c>
      <c r="E5" s="58"/>
      <c r="G5" s="17" t="s">
        <v>39</v>
      </c>
      <c r="H5" s="18">
        <f>AVERAGE(C15:C19)</f>
        <v>731.8</v>
      </c>
      <c r="J5" s="17" t="s">
        <v>50</v>
      </c>
      <c r="K5" s="18">
        <v>121.9</v>
      </c>
      <c r="M5" s="13" t="s">
        <v>26</v>
      </c>
      <c r="N5" s="11">
        <v>7</v>
      </c>
      <c r="O5" s="61">
        <v>85</v>
      </c>
      <c r="P5" s="64">
        <v>14.16</v>
      </c>
      <c r="Q5" s="58"/>
      <c r="S5" s="17" t="s">
        <v>40</v>
      </c>
      <c r="T5" s="18">
        <f>AVERAGE(O21:O25)</f>
        <v>4.8</v>
      </c>
      <c r="V5" s="17" t="s">
        <v>51</v>
      </c>
      <c r="W5" s="18">
        <v>0.8</v>
      </c>
    </row>
    <row r="6" spans="1:23" ht="15" thickBot="1" x14ac:dyDescent="0.35">
      <c r="A6" s="13" t="s">
        <v>7</v>
      </c>
      <c r="B6" s="11">
        <v>19</v>
      </c>
      <c r="C6" s="61" t="s">
        <v>53</v>
      </c>
      <c r="D6" s="61"/>
      <c r="E6" s="58"/>
      <c r="G6" s="17" t="s">
        <v>40</v>
      </c>
      <c r="H6" s="18">
        <f>AVERAGE(C21:C25)</f>
        <v>97.8</v>
      </c>
      <c r="J6" s="17" t="s">
        <v>51</v>
      </c>
      <c r="K6" s="18">
        <v>16.3</v>
      </c>
      <c r="M6" s="13" t="s">
        <v>7</v>
      </c>
      <c r="N6" s="11">
        <v>40</v>
      </c>
      <c r="O6" s="61">
        <v>355</v>
      </c>
      <c r="P6" s="61" t="s">
        <v>56</v>
      </c>
      <c r="Q6" s="58"/>
      <c r="S6" s="19" t="s">
        <v>41</v>
      </c>
      <c r="T6" s="20">
        <f>AVERAGE(O27:O31)</f>
        <v>92</v>
      </c>
      <c r="V6" s="19" t="s">
        <v>52</v>
      </c>
      <c r="W6" s="20">
        <v>15.3</v>
      </c>
    </row>
    <row r="7" spans="1:23" ht="15" thickBot="1" x14ac:dyDescent="0.35">
      <c r="A7" s="49" t="s">
        <v>23</v>
      </c>
      <c r="B7" s="50">
        <v>25</v>
      </c>
      <c r="C7" s="62">
        <v>548</v>
      </c>
      <c r="D7" s="62">
        <v>91.3</v>
      </c>
      <c r="E7" s="59"/>
      <c r="G7" s="19" t="s">
        <v>41</v>
      </c>
      <c r="H7" s="20">
        <f>AVERAGE(C27:C31)</f>
        <v>578.4</v>
      </c>
      <c r="J7" s="19" t="s">
        <v>52</v>
      </c>
      <c r="K7" s="20">
        <v>96.4</v>
      </c>
      <c r="M7" s="14" t="s">
        <v>23</v>
      </c>
      <c r="N7" s="50">
        <v>23</v>
      </c>
      <c r="O7" s="62">
        <v>80</v>
      </c>
      <c r="P7" s="78">
        <v>13.3</v>
      </c>
      <c r="Q7" s="59"/>
    </row>
    <row r="8" spans="1:23" ht="15" thickBot="1" x14ac:dyDescent="0.35">
      <c r="A8" s="51" t="s">
        <v>47</v>
      </c>
      <c r="B8" s="52">
        <f>SUM(B3:B7)</f>
        <v>120</v>
      </c>
      <c r="C8" s="63">
        <f>SUM(C3:C7)</f>
        <v>2280</v>
      </c>
      <c r="D8" s="69"/>
      <c r="E8" s="70"/>
      <c r="M8" s="53" t="s">
        <v>47</v>
      </c>
      <c r="N8" s="56">
        <f>SUM(N3:N7)</f>
        <v>94</v>
      </c>
      <c r="O8" s="63">
        <f>SUM(O3:O7)</f>
        <v>602</v>
      </c>
      <c r="P8" s="68"/>
      <c r="Q8" s="70"/>
    </row>
    <row r="9" spans="1:23" x14ac:dyDescent="0.3">
      <c r="A9" s="47" t="s">
        <v>30</v>
      </c>
      <c r="B9" s="48">
        <v>36</v>
      </c>
      <c r="C9" s="64">
        <v>201</v>
      </c>
      <c r="D9" s="64">
        <v>33.5</v>
      </c>
      <c r="E9" s="57">
        <v>9.6054999999999993</v>
      </c>
      <c r="M9" s="12" t="s">
        <v>30</v>
      </c>
      <c r="N9" s="48">
        <v>13</v>
      </c>
      <c r="O9" s="64">
        <v>61</v>
      </c>
      <c r="P9" s="64">
        <v>10.16</v>
      </c>
      <c r="Q9" s="57">
        <v>4.3499999999999996</v>
      </c>
    </row>
    <row r="10" spans="1:23" x14ac:dyDescent="0.3">
      <c r="A10" s="13" t="s">
        <v>14</v>
      </c>
      <c r="B10" s="11">
        <v>19</v>
      </c>
      <c r="C10" s="61">
        <v>123</v>
      </c>
      <c r="D10" s="61">
        <v>20.5</v>
      </c>
      <c r="E10" s="58"/>
      <c r="M10" s="13" t="s">
        <v>14</v>
      </c>
      <c r="N10" s="11">
        <v>25</v>
      </c>
      <c r="O10" s="61">
        <v>37</v>
      </c>
      <c r="P10" s="64">
        <v>6.16</v>
      </c>
      <c r="Q10" s="58"/>
    </row>
    <row r="11" spans="1:23" x14ac:dyDescent="0.3">
      <c r="A11" s="13" t="s">
        <v>28</v>
      </c>
      <c r="B11" s="11">
        <v>36</v>
      </c>
      <c r="C11" s="61">
        <v>71</v>
      </c>
      <c r="D11" s="61">
        <v>11.8</v>
      </c>
      <c r="E11" s="58"/>
      <c r="M11" s="13" t="s">
        <v>28</v>
      </c>
      <c r="N11" s="11">
        <v>8</v>
      </c>
      <c r="O11" s="61">
        <v>13</v>
      </c>
      <c r="P11" s="61">
        <v>2.16</v>
      </c>
      <c r="Q11" s="58"/>
    </row>
    <row r="12" spans="1:23" x14ac:dyDescent="0.3">
      <c r="A12" s="13" t="s">
        <v>2</v>
      </c>
      <c r="B12" s="11">
        <v>15</v>
      </c>
      <c r="C12" s="61">
        <v>78</v>
      </c>
      <c r="D12" s="61">
        <v>13</v>
      </c>
      <c r="E12" s="58"/>
      <c r="M12" s="13" t="s">
        <v>2</v>
      </c>
      <c r="N12" s="11">
        <v>23</v>
      </c>
      <c r="O12" s="61">
        <v>83</v>
      </c>
      <c r="P12" s="64">
        <v>13.8</v>
      </c>
      <c r="Q12" s="58"/>
    </row>
    <row r="13" spans="1:23" ht="15" thickBot="1" x14ac:dyDescent="0.35">
      <c r="A13" s="49" t="s">
        <v>6</v>
      </c>
      <c r="B13" s="50">
        <v>34</v>
      </c>
      <c r="C13" s="62">
        <v>62</v>
      </c>
      <c r="D13" s="62">
        <v>10.3</v>
      </c>
      <c r="E13" s="59"/>
      <c r="M13" s="14" t="s">
        <v>6</v>
      </c>
      <c r="N13" s="50">
        <v>29</v>
      </c>
      <c r="O13" s="62">
        <v>51</v>
      </c>
      <c r="P13" s="78">
        <v>8.5</v>
      </c>
      <c r="Q13" s="59"/>
    </row>
    <row r="14" spans="1:23" ht="15" thickBot="1" x14ac:dyDescent="0.35">
      <c r="A14" s="51" t="s">
        <v>47</v>
      </c>
      <c r="B14" s="52">
        <f>SUM(B9:B13)</f>
        <v>140</v>
      </c>
      <c r="C14" s="63">
        <f>SUM(C9:C13)</f>
        <v>535</v>
      </c>
      <c r="D14" s="69"/>
      <c r="E14" s="70"/>
      <c r="M14" s="54" t="s">
        <v>47</v>
      </c>
      <c r="N14" s="56">
        <f>SUM(N9:N13)</f>
        <v>98</v>
      </c>
      <c r="O14" s="63">
        <f>SUM(O9:O13)</f>
        <v>245</v>
      </c>
      <c r="P14" s="68"/>
      <c r="Q14" s="70"/>
    </row>
    <row r="15" spans="1:23" x14ac:dyDescent="0.3">
      <c r="A15" s="47" t="s">
        <v>31</v>
      </c>
      <c r="B15" s="48">
        <v>29</v>
      </c>
      <c r="C15" s="65">
        <v>701</v>
      </c>
      <c r="D15" s="64">
        <v>116.8</v>
      </c>
      <c r="E15" s="57">
        <v>23.08</v>
      </c>
      <c r="M15" s="47" t="s">
        <v>31</v>
      </c>
      <c r="N15" s="48">
        <v>41</v>
      </c>
      <c r="O15" s="65">
        <v>257</v>
      </c>
      <c r="P15" s="64">
        <v>42.83</v>
      </c>
      <c r="Q15" s="57">
        <v>16.100000000000001</v>
      </c>
    </row>
    <row r="16" spans="1:23" x14ac:dyDescent="0.3">
      <c r="A16" s="13" t="s">
        <v>20</v>
      </c>
      <c r="B16" s="11">
        <v>22</v>
      </c>
      <c r="C16" s="65">
        <v>831</v>
      </c>
      <c r="D16" s="61">
        <v>138.5</v>
      </c>
      <c r="E16" s="58"/>
      <c r="M16" s="13" t="s">
        <v>20</v>
      </c>
      <c r="N16" s="11">
        <v>24</v>
      </c>
      <c r="O16" s="65">
        <v>222</v>
      </c>
      <c r="P16" s="61">
        <v>37</v>
      </c>
      <c r="Q16" s="58"/>
    </row>
    <row r="17" spans="1:17" x14ac:dyDescent="0.3">
      <c r="A17" s="13" t="s">
        <v>22</v>
      </c>
      <c r="B17" s="11">
        <v>35</v>
      </c>
      <c r="C17" s="66">
        <v>610</v>
      </c>
      <c r="D17" s="61">
        <v>101.6</v>
      </c>
      <c r="E17" s="58"/>
      <c r="M17" s="13" t="s">
        <v>22</v>
      </c>
      <c r="N17" s="11">
        <v>6</v>
      </c>
      <c r="O17" s="66">
        <v>123</v>
      </c>
      <c r="P17" s="64">
        <v>20.5</v>
      </c>
      <c r="Q17" s="58"/>
    </row>
    <row r="18" spans="1:17" x14ac:dyDescent="0.3">
      <c r="A18" s="13" t="s">
        <v>24</v>
      </c>
      <c r="B18" s="11">
        <v>37</v>
      </c>
      <c r="C18" s="66">
        <v>916</v>
      </c>
      <c r="D18" s="61">
        <v>152.6</v>
      </c>
      <c r="E18" s="58"/>
      <c r="M18" s="13" t="s">
        <v>24</v>
      </c>
      <c r="N18" s="11">
        <v>11</v>
      </c>
      <c r="O18" s="66">
        <v>50</v>
      </c>
      <c r="P18" s="64">
        <v>8.3000000000000007</v>
      </c>
      <c r="Q18" s="58"/>
    </row>
    <row r="19" spans="1:17" ht="15" thickBot="1" x14ac:dyDescent="0.35">
      <c r="A19" s="49" t="s">
        <v>4</v>
      </c>
      <c r="B19" s="50">
        <v>18</v>
      </c>
      <c r="C19" s="67">
        <v>601</v>
      </c>
      <c r="D19" s="62">
        <v>100.1</v>
      </c>
      <c r="E19" s="59"/>
      <c r="M19" s="14" t="s">
        <v>4</v>
      </c>
      <c r="N19" s="50">
        <v>8</v>
      </c>
      <c r="O19" s="67">
        <v>48</v>
      </c>
      <c r="P19" s="62">
        <v>8</v>
      </c>
      <c r="Q19" s="59"/>
    </row>
    <row r="20" spans="1:17" ht="15" thickBot="1" x14ac:dyDescent="0.35">
      <c r="A20" s="51" t="s">
        <v>47</v>
      </c>
      <c r="B20" s="52">
        <f>SUM(B15:B19)</f>
        <v>141</v>
      </c>
      <c r="C20" s="63">
        <f>SUM(C15:C19)</f>
        <v>3659</v>
      </c>
      <c r="D20" s="69"/>
      <c r="E20" s="70"/>
      <c r="M20" s="53" t="s">
        <v>47</v>
      </c>
      <c r="N20" s="56">
        <f>SUM(N15:N19)</f>
        <v>90</v>
      </c>
      <c r="O20" s="63">
        <f>SUM(O15:O19)</f>
        <v>700</v>
      </c>
      <c r="P20" s="68"/>
      <c r="Q20" s="70"/>
    </row>
    <row r="21" spans="1:17" x14ac:dyDescent="0.3">
      <c r="A21" s="47" t="s">
        <v>3</v>
      </c>
      <c r="B21" s="48">
        <v>31</v>
      </c>
      <c r="C21" s="64">
        <v>50</v>
      </c>
      <c r="D21" s="64">
        <v>8.3000000000000007</v>
      </c>
      <c r="E21" s="57">
        <v>7.46</v>
      </c>
      <c r="M21" s="12" t="s">
        <v>3</v>
      </c>
      <c r="N21" s="48">
        <v>10</v>
      </c>
      <c r="O21" s="64">
        <v>7</v>
      </c>
      <c r="P21" s="64">
        <v>1.1599999999999999</v>
      </c>
      <c r="Q21" s="57">
        <v>0.4</v>
      </c>
    </row>
    <row r="22" spans="1:17" x14ac:dyDescent="0.3">
      <c r="A22" s="13" t="s">
        <v>17</v>
      </c>
      <c r="B22" s="11">
        <v>19</v>
      </c>
      <c r="C22" s="61">
        <v>92</v>
      </c>
      <c r="D22" s="61">
        <v>15.3</v>
      </c>
      <c r="E22" s="58"/>
      <c r="M22" s="13" t="s">
        <v>17</v>
      </c>
      <c r="N22" s="11">
        <v>20</v>
      </c>
      <c r="O22" s="61">
        <v>4</v>
      </c>
      <c r="P22" s="64">
        <v>0.6</v>
      </c>
      <c r="Q22" s="58"/>
    </row>
    <row r="23" spans="1:17" x14ac:dyDescent="0.3">
      <c r="A23" s="13" t="s">
        <v>16</v>
      </c>
      <c r="B23" s="11">
        <v>31</v>
      </c>
      <c r="C23" s="61">
        <v>85</v>
      </c>
      <c r="D23" s="61">
        <v>14.1</v>
      </c>
      <c r="E23" s="58"/>
      <c r="M23" s="13" t="s">
        <v>16</v>
      </c>
      <c r="N23" s="11">
        <v>29</v>
      </c>
      <c r="O23" s="61">
        <v>6</v>
      </c>
      <c r="P23" s="64">
        <v>1</v>
      </c>
      <c r="Q23" s="58"/>
    </row>
    <row r="24" spans="1:17" x14ac:dyDescent="0.3">
      <c r="A24" s="13" t="s">
        <v>27</v>
      </c>
      <c r="B24" s="11">
        <v>22</v>
      </c>
      <c r="C24" s="61">
        <v>90</v>
      </c>
      <c r="D24" s="61">
        <v>15</v>
      </c>
      <c r="E24" s="58"/>
      <c r="M24" s="13" t="s">
        <v>27</v>
      </c>
      <c r="N24" s="11">
        <v>8</v>
      </c>
      <c r="O24" s="61">
        <v>6</v>
      </c>
      <c r="P24" s="61">
        <v>1</v>
      </c>
      <c r="Q24" s="58"/>
    </row>
    <row r="25" spans="1:17" ht="15" thickBot="1" x14ac:dyDescent="0.35">
      <c r="A25" s="49" t="s">
        <v>19</v>
      </c>
      <c r="B25" s="50">
        <v>34</v>
      </c>
      <c r="C25" s="62">
        <v>172</v>
      </c>
      <c r="D25" s="62">
        <v>28.6</v>
      </c>
      <c r="E25" s="59"/>
      <c r="M25" s="14" t="s">
        <v>19</v>
      </c>
      <c r="N25" s="50">
        <v>33</v>
      </c>
      <c r="O25" s="62">
        <v>1</v>
      </c>
      <c r="P25" s="78">
        <v>0.16</v>
      </c>
      <c r="Q25" s="59"/>
    </row>
    <row r="26" spans="1:17" ht="15" thickBot="1" x14ac:dyDescent="0.35">
      <c r="A26" s="51" t="s">
        <v>47</v>
      </c>
      <c r="B26" s="52">
        <f>SUM(B21:B25)</f>
        <v>137</v>
      </c>
      <c r="C26" s="63">
        <f>SUM(C21:C25)</f>
        <v>489</v>
      </c>
      <c r="D26" s="69"/>
      <c r="E26" s="70"/>
      <c r="M26" s="53" t="s">
        <v>47</v>
      </c>
      <c r="N26" s="56">
        <f>SUM(N21:N25)</f>
        <v>100</v>
      </c>
      <c r="O26" s="63">
        <f>SUM(O21:O25)</f>
        <v>24</v>
      </c>
      <c r="P26" s="68"/>
      <c r="Q26" s="70"/>
    </row>
    <row r="27" spans="1:17" x14ac:dyDescent="0.3">
      <c r="A27" s="47" t="s">
        <v>15</v>
      </c>
      <c r="B27" s="48">
        <v>26</v>
      </c>
      <c r="C27" s="64">
        <v>344</v>
      </c>
      <c r="D27" s="64">
        <v>57.3</v>
      </c>
      <c r="E27" s="57">
        <v>41.261000000000003</v>
      </c>
      <c r="M27" s="12" t="s">
        <v>15</v>
      </c>
      <c r="N27" s="48">
        <v>11</v>
      </c>
      <c r="O27" s="64">
        <v>16</v>
      </c>
      <c r="P27" s="64">
        <v>2.6</v>
      </c>
      <c r="Q27" s="57">
        <v>16.100000000000001</v>
      </c>
    </row>
    <row r="28" spans="1:17" x14ac:dyDescent="0.3">
      <c r="A28" s="13" t="s">
        <v>29</v>
      </c>
      <c r="B28" s="11">
        <v>35</v>
      </c>
      <c r="C28" s="61">
        <v>966</v>
      </c>
      <c r="D28" s="61">
        <v>161</v>
      </c>
      <c r="E28" s="58"/>
      <c r="M28" s="13" t="s">
        <v>29</v>
      </c>
      <c r="N28" s="11">
        <v>18</v>
      </c>
      <c r="O28" s="61">
        <v>19</v>
      </c>
      <c r="P28" s="64">
        <v>3.16</v>
      </c>
      <c r="Q28" s="58"/>
    </row>
    <row r="29" spans="1:17" x14ac:dyDescent="0.3">
      <c r="A29" s="13" t="s">
        <v>18</v>
      </c>
      <c r="B29" s="11">
        <v>26</v>
      </c>
      <c r="C29" s="61">
        <v>671</v>
      </c>
      <c r="D29" s="61">
        <v>111.8</v>
      </c>
      <c r="E29" s="58"/>
      <c r="M29" s="13" t="s">
        <v>18</v>
      </c>
      <c r="N29" s="11">
        <v>24</v>
      </c>
      <c r="O29" s="61">
        <v>218</v>
      </c>
      <c r="P29" s="61">
        <v>36.299999999999997</v>
      </c>
      <c r="Q29" s="58"/>
    </row>
    <row r="30" spans="1:17" x14ac:dyDescent="0.3">
      <c r="A30" s="13" t="s">
        <v>25</v>
      </c>
      <c r="B30" s="11">
        <v>27</v>
      </c>
      <c r="C30" s="61">
        <v>479</v>
      </c>
      <c r="D30" s="61">
        <v>79.8</v>
      </c>
      <c r="E30" s="58"/>
      <c r="M30" s="13" t="s">
        <v>25</v>
      </c>
      <c r="N30" s="11">
        <v>34</v>
      </c>
      <c r="O30" s="61">
        <v>203</v>
      </c>
      <c r="P30" s="64">
        <v>33.799999999999997</v>
      </c>
      <c r="Q30" s="58"/>
    </row>
    <row r="31" spans="1:17" ht="15" thickBot="1" x14ac:dyDescent="0.35">
      <c r="A31" s="49" t="s">
        <v>5</v>
      </c>
      <c r="B31" s="50">
        <v>24</v>
      </c>
      <c r="C31" s="62">
        <v>432</v>
      </c>
      <c r="D31" s="62">
        <v>72</v>
      </c>
      <c r="E31" s="59"/>
      <c r="M31" s="14" t="s">
        <v>5</v>
      </c>
      <c r="N31" s="50">
        <v>10</v>
      </c>
      <c r="O31" s="62">
        <v>4</v>
      </c>
      <c r="P31" s="61" t="s">
        <v>57</v>
      </c>
      <c r="Q31" s="59"/>
    </row>
    <row r="32" spans="1:17" ht="15" thickBot="1" x14ac:dyDescent="0.35">
      <c r="A32" s="51" t="s">
        <v>47</v>
      </c>
      <c r="B32" s="52">
        <f>SUM(B27:B31)</f>
        <v>138</v>
      </c>
      <c r="C32" s="63">
        <f>SUM(C27:C31)</f>
        <v>2892</v>
      </c>
      <c r="D32" s="69"/>
      <c r="E32" s="71"/>
      <c r="M32" s="55" t="s">
        <v>47</v>
      </c>
      <c r="N32" s="56">
        <f>SUM(N27:N31)</f>
        <v>97</v>
      </c>
      <c r="O32" s="63">
        <f>SUM(O27:O31)</f>
        <v>460</v>
      </c>
      <c r="P32" s="68"/>
      <c r="Q32" s="71"/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AE96D0BC481DD43982F44517633065B" ma:contentTypeVersion="3" ma:contentTypeDescription="Ein neues Dokument erstellen." ma:contentTypeScope="" ma:versionID="23c43eb0344eea467d609a706ce53cc6">
  <xsd:schema xmlns:xsd="http://www.w3.org/2001/XMLSchema" xmlns:xs="http://www.w3.org/2001/XMLSchema" xmlns:p="http://schemas.microsoft.com/office/2006/metadata/properties" xmlns:ns3="5b2b1523-b8ff-49c1-9026-817eefc5d6ff" targetNamespace="http://schemas.microsoft.com/office/2006/metadata/properties" ma:root="true" ma:fieldsID="e44693308706c14969590092b78f836a" ns3:_="">
    <xsd:import namespace="5b2b1523-b8ff-49c1-9026-817eefc5d6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2b1523-b8ff-49c1-9026-817eefc5d6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BCE2A8-52D8-49B1-B0F6-828E154AF3AD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BA670FF-1305-4AD6-B180-108E766B811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5b2b1523-b8ff-49c1-9026-817eefc5d6f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21910A-1DE3-41D8-BA9C-001904F627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Versuchsaufbau</vt:lpstr>
      <vt:lpstr>Bonitur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</dc:creator>
  <cp:keywords/>
  <dc:description/>
  <cp:lastModifiedBy>Klara Fischer</cp:lastModifiedBy>
  <cp:revision/>
  <dcterms:created xsi:type="dcterms:W3CDTF">2023-05-07T17:15:02Z</dcterms:created>
  <dcterms:modified xsi:type="dcterms:W3CDTF">2023-12-18T09:57:52Z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0x010100BAE96D0BC481DD43982F44517633065B</vt:lpwstr>
  </property>
  <property fmtid="{D5CDD505-2E9C-101B-9397-08002B2CF9AE}" pid="3" name="MediaServiceImageTags">
    <vt:lpwstr/>
  </property>
</Properties>
</file>