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1분기" sheetId="1" state="visible" r:id="rId1"/>
    <sheet name="전자조사율" sheetId="2" state="visible" r:id="rId2"/>
  </sheets>
  <definedNames>
    <definedName name="test">#REF!</definedName>
    <definedName name="가구명부">#REF!</definedName>
    <definedName name="전체">#REF!</definedName>
    <definedName name="패널1">#REF!</definedName>
    <definedName name="패널2">#REF!</definedName>
    <definedName name="test" localSheetId="0">#REF!</definedName>
    <definedName name="가구명부" localSheetId="0">#REF!</definedName>
    <definedName name="전체" localSheetId="0">#REF!</definedName>
    <definedName name="패널1" localSheetId="0">#REF!</definedName>
    <definedName name="패널2" localSheetId="0">#REF!</definedName>
    <definedName name="_xlnm._FilterDatabase" localSheetId="0" hidden="1">'1분기'!$A$4:$S$69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#,##0_);[Red]\(#,##0\)"/>
    <numFmt numFmtId="166" formatCode="@&quot;사&quot;&quot;무&quot;&quot;소&quot;"/>
  </numFmts>
  <fonts count="27"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sz val="8"/>
    </font>
    <font>
      <name val="맑은 고딕"/>
      <charset val="129"/>
      <family val="3"/>
      <b val="1"/>
      <color theme="1"/>
      <sz val="18"/>
      <scheme val="minor"/>
    </font>
    <font>
      <name val="맑은 고딕"/>
      <charset val="129"/>
      <family val="3"/>
      <b val="1"/>
      <color rgb="FF0000FF"/>
      <sz val="14"/>
      <scheme val="minor"/>
    </font>
    <font>
      <name val="맑은 고딕"/>
      <charset val="129"/>
      <family val="3"/>
      <color rgb="FF0000FF"/>
      <sz val="8"/>
      <scheme val="minor"/>
    </font>
    <font>
      <name val="맑은 고딕"/>
      <charset val="129"/>
      <family val="3"/>
      <b val="1"/>
      <color theme="1"/>
      <sz val="12"/>
      <scheme val="minor"/>
    </font>
    <font>
      <name val="맑은 고딕"/>
      <charset val="129"/>
      <family val="3"/>
      <b val="1"/>
      <color rgb="FF0000FF"/>
      <sz val="12"/>
      <scheme val="minor"/>
    </font>
    <font>
      <name val="맑은 고딕"/>
      <charset val="129"/>
      <family val="3"/>
      <b val="1"/>
      <color rgb="FF7030A0"/>
      <sz val="12"/>
      <scheme val="minor"/>
    </font>
    <font>
      <name val="MS Sans Serif"/>
      <family val="2"/>
      <sz val="10"/>
    </font>
    <font>
      <name val="맑은 고딕"/>
      <charset val="129"/>
      <family val="3"/>
      <b val="1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b val="1"/>
      <color rgb="FF0033CC"/>
      <sz val="18"/>
      <scheme val="minor"/>
    </font>
    <font>
      <name val="맑은 고딕"/>
      <charset val="129"/>
      <family val="3"/>
      <b val="1"/>
      <color rgb="FF0000FF"/>
      <sz val="11"/>
      <scheme val="minor"/>
    </font>
    <font>
      <name val="맑은 고딕"/>
      <charset val="129"/>
      <family val="3"/>
      <b val="1"/>
      <sz val="20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b val="1"/>
      <color rgb="FFFF0000"/>
      <sz val="18"/>
      <scheme val="minor"/>
    </font>
    <font>
      <name val="맑은 고딕"/>
      <family val="2"/>
      <color indexed="8"/>
      <sz val="11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color rgb="FF0033CC"/>
      <sz val="9"/>
      <scheme val="minor"/>
    </font>
    <font>
      <name val="맑은 고딕"/>
      <charset val="129"/>
      <family val="3"/>
      <b val="1"/>
      <color rgb="FFFF0000"/>
      <sz val="9"/>
      <scheme val="minor"/>
    </font>
    <font>
      <name val="맑은 고딕"/>
      <charset val="129"/>
      <family val="3"/>
      <sz val="11"/>
    </font>
    <font>
      <name val="Calibri"/>
      <family val="2"/>
      <b val="1"/>
      <sz val="11"/>
    </font>
  </fonts>
  <fills count="11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  <fill>
      <patternFill patternType="solid">
        <fgColor rgb="00ADD8E6"/>
        <bgColor rgb="00ADD8E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583">
    <xf numFmtId="0" fontId="1" fillId="0" borderId="0" applyAlignment="1">
      <alignment vertical="center"/>
    </xf>
    <xf numFmtId="41" fontId="1" fillId="0" borderId="0" applyAlignment="1">
      <alignment vertical="center"/>
    </xf>
    <xf numFmtId="0" fontId="10" fillId="0" borderId="0"/>
    <xf numFmtId="0" fontId="12" fillId="0" borderId="0"/>
    <xf numFmtId="41" fontId="1" fillId="0" borderId="0" applyAlignment="1">
      <alignment vertical="center"/>
    </xf>
    <xf numFmtId="0" fontId="1" fillId="0" borderId="0"/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0" fontId="18" fillId="0" borderId="0" applyAlignment="1">
      <alignment vertical="center"/>
    </xf>
    <xf numFmtId="0" fontId="18" fillId="0" borderId="0"/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8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  <xf numFmtId="0" fontId="21" fillId="0" borderId="0" applyAlignment="1">
      <alignment vertical="center"/>
    </xf>
  </cellStyleXfs>
  <cellXfs count="139">
    <xf numFmtId="0" fontId="0" fillId="0" borderId="0" applyAlignment="1" pivotButton="0" quotePrefix="0" xfId="0">
      <alignment vertical="center"/>
    </xf>
    <xf numFmtId="164" fontId="1" fillId="0" borderId="1" applyAlignment="1" applyProtection="1" pivotButton="0" quotePrefix="0" xfId="1">
      <alignment horizontal="right" vertical="center"/>
      <protection locked="0" hidden="0"/>
    </xf>
    <xf numFmtId="164" fontId="0" fillId="4" borderId="1" applyAlignment="1" pivotButton="0" quotePrefix="0" xfId="1">
      <alignment horizontal="right" vertical="center"/>
    </xf>
    <xf numFmtId="164" fontId="0" fillId="0" borderId="1" applyAlignment="1" pivotButton="0" quotePrefix="0" xfId="1">
      <alignment horizontal="center" vertical="center"/>
    </xf>
    <xf numFmtId="164" fontId="11" fillId="3" borderId="1" applyAlignment="1" pivotButton="0" quotePrefix="0" xfId="1">
      <alignment horizontal="right" vertical="center"/>
    </xf>
    <xf numFmtId="164" fontId="0" fillId="3" borderId="1" applyAlignment="1" pivotButton="0" quotePrefix="0" xfId="1">
      <alignment horizontal="right" vertical="center"/>
    </xf>
    <xf numFmtId="164" fontId="0" fillId="0" borderId="1" applyAlignment="1" applyProtection="1" pivotButton="0" quotePrefix="0" xfId="1">
      <alignment horizontal="right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164" fontId="0" fillId="0" borderId="7" applyAlignment="1" applyProtection="1" pivotButton="0" quotePrefix="0" xfId="8">
      <alignment horizontal="right" vertical="center"/>
      <protection locked="0" hidden="0"/>
    </xf>
    <xf numFmtId="164" fontId="0" fillId="0" borderId="7" applyAlignment="1" applyProtection="1" pivotButton="0" quotePrefix="0" xfId="4">
      <alignment horizontal="right" vertical="center"/>
      <protection locked="0" hidden="0"/>
    </xf>
    <xf numFmtId="164" fontId="18" fillId="0" borderId="7" applyAlignment="1" applyProtection="1" pivotButton="0" quotePrefix="0" xfId="62">
      <alignment horizontal="right" vertical="center"/>
      <protection locked="0" hidden="0"/>
    </xf>
    <xf numFmtId="164" fontId="0" fillId="0" borderId="7" applyAlignment="1" applyProtection="1" pivotButton="0" quotePrefix="0" xfId="135">
      <alignment horizontal="right" vertical="center"/>
      <protection locked="0" hidden="0"/>
    </xf>
    <xf numFmtId="164" fontId="1" fillId="0" borderId="1" applyAlignment="1" applyProtection="1" pivotButton="0" quotePrefix="0" xfId="1">
      <alignment horizontal="right" vertical="center"/>
      <protection locked="0" hidden="0"/>
    </xf>
    <xf numFmtId="164" fontId="0" fillId="0" borderId="1" applyAlignment="1" applyProtection="1" pivotButton="0" quotePrefix="0" xfId="1">
      <alignment horizontal="right" vertical="center"/>
      <protection locked="0" hidden="0"/>
    </xf>
    <xf numFmtId="164" fontId="0" fillId="0" borderId="7" applyAlignment="1" applyProtection="1" pivotButton="0" quotePrefix="0" xfId="4">
      <alignment horizontal="right" vertical="center"/>
      <protection locked="0" hidden="0"/>
    </xf>
    <xf numFmtId="164" fontId="0" fillId="0" borderId="7" applyAlignment="1" applyProtection="1" pivotButton="0" quotePrefix="0" xfId="1">
      <alignment horizontal="right" vertical="center"/>
      <protection locked="0" hidden="0"/>
    </xf>
    <xf numFmtId="164" fontId="16" fillId="0" borderId="1" applyAlignment="1" applyProtection="1" pivotButton="0" quotePrefix="0" xfId="1">
      <alignment horizontal="left" vertical="center"/>
      <protection locked="0" hidden="0"/>
    </xf>
    <xf numFmtId="164" fontId="0" fillId="0" borderId="7" applyAlignment="1" applyProtection="1" pivotButton="0" quotePrefix="0" xfId="67">
      <alignment horizontal="left" vertical="center"/>
      <protection locked="0" hidden="0"/>
    </xf>
    <xf numFmtId="164" fontId="1" fillId="0" borderId="7" applyAlignment="1" applyProtection="1" pivotButton="0" quotePrefix="0" xfId="4">
      <alignment horizontal="right" vertical="center"/>
      <protection locked="0" hidden="0"/>
    </xf>
    <xf numFmtId="164" fontId="16" fillId="0" borderId="1" applyAlignment="1" applyProtection="1" pivotButton="0" quotePrefix="0" xfId="1">
      <alignment horizontal="right" vertical="center"/>
      <protection locked="0" hidden="0"/>
    </xf>
    <xf numFmtId="164" fontId="16" fillId="0" borderId="1" applyAlignment="1" applyProtection="1" pivotButton="0" quotePrefix="0" xfId="1">
      <alignment horizontal="right" vertical="center"/>
      <protection locked="0" hidden="0"/>
    </xf>
    <xf numFmtId="164" fontId="0" fillId="0" borderId="7" applyAlignment="1" applyProtection="1" pivotButton="0" quotePrefix="0" xfId="1">
      <alignment horizontal="right" vertical="center"/>
      <protection locked="0" hidden="0"/>
    </xf>
    <xf numFmtId="164" fontId="22" fillId="3" borderId="1" applyAlignment="1" pivotButton="0" quotePrefix="0" xfId="1">
      <alignment horizontal="right" vertical="center"/>
    </xf>
    <xf numFmtId="164" fontId="1" fillId="0" borderId="7" applyAlignment="1" applyProtection="1" pivotButton="0" quotePrefix="0" xfId="1">
      <alignment horizontal="right" vertical="center"/>
      <protection locked="0" hidden="0"/>
    </xf>
    <xf numFmtId="0" fontId="21" fillId="0" borderId="0" applyAlignment="1" pivotButton="0" quotePrefix="0" xfId="582">
      <alignment vertical="center"/>
    </xf>
    <xf numFmtId="49" fontId="21" fillId="9" borderId="1" applyAlignment="1" pivotButton="0" quotePrefix="0" xfId="582">
      <alignment horizontal="center" vertical="center"/>
    </xf>
    <xf numFmtId="49" fontId="21" fillId="0" borderId="0" applyAlignment="1" pivotButton="0" quotePrefix="0" xfId="582">
      <alignment horizontal="right" vertical="center"/>
    </xf>
    <xf numFmtId="49" fontId="21" fillId="9" borderId="9" applyAlignment="1" pivotButton="0" quotePrefix="0" xfId="582">
      <alignment horizontal="center" vertical="center"/>
    </xf>
    <xf numFmtId="164" fontId="0" fillId="0" borderId="1" applyAlignment="1" pivotButton="0" quotePrefix="0" xfId="1">
      <alignment horizontal="left" vertical="center"/>
    </xf>
    <xf numFmtId="0" fontId="15" fillId="0" borderId="0" applyAlignment="1" pivotButton="0" quotePrefix="0" xfId="0">
      <alignment horizontal="centerContinuous" vertical="center"/>
    </xf>
    <xf numFmtId="0" fontId="13" fillId="0" borderId="0" applyAlignment="1" pivotButton="0" quotePrefix="0" xfId="0">
      <alignment horizontal="centerContinuous" vertical="center"/>
    </xf>
    <xf numFmtId="165" fontId="4" fillId="0" borderId="0" applyAlignment="1" pivotButton="0" quotePrefix="0" xfId="0">
      <alignment horizontal="centerContinuous" vertical="center"/>
    </xf>
    <xf numFmtId="0" fontId="4" fillId="0" borderId="0" applyAlignment="1" pivotButton="0" quotePrefix="0" xfId="0">
      <alignment horizontal="centerContinuous" vertical="center"/>
    </xf>
    <xf numFmtId="0" fontId="0" fillId="0" borderId="0" applyAlignment="1" pivotButton="0" quotePrefix="0" xfId="0">
      <alignment horizontal="center" vertical="center"/>
    </xf>
    <xf numFmtId="38" fontId="20" fillId="2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7" fillId="6" borderId="1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 wrapText="1"/>
    </xf>
    <xf numFmtId="38" fontId="7" fillId="7" borderId="1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5" fontId="9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164" fontId="11" fillId="4" borderId="1" applyAlignment="1" pivotButton="0" quotePrefix="0" xfId="1">
      <alignment horizontal="center" vertical="center"/>
    </xf>
    <xf numFmtId="164" fontId="11" fillId="4" borderId="1" applyAlignment="1" pivotButton="0" quotePrefix="0" xfId="1">
      <alignment horizontal="right" vertical="center"/>
    </xf>
    <xf numFmtId="0" fontId="11" fillId="3" borderId="1" applyAlignment="1" pivotButton="0" quotePrefix="0" xfId="0">
      <alignment horizontal="right" vertical="center"/>
    </xf>
    <xf numFmtId="164" fontId="0" fillId="0" borderId="1" applyAlignment="1" pivotButton="0" quotePrefix="0" xfId="1">
      <alignment horizontal="right" vertical="center"/>
    </xf>
    <xf numFmtId="164" fontId="1" fillId="0" borderId="1" applyAlignment="1" pivotButton="0" quotePrefix="0" xfId="1">
      <alignment horizontal="right" vertical="center"/>
    </xf>
    <xf numFmtId="0" fontId="0" fillId="5" borderId="1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4" fontId="1" fillId="0" borderId="1" applyAlignment="1" pivotButton="0" quotePrefix="0" xfId="1">
      <alignment horizontal="right" vertical="center"/>
    </xf>
    <xf numFmtId="0" fontId="16" fillId="0" borderId="1" applyAlignment="1" pivotButton="0" quotePrefix="0" xfId="0">
      <alignment horizontal="left" vertical="center" wrapText="1" indent="1"/>
    </xf>
    <xf numFmtId="164" fontId="0" fillId="0" borderId="1" applyAlignment="1" pivotButton="0" quotePrefix="0" xfId="1">
      <alignment horizontal="right" vertical="center"/>
    </xf>
    <xf numFmtId="165" fontId="11" fillId="3" borderId="1" applyAlignment="1" pivotButton="0" quotePrefix="0" xfId="0">
      <alignment horizontal="right" vertical="center"/>
    </xf>
    <xf numFmtId="164" fontId="16" fillId="0" borderId="1" applyAlignment="1" pivotButton="0" quotePrefix="0" xfId="1">
      <alignment horizontal="right" vertical="center"/>
    </xf>
    <xf numFmtId="164" fontId="16" fillId="0" borderId="1" applyAlignment="1" pivotButton="0" quotePrefix="0" xfId="1">
      <alignment horizontal="right" vertical="center"/>
    </xf>
    <xf numFmtId="0" fontId="16" fillId="0" borderId="1" applyAlignment="1" pivotButton="0" quotePrefix="0" xfId="0">
      <alignment horizontal="left" vertical="center" indent="1"/>
    </xf>
    <xf numFmtId="166" fontId="16" fillId="0" borderId="1" applyAlignment="1" pivotButton="0" quotePrefix="0" xfId="0">
      <alignment horizontal="center" vertical="center"/>
    </xf>
    <xf numFmtId="0" fontId="12" fillId="0" borderId="1" applyAlignment="1" pivotButton="0" quotePrefix="0" xfId="3">
      <alignment horizontal="center" vertical="center"/>
    </xf>
    <xf numFmtId="0" fontId="16" fillId="0" borderId="1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0" fillId="0" borderId="0" applyAlignment="1" applyProtection="1" pivotButton="0" quotePrefix="0" xfId="1">
      <alignment vertical="center"/>
      <protection locked="0" hidden="0"/>
    </xf>
    <xf numFmtId="0" fontId="0" fillId="5" borderId="1" applyAlignment="1" applyProtection="1" pivotButton="0" quotePrefix="0" xfId="0">
      <alignment horizontal="left" vertical="center" indent="1"/>
      <protection locked="0" hidden="0"/>
    </xf>
    <xf numFmtId="0" fontId="0" fillId="5" borderId="1" applyAlignment="1" applyProtection="1" pivotButton="0" quotePrefix="0" xfId="0">
      <alignment horizontal="center" vertical="center"/>
      <protection locked="0" hidden="0"/>
    </xf>
    <xf numFmtId="49" fontId="0" fillId="0" borderId="1" applyAlignment="1" applyProtection="1" pivotButton="0" quotePrefix="0" xfId="0">
      <alignment horizontal="center" vertical="center"/>
      <protection locked="0" hidden="0"/>
    </xf>
    <xf numFmtId="0" fontId="16" fillId="0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left" vertical="center" indent="1"/>
      <protection locked="0" hidden="0"/>
    </xf>
    <xf numFmtId="0" fontId="16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applyProtection="1" pivotButton="0" quotePrefix="0" xfId="0">
      <alignment horizontal="left" vertical="center" wrapText="1" indent="1"/>
      <protection locked="0" hidden="0"/>
    </xf>
    <xf numFmtId="0" fontId="18" fillId="0" borderId="1" applyAlignment="1" applyProtection="1" pivotButton="0" quotePrefix="0" xfId="12">
      <alignment horizontal="center" vertical="center"/>
      <protection locked="0" hidden="0"/>
    </xf>
    <xf numFmtId="0" fontId="18" fillId="8" borderId="1" applyAlignment="1" applyProtection="1" pivotButton="0" quotePrefix="0" xfId="12">
      <alignment horizontal="left" vertical="center" indent="1"/>
      <protection locked="0" hidden="0"/>
    </xf>
    <xf numFmtId="0" fontId="25" fillId="0" borderId="1" applyAlignment="1" applyProtection="1" pivotButton="0" quotePrefix="0" xfId="12">
      <alignment horizontal="center" vertical="center"/>
      <protection locked="0" hidden="0"/>
    </xf>
    <xf numFmtId="0" fontId="16" fillId="5" borderId="1" applyAlignment="1" applyProtection="1" pivotButton="0" quotePrefix="0" xfId="0">
      <alignment horizontal="left" vertical="center" indent="1"/>
      <protection locked="0" hidden="0"/>
    </xf>
    <xf numFmtId="0" fontId="16" fillId="0" borderId="1" applyAlignment="1" applyProtection="1" pivotButton="0" quotePrefix="0" xfId="0">
      <alignment horizontal="left" vertical="center" indent="1"/>
      <protection locked="0" hidden="0"/>
    </xf>
    <xf numFmtId="0" fontId="14" fillId="2" borderId="2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/>
    </xf>
    <xf numFmtId="38" fontId="20" fillId="2" borderId="8" applyAlignment="1" pivotButton="0" quotePrefix="0" xfId="0">
      <alignment horizontal="center" vertical="center"/>
    </xf>
    <xf numFmtId="38" fontId="20" fillId="2" borderId="0" applyAlignment="1" pivotButton="0" quotePrefix="0" xfId="0">
      <alignment horizontal="center" vertical="center"/>
    </xf>
    <xf numFmtId="38" fontId="20" fillId="2" borderId="6" applyAlignment="1" pivotButton="0" quotePrefix="0" xfId="0">
      <alignment horizontal="center" vertical="center"/>
    </xf>
    <xf numFmtId="38" fontId="20" fillId="2" borderId="5" applyAlignment="1" pivotButton="0" quotePrefix="0" xfId="0">
      <alignment horizontal="center" vertical="center"/>
    </xf>
    <xf numFmtId="49" fontId="26" fillId="0" borderId="0" applyAlignment="1" pivotButton="0" quotePrefix="0" xfId="582">
      <alignment horizontal="center" vertical="center"/>
    </xf>
    <xf numFmtId="0" fontId="21" fillId="0" borderId="0" applyAlignment="1" pivotButton="0" quotePrefix="0" xfId="582">
      <alignment vertical="center"/>
    </xf>
    <xf numFmtId="0" fontId="0" fillId="0" borderId="0" pivotButton="0" quotePrefix="0" xfId="0"/>
    <xf numFmtId="165" fontId="0" fillId="0" borderId="0" applyAlignment="1" pivotButton="0" quotePrefix="0" xfId="0">
      <alignment vertical="center"/>
    </xf>
    <xf numFmtId="165" fontId="4" fillId="0" borderId="0" applyAlignment="1" pivotButton="0" quotePrefix="0" xfId="0">
      <alignment horizontal="centerContinuous" vertical="center"/>
    </xf>
    <xf numFmtId="0" fontId="14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6" pivotButton="0" quotePrefix="0" xfId="0"/>
    <xf numFmtId="0" fontId="0" fillId="0" borderId="5" pivotButton="0" quotePrefix="0" xfId="0"/>
    <xf numFmtId="165" fontId="9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64" fontId="11" fillId="3" borderId="1" applyAlignment="1" pivotButton="0" quotePrefix="0" xfId="1">
      <alignment horizontal="right" vertical="center"/>
    </xf>
    <xf numFmtId="164" fontId="22" fillId="3" borderId="1" applyAlignment="1" pivotButton="0" quotePrefix="0" xfId="1">
      <alignment horizontal="right" vertical="center"/>
    </xf>
    <xf numFmtId="164" fontId="0" fillId="3" borderId="1" applyAlignment="1" pivotButton="0" quotePrefix="0" xfId="1">
      <alignment horizontal="right" vertical="center"/>
    </xf>
    <xf numFmtId="164" fontId="0" fillId="0" borderId="1" applyAlignment="1" pivotButton="0" quotePrefix="0" xfId="1">
      <alignment horizontal="center" vertical="center"/>
    </xf>
    <xf numFmtId="164" fontId="11" fillId="4" borderId="1" applyAlignment="1" pivotButton="0" quotePrefix="0" xfId="1">
      <alignment horizontal="center" vertical="center"/>
    </xf>
    <xf numFmtId="164" fontId="11" fillId="4" borderId="1" applyAlignment="1" pivotButton="0" quotePrefix="0" xfId="1">
      <alignment horizontal="right" vertical="center"/>
    </xf>
    <xf numFmtId="164" fontId="0" fillId="4" borderId="1" applyAlignment="1" pivotButton="0" quotePrefix="0" xfId="1">
      <alignment horizontal="right" vertical="center"/>
    </xf>
    <xf numFmtId="164" fontId="0" fillId="0" borderId="1" applyAlignment="1" pivotButton="0" quotePrefix="0" xfId="1">
      <alignment horizontal="left" vertical="center"/>
    </xf>
    <xf numFmtId="164" fontId="0" fillId="0" borderId="1" applyAlignment="1" pivotButton="0" quotePrefix="0" xfId="1">
      <alignment horizontal="right" vertical="center"/>
    </xf>
    <xf numFmtId="164" fontId="1" fillId="0" borderId="1" applyAlignment="1" pivotButton="0" quotePrefix="0" xfId="1">
      <alignment horizontal="right" vertical="center"/>
    </xf>
    <xf numFmtId="164" fontId="1" fillId="10" borderId="1" applyAlignment="1" applyProtection="1" pivotButton="0" quotePrefix="0" xfId="1">
      <alignment horizontal="right" vertical="center"/>
      <protection locked="0" hidden="0"/>
    </xf>
    <xf numFmtId="164" fontId="1" fillId="0" borderId="1" applyAlignment="1" applyProtection="1" pivotButton="0" quotePrefix="0" xfId="1">
      <alignment horizontal="right" vertical="center"/>
      <protection locked="0" hidden="0"/>
    </xf>
    <xf numFmtId="164" fontId="0" fillId="10" borderId="7" applyAlignment="1" applyProtection="1" pivotButton="0" quotePrefix="0" xfId="1">
      <alignment horizontal="right" vertical="center"/>
      <protection locked="0" hidden="0"/>
    </xf>
    <xf numFmtId="164" fontId="1" fillId="0" borderId="7" applyAlignment="1" applyProtection="1" pivotButton="0" quotePrefix="0" xfId="1">
      <alignment horizontal="right" vertical="center"/>
      <protection locked="0" hidden="0"/>
    </xf>
    <xf numFmtId="164" fontId="0" fillId="0" borderId="7" applyAlignment="1" applyProtection="1" pivotButton="0" quotePrefix="0" xfId="8">
      <alignment horizontal="right" vertical="center"/>
      <protection locked="0" hidden="0"/>
    </xf>
    <xf numFmtId="166" fontId="0" fillId="0" borderId="1" applyAlignment="1" pivotButton="0" quotePrefix="0" xfId="0">
      <alignment horizontal="center" vertical="center"/>
    </xf>
    <xf numFmtId="164" fontId="1" fillId="10" borderId="7" applyAlignment="1" applyProtection="1" pivotButton="0" quotePrefix="0" xfId="1">
      <alignment horizontal="right" vertical="center"/>
      <protection locked="0" hidden="0"/>
    </xf>
    <xf numFmtId="164" fontId="0" fillId="0" borderId="7" applyAlignment="1" applyProtection="1" pivotButton="0" quotePrefix="0" xfId="1">
      <alignment horizontal="right" vertical="center"/>
      <protection locked="0" hidden="0"/>
    </xf>
    <xf numFmtId="0" fontId="16" fillId="10" borderId="1" applyAlignment="1" applyProtection="1" pivotButton="0" quotePrefix="0" xfId="0">
      <alignment horizontal="center" vertical="center"/>
      <protection locked="0" hidden="0"/>
    </xf>
    <xf numFmtId="164" fontId="0" fillId="0" borderId="7" applyAlignment="1" applyProtection="1" pivotButton="0" quotePrefix="0" xfId="4">
      <alignment horizontal="right" vertical="center"/>
      <protection locked="0" hidden="0"/>
    </xf>
    <xf numFmtId="164" fontId="0" fillId="0" borderId="7" applyAlignment="1" applyProtection="1" pivotButton="0" quotePrefix="0" xfId="67">
      <alignment horizontal="left" vertical="center"/>
      <protection locked="0" hidden="0"/>
    </xf>
    <xf numFmtId="164" fontId="0" fillId="10" borderId="1" applyAlignment="1" applyProtection="1" pivotButton="0" quotePrefix="0" xfId="1">
      <alignment horizontal="right" vertical="center"/>
      <protection locked="0" hidden="0"/>
    </xf>
    <xf numFmtId="164" fontId="0" fillId="10" borderId="7" applyAlignment="1" applyProtection="1" pivotButton="0" quotePrefix="0" xfId="8">
      <alignment horizontal="right" vertical="center"/>
      <protection locked="0" hidden="0"/>
    </xf>
    <xf numFmtId="164" fontId="18" fillId="0" borderId="7" applyAlignment="1" applyProtection="1" pivotButton="0" quotePrefix="0" xfId="62">
      <alignment horizontal="right" vertical="center"/>
      <protection locked="0" hidden="0"/>
    </xf>
    <xf numFmtId="164" fontId="0" fillId="0" borderId="7" applyAlignment="1" applyProtection="1" pivotButton="0" quotePrefix="0" xfId="135">
      <alignment horizontal="right" vertical="center"/>
      <protection locked="0" hidden="0"/>
    </xf>
    <xf numFmtId="164" fontId="0" fillId="0" borderId="1" applyAlignment="1" applyProtection="1" pivotButton="0" quotePrefix="0" xfId="1">
      <alignment horizontal="right" vertical="center"/>
      <protection locked="0" hidden="0"/>
    </xf>
    <xf numFmtId="165" fontId="11" fillId="3" borderId="1" applyAlignment="1" pivotButton="0" quotePrefix="0" xfId="0">
      <alignment horizontal="right" vertical="center"/>
    </xf>
    <xf numFmtId="164" fontId="16" fillId="0" borderId="1" applyAlignment="1" pivotButton="0" quotePrefix="0" xfId="1">
      <alignment horizontal="right" vertical="center"/>
    </xf>
    <xf numFmtId="164" fontId="16" fillId="10" borderId="1" applyAlignment="1" applyProtection="1" pivotButton="0" quotePrefix="0" xfId="1">
      <alignment horizontal="right" vertical="center"/>
      <protection locked="0" hidden="0"/>
    </xf>
    <xf numFmtId="164" fontId="16" fillId="0" borderId="1" applyAlignment="1" applyProtection="1" pivotButton="0" quotePrefix="0" xfId="1">
      <alignment horizontal="right" vertical="center"/>
      <protection locked="0" hidden="0"/>
    </xf>
    <xf numFmtId="164" fontId="16" fillId="0" borderId="1" applyAlignment="1" applyProtection="1" pivotButton="0" quotePrefix="0" xfId="1">
      <alignment horizontal="left" vertical="center"/>
      <protection locked="0" hidden="0"/>
    </xf>
    <xf numFmtId="166" fontId="16" fillId="0" borderId="1" applyAlignment="1" pivotButton="0" quotePrefix="0" xfId="0">
      <alignment horizontal="center" vertical="center"/>
    </xf>
    <xf numFmtId="164" fontId="0" fillId="10" borderId="7" applyAlignment="1" applyProtection="1" pivotButton="0" quotePrefix="0" xfId="4">
      <alignment horizontal="right" vertical="center"/>
      <protection locked="0" hidden="0"/>
    </xf>
    <xf numFmtId="164" fontId="0" fillId="10" borderId="0" applyAlignment="1" applyProtection="1" pivotButton="0" quotePrefix="0" xfId="1">
      <alignment vertical="center"/>
      <protection locked="0" hidden="0"/>
    </xf>
    <xf numFmtId="164" fontId="1" fillId="0" borderId="7" applyAlignment="1" applyProtection="1" pivotButton="0" quotePrefix="0" xfId="4">
      <alignment horizontal="right" vertical="center"/>
      <protection locked="0" hidden="0"/>
    </xf>
  </cellXfs>
  <cellStyles count="583">
    <cellStyle name="표준" xfId="0" builtinId="0"/>
    <cellStyle name="쉼표 [0]" xfId="1" builtinId="6"/>
    <cellStyle name="표준 2" xfId="2"/>
    <cellStyle name="표준 10" xfId="3"/>
    <cellStyle name="쉼표 [0] 2" xfId="4"/>
    <cellStyle name="표준 10 2" xfId="5"/>
    <cellStyle name="쉼표 [0] 3" xfId="6"/>
    <cellStyle name="쉼표 [0] 4" xfId="7"/>
    <cellStyle name="쉼표 [0] 2 2" xfId="8"/>
    <cellStyle name="쉼표 [0] 3 2" xfId="9"/>
    <cellStyle name="쉼표 [0] 2 3" xfId="10"/>
    <cellStyle name="쉼표 [0] 3 3" xfId="11"/>
    <cellStyle name="표준 3" xfId="12"/>
    <cellStyle name="표준 10 3" xfId="13"/>
    <cellStyle name="쉼표 [0] 5" xfId="14"/>
    <cellStyle name="쉼표 [0] 6" xfId="15"/>
    <cellStyle name="쉼표 [0] 2 4" xfId="16"/>
    <cellStyle name="쉼표 [0] 3 4" xfId="17"/>
    <cellStyle name="쉼표 [0] 7" xfId="18"/>
    <cellStyle name="쉼표 [0] 2 5" xfId="19"/>
    <cellStyle name="쉼표 [0] 3 5" xfId="20"/>
    <cellStyle name="쉼표 [0] 8" xfId="21"/>
    <cellStyle name="쉼표 [0] 9" xfId="22"/>
    <cellStyle name="쉼표 [0] 2 6" xfId="23"/>
    <cellStyle name="쉼표 [0] 3 6" xfId="24"/>
    <cellStyle name="쉼표 [0] 4 2" xfId="25"/>
    <cellStyle name="쉼표 [0] 2 2 2" xfId="26"/>
    <cellStyle name="쉼표 [0] 3 2 2" xfId="27"/>
    <cellStyle name="쉼표 [0] 2 3 2" xfId="28"/>
    <cellStyle name="쉼표 [0] 3 3 2" xfId="29"/>
    <cellStyle name="쉼표 [0] 5 2" xfId="30"/>
    <cellStyle name="쉼표 [0] 6 2" xfId="31"/>
    <cellStyle name="쉼표 [0] 2 4 2" xfId="32"/>
    <cellStyle name="쉼표 [0] 3 4 2" xfId="33"/>
    <cellStyle name="쉼표 [0] 7 2" xfId="34"/>
    <cellStyle name="쉼표 [0] 2 5 2" xfId="35"/>
    <cellStyle name="쉼표 [0] 3 5 2" xfId="36"/>
    <cellStyle name="쉼표 [0] 8 2" xfId="37"/>
    <cellStyle name="쉼표 [0] 10" xfId="38"/>
    <cellStyle name="쉼표 [0] 2 7" xfId="39"/>
    <cellStyle name="쉼표 [0] 3 7" xfId="40"/>
    <cellStyle name="쉼표 [0] 4 3" xfId="41"/>
    <cellStyle name="쉼표 [0] 2 2 3" xfId="42"/>
    <cellStyle name="쉼표 [0] 3 2 3" xfId="43"/>
    <cellStyle name="쉼표 [0] 2 3 3" xfId="44"/>
    <cellStyle name="쉼표 [0] 3 3 3" xfId="45"/>
    <cellStyle name="쉼표 [0] 5 3" xfId="46"/>
    <cellStyle name="쉼표 [0] 6 3" xfId="47"/>
    <cellStyle name="쉼표 [0] 2 4 3" xfId="48"/>
    <cellStyle name="쉼표 [0] 3 4 3" xfId="49"/>
    <cellStyle name="쉼표 [0] 7 3" xfId="50"/>
    <cellStyle name="쉼표 [0] 2 5 3" xfId="51"/>
    <cellStyle name="쉼표 [0] 3 5 3" xfId="52"/>
    <cellStyle name="쉼표 [0] 8 3" xfId="53"/>
    <cellStyle name="쉼표 [0] 9 2" xfId="54"/>
    <cellStyle name="쉼표 [0] 2 6 2" xfId="55"/>
    <cellStyle name="쉼표 [0] 3 6 2" xfId="56"/>
    <cellStyle name="쉼표 [0] 4 2 2" xfId="57"/>
    <cellStyle name="쉼표 [0] 2 2 2 2" xfId="58"/>
    <cellStyle name="쉼표 [0] 3 2 2 2" xfId="59"/>
    <cellStyle name="쉼표 [0] 2 3 2 2" xfId="60"/>
    <cellStyle name="쉼표 [0] 3 3 2 2" xfId="61"/>
    <cellStyle name="쉼표 [0] 5 2 2" xfId="62"/>
    <cellStyle name="쉼표 [0] 6 2 2" xfId="63"/>
    <cellStyle name="쉼표 [0] 2 4 2 2" xfId="64"/>
    <cellStyle name="쉼표 [0] 3 4 2 2" xfId="65"/>
    <cellStyle name="쉼표 [0] 7 2 2" xfId="66"/>
    <cellStyle name="쉼표 [0] 2 5 2 2" xfId="67"/>
    <cellStyle name="쉼표 [0] 3 5 2 2" xfId="68"/>
    <cellStyle name="쉼표 [0] 8 2 2" xfId="69"/>
    <cellStyle name="쉼표 [0] 11" xfId="70"/>
    <cellStyle name="쉼표 [0] 2 8" xfId="71"/>
    <cellStyle name="쉼표 [0] 3 8" xfId="72"/>
    <cellStyle name="쉼표 [0] 4 4" xfId="73"/>
    <cellStyle name="쉼표 [0] 2 2 4" xfId="74"/>
    <cellStyle name="쉼표 [0] 3 2 4" xfId="75"/>
    <cellStyle name="쉼표 [0] 2 3 4" xfId="76"/>
    <cellStyle name="쉼표 [0] 3 3 4" xfId="77"/>
    <cellStyle name="쉼표 [0] 5 4" xfId="78"/>
    <cellStyle name="쉼표 [0] 6 4" xfId="79"/>
    <cellStyle name="쉼표 [0] 2 4 4" xfId="80"/>
    <cellStyle name="쉼표 [0] 3 4 4" xfId="81"/>
    <cellStyle name="쉼표 [0] 7 4" xfId="82"/>
    <cellStyle name="쉼표 [0] 2 5 4" xfId="83"/>
    <cellStyle name="쉼표 [0] 3 5 4" xfId="84"/>
    <cellStyle name="쉼표 [0] 8 4" xfId="85"/>
    <cellStyle name="쉼표 [0] 9 3" xfId="86"/>
    <cellStyle name="쉼표 [0] 2 6 3" xfId="87"/>
    <cellStyle name="쉼표 [0] 3 6 3" xfId="88"/>
    <cellStyle name="쉼표 [0] 4 2 3" xfId="89"/>
    <cellStyle name="쉼표 [0] 2 2 2 3" xfId="90"/>
    <cellStyle name="쉼표 [0] 3 2 2 3" xfId="91"/>
    <cellStyle name="쉼표 [0] 2 3 2 3" xfId="92"/>
    <cellStyle name="쉼표 [0] 3 3 2 3" xfId="93"/>
    <cellStyle name="쉼표 [0] 5 2 3" xfId="94"/>
    <cellStyle name="쉼표 [0] 6 2 3" xfId="95"/>
    <cellStyle name="쉼표 [0] 2 4 2 3" xfId="96"/>
    <cellStyle name="쉼표 [0] 3 4 2 3" xfId="97"/>
    <cellStyle name="쉼표 [0] 7 2 3" xfId="98"/>
    <cellStyle name="쉼표 [0] 2 5 2 3" xfId="99"/>
    <cellStyle name="쉼표 [0] 3 5 2 3" xfId="100"/>
    <cellStyle name="쉼표 [0] 8 2 3" xfId="101"/>
    <cellStyle name="쉼표 [0] 12" xfId="102"/>
    <cellStyle name="쉼표 [0] 2 9" xfId="103"/>
    <cellStyle name="쉼표 [0] 3 9" xfId="104"/>
    <cellStyle name="쉼표 [0] 4 5" xfId="105"/>
    <cellStyle name="쉼표 [0] 2 2 5" xfId="106"/>
    <cellStyle name="쉼표 [0] 3 2 5" xfId="107"/>
    <cellStyle name="쉼표 [0] 2 3 5" xfId="108"/>
    <cellStyle name="쉼표 [0] 3 3 5" xfId="109"/>
    <cellStyle name="쉼표 [0] 5 5" xfId="110"/>
    <cellStyle name="쉼표 [0] 6 5" xfId="111"/>
    <cellStyle name="쉼표 [0] 2 4 5" xfId="112"/>
    <cellStyle name="쉼표 [0] 3 4 5" xfId="113"/>
    <cellStyle name="쉼표 [0] 7 5" xfId="114"/>
    <cellStyle name="쉼표 [0] 2 5 5" xfId="115"/>
    <cellStyle name="쉼표 [0] 3 5 5" xfId="116"/>
    <cellStyle name="쉼표 [0] 8 5" xfId="117"/>
    <cellStyle name="쉼표 [0] 9 4" xfId="118"/>
    <cellStyle name="쉼표 [0] 2 6 4" xfId="119"/>
    <cellStyle name="쉼표 [0] 3 6 4" xfId="120"/>
    <cellStyle name="쉼표 [0] 4 2 4" xfId="121"/>
    <cellStyle name="쉼표 [0] 2 2 2 4" xfId="122"/>
    <cellStyle name="쉼표 [0] 3 2 2 4" xfId="123"/>
    <cellStyle name="쉼표 [0] 2 3 2 4" xfId="124"/>
    <cellStyle name="쉼표 [0] 3 3 2 4" xfId="125"/>
    <cellStyle name="쉼표 [0] 5 2 4" xfId="126"/>
    <cellStyle name="쉼표 [0] 6 2 4" xfId="127"/>
    <cellStyle name="쉼표 [0] 2 4 2 4" xfId="128"/>
    <cellStyle name="쉼표 [0] 3 4 2 4" xfId="129"/>
    <cellStyle name="쉼표 [0] 7 2 4" xfId="130"/>
    <cellStyle name="쉼표 [0] 2 5 2 4" xfId="131"/>
    <cellStyle name="쉼표 [0] 3 5 2 4" xfId="132"/>
    <cellStyle name="쉼표 [0] 8 2 4" xfId="133"/>
    <cellStyle name="쉼표 [0] 13" xfId="134"/>
    <cellStyle name="쉼표 [0] 2 10" xfId="135"/>
    <cellStyle name="쉼표 [0] 3 10" xfId="136"/>
    <cellStyle name="쉼표 [0] 4 6" xfId="137"/>
    <cellStyle name="쉼표 [0] 2 2 6" xfId="138"/>
    <cellStyle name="쉼표 [0] 3 2 6" xfId="139"/>
    <cellStyle name="쉼표 [0] 2 3 6" xfId="140"/>
    <cellStyle name="쉼표 [0] 3 3 6" xfId="141"/>
    <cellStyle name="쉼표 [0] 5 6" xfId="142"/>
    <cellStyle name="쉼표 [0] 6 6" xfId="143"/>
    <cellStyle name="쉼표 [0] 2 4 6" xfId="144"/>
    <cellStyle name="쉼표 [0] 3 4 6" xfId="145"/>
    <cellStyle name="쉼표 [0] 7 6" xfId="146"/>
    <cellStyle name="쉼표 [0] 2 5 6" xfId="147"/>
    <cellStyle name="쉼표 [0] 3 5 6" xfId="148"/>
    <cellStyle name="쉼표 [0] 8 6" xfId="149"/>
    <cellStyle name="쉼표 [0] 9 5" xfId="150"/>
    <cellStyle name="쉼표 [0] 2 6 5" xfId="151"/>
    <cellStyle name="쉼표 [0] 3 6 5" xfId="152"/>
    <cellStyle name="쉼표 [0] 4 2 5" xfId="153"/>
    <cellStyle name="쉼표 [0] 2 2 2 5" xfId="154"/>
    <cellStyle name="쉼표 [0] 3 2 2 5" xfId="155"/>
    <cellStyle name="쉼표 [0] 2 3 2 5" xfId="156"/>
    <cellStyle name="쉼표 [0] 3 3 2 5" xfId="157"/>
    <cellStyle name="쉼표 [0] 5 2 5" xfId="158"/>
    <cellStyle name="쉼표 [0] 6 2 5" xfId="159"/>
    <cellStyle name="쉼표 [0] 2 4 2 5" xfId="160"/>
    <cellStyle name="쉼표 [0] 3 4 2 5" xfId="161"/>
    <cellStyle name="쉼표 [0] 7 2 5" xfId="162"/>
    <cellStyle name="쉼표 [0] 2 5 2 5" xfId="163"/>
    <cellStyle name="쉼표 [0] 3 5 2 5" xfId="164"/>
    <cellStyle name="쉼표 [0] 8 2 5" xfId="165"/>
    <cellStyle name="쉼표 [0] 14" xfId="166"/>
    <cellStyle name="쉼표 [0] 2 11" xfId="167"/>
    <cellStyle name="쉼표 [0] 3 11" xfId="168"/>
    <cellStyle name="쉼표 [0] 4 7" xfId="169"/>
    <cellStyle name="쉼표 [0] 2 2 7" xfId="170"/>
    <cellStyle name="쉼표 [0] 3 2 7" xfId="171"/>
    <cellStyle name="쉼표 [0] 2 3 7" xfId="172"/>
    <cellStyle name="쉼표 [0] 3 3 7" xfId="173"/>
    <cellStyle name="쉼표 [0] 5 7" xfId="174"/>
    <cellStyle name="쉼표 [0] 6 7" xfId="175"/>
    <cellStyle name="쉼표 [0] 2 4 7" xfId="176"/>
    <cellStyle name="쉼표 [0] 3 4 7" xfId="177"/>
    <cellStyle name="쉼표 [0] 7 7" xfId="178"/>
    <cellStyle name="쉼표 [0] 2 5 7" xfId="179"/>
    <cellStyle name="쉼표 [0] 3 5 7" xfId="180"/>
    <cellStyle name="쉼표 [0] 8 7" xfId="181"/>
    <cellStyle name="쉼표 [0] 9 6" xfId="182"/>
    <cellStyle name="쉼표 [0] 2 6 6" xfId="183"/>
    <cellStyle name="쉼표 [0] 3 6 6" xfId="184"/>
    <cellStyle name="쉼표 [0] 4 2 6" xfId="185"/>
    <cellStyle name="쉼표 [0] 2 2 2 6" xfId="186"/>
    <cellStyle name="쉼표 [0] 3 2 2 6" xfId="187"/>
    <cellStyle name="쉼표 [0] 2 3 2 6" xfId="188"/>
    <cellStyle name="쉼표 [0] 3 3 2 6" xfId="189"/>
    <cellStyle name="쉼표 [0] 5 2 6" xfId="190"/>
    <cellStyle name="쉼표 [0] 6 2 6" xfId="191"/>
    <cellStyle name="쉼표 [0] 2 4 2 6" xfId="192"/>
    <cellStyle name="쉼표 [0] 3 4 2 6" xfId="193"/>
    <cellStyle name="쉼표 [0] 7 2 6" xfId="194"/>
    <cellStyle name="쉼표 [0] 2 5 2 6" xfId="195"/>
    <cellStyle name="쉼표 [0] 3 5 2 6" xfId="196"/>
    <cellStyle name="쉼표 [0] 8 2 6" xfId="197"/>
    <cellStyle name="쉼표 [0] 15" xfId="198"/>
    <cellStyle name="쉼표 [0] 2 12" xfId="199"/>
    <cellStyle name="쉼표 [0] 3 12" xfId="200"/>
    <cellStyle name="쉼표 [0] 4 8" xfId="201"/>
    <cellStyle name="쉼표 [0] 2 2 8" xfId="202"/>
    <cellStyle name="쉼표 [0] 3 2 8" xfId="203"/>
    <cellStyle name="쉼표 [0] 2 3 8" xfId="204"/>
    <cellStyle name="쉼표 [0] 3 3 8" xfId="205"/>
    <cellStyle name="쉼표 [0] 5 8" xfId="206"/>
    <cellStyle name="쉼표 [0] 6 8" xfId="207"/>
    <cellStyle name="쉼표 [0] 2 4 8" xfId="208"/>
    <cellStyle name="쉼표 [0] 3 4 8" xfId="209"/>
    <cellStyle name="쉼표 [0] 7 8" xfId="210"/>
    <cellStyle name="쉼표 [0] 2 5 8" xfId="211"/>
    <cellStyle name="쉼표 [0] 3 5 8" xfId="212"/>
    <cellStyle name="쉼표 [0] 8 8" xfId="213"/>
    <cellStyle name="쉼표 [0] 9 7" xfId="214"/>
    <cellStyle name="쉼표 [0] 2 6 7" xfId="215"/>
    <cellStyle name="쉼표 [0] 3 6 7" xfId="216"/>
    <cellStyle name="쉼표 [0] 4 2 7" xfId="217"/>
    <cellStyle name="쉼표 [0] 2 2 2 7" xfId="218"/>
    <cellStyle name="쉼표 [0] 3 2 2 7" xfId="219"/>
    <cellStyle name="쉼표 [0] 2 3 2 7" xfId="220"/>
    <cellStyle name="쉼표 [0] 3 3 2 7" xfId="221"/>
    <cellStyle name="쉼표 [0] 5 2 7" xfId="222"/>
    <cellStyle name="쉼표 [0] 6 2 7" xfId="223"/>
    <cellStyle name="쉼표 [0] 2 4 2 7" xfId="224"/>
    <cellStyle name="쉼표 [0] 3 4 2 7" xfId="225"/>
    <cellStyle name="쉼표 [0] 7 2 7" xfId="226"/>
    <cellStyle name="쉼표 [0] 2 5 2 7" xfId="227"/>
    <cellStyle name="쉼표 [0] 3 5 2 7" xfId="228"/>
    <cellStyle name="쉼표 [0] 8 2 7" xfId="229"/>
    <cellStyle name="쉼표 [0] 10 2" xfId="230"/>
    <cellStyle name="쉼표 [0] 2 7 2" xfId="231"/>
    <cellStyle name="쉼표 [0] 3 7 2" xfId="232"/>
    <cellStyle name="쉼표 [0] 4 3 2" xfId="233"/>
    <cellStyle name="쉼표 [0] 2 2 3 2" xfId="234"/>
    <cellStyle name="쉼표 [0] 3 2 3 2" xfId="235"/>
    <cellStyle name="쉼표 [0] 2 3 3 2" xfId="236"/>
    <cellStyle name="쉼표 [0] 3 3 3 2" xfId="237"/>
    <cellStyle name="쉼표 [0] 5 3 2" xfId="238"/>
    <cellStyle name="쉼표 [0] 6 3 2" xfId="239"/>
    <cellStyle name="쉼표 [0] 2 4 3 2" xfId="240"/>
    <cellStyle name="쉼표 [0] 3 4 3 2" xfId="241"/>
    <cellStyle name="쉼표 [0] 7 3 2" xfId="242"/>
    <cellStyle name="쉼표 [0] 2 5 3 2" xfId="243"/>
    <cellStyle name="쉼표 [0] 3 5 3 2" xfId="244"/>
    <cellStyle name="쉼표 [0] 8 3 2" xfId="245"/>
    <cellStyle name="쉼표 [0] 9 2 2" xfId="246"/>
    <cellStyle name="쉼표 [0] 2 6 2 2" xfId="247"/>
    <cellStyle name="쉼표 [0] 3 6 2 2" xfId="248"/>
    <cellStyle name="쉼표 [0] 4 2 2 2" xfId="249"/>
    <cellStyle name="쉼표 [0] 2 2 2 2 2" xfId="250"/>
    <cellStyle name="쉼표 [0] 3 2 2 2 2" xfId="251"/>
    <cellStyle name="쉼표 [0] 2 3 2 2 2" xfId="252"/>
    <cellStyle name="쉼표 [0] 3 3 2 2 2" xfId="253"/>
    <cellStyle name="쉼표 [0] 5 2 2 2" xfId="254"/>
    <cellStyle name="쉼표 [0] 6 2 2 2" xfId="255"/>
    <cellStyle name="쉼표 [0] 2 4 2 2 2" xfId="256"/>
    <cellStyle name="쉼표 [0] 3 4 2 2 2" xfId="257"/>
    <cellStyle name="쉼표 [0] 7 2 2 2" xfId="258"/>
    <cellStyle name="쉼표 [0] 2 5 2 2 2" xfId="259"/>
    <cellStyle name="쉼표 [0] 3 5 2 2 2" xfId="260"/>
    <cellStyle name="쉼표 [0] 8 2 2 2" xfId="261"/>
    <cellStyle name="쉼표 [0] 11 2" xfId="262"/>
    <cellStyle name="쉼표 [0] 2 8 2" xfId="263"/>
    <cellStyle name="쉼표 [0] 3 8 2" xfId="264"/>
    <cellStyle name="쉼표 [0] 4 4 2" xfId="265"/>
    <cellStyle name="쉼표 [0] 2 2 4 2" xfId="266"/>
    <cellStyle name="쉼표 [0] 3 2 4 2" xfId="267"/>
    <cellStyle name="쉼표 [0] 2 3 4 2" xfId="268"/>
    <cellStyle name="쉼표 [0] 3 3 4 2" xfId="269"/>
    <cellStyle name="쉼표 [0] 5 4 2" xfId="270"/>
    <cellStyle name="쉼표 [0] 6 4 2" xfId="271"/>
    <cellStyle name="쉼표 [0] 2 4 4 2" xfId="272"/>
    <cellStyle name="쉼표 [0] 3 4 4 2" xfId="273"/>
    <cellStyle name="쉼표 [0] 7 4 2" xfId="274"/>
    <cellStyle name="쉼표 [0] 2 5 4 2" xfId="275"/>
    <cellStyle name="쉼표 [0] 3 5 4 2" xfId="276"/>
    <cellStyle name="쉼표 [0] 8 4 2" xfId="277"/>
    <cellStyle name="쉼표 [0] 9 3 2" xfId="278"/>
    <cellStyle name="쉼표 [0] 2 6 3 2" xfId="279"/>
    <cellStyle name="쉼표 [0] 3 6 3 2" xfId="280"/>
    <cellStyle name="쉼표 [0] 4 2 3 2" xfId="281"/>
    <cellStyle name="쉼표 [0] 2 2 2 3 2" xfId="282"/>
    <cellStyle name="쉼표 [0] 3 2 2 3 2" xfId="283"/>
    <cellStyle name="쉼표 [0] 2 3 2 3 2" xfId="284"/>
    <cellStyle name="쉼표 [0] 3 3 2 3 2" xfId="285"/>
    <cellStyle name="쉼표 [0] 5 2 3 2" xfId="286"/>
    <cellStyle name="쉼표 [0] 6 2 3 2" xfId="287"/>
    <cellStyle name="쉼표 [0] 2 4 2 3 2" xfId="288"/>
    <cellStyle name="쉼표 [0] 3 4 2 3 2" xfId="289"/>
    <cellStyle name="쉼표 [0] 7 2 3 2" xfId="290"/>
    <cellStyle name="쉼표 [0] 2 5 2 3 2" xfId="291"/>
    <cellStyle name="쉼표 [0] 3 5 2 3 2" xfId="292"/>
    <cellStyle name="쉼표 [0] 8 2 3 2" xfId="293"/>
    <cellStyle name="쉼표 [0] 12 2" xfId="294"/>
    <cellStyle name="쉼표 [0] 2 9 2" xfId="295"/>
    <cellStyle name="쉼표 [0] 3 9 2" xfId="296"/>
    <cellStyle name="쉼표 [0] 4 5 2" xfId="297"/>
    <cellStyle name="쉼표 [0] 2 2 5 2" xfId="298"/>
    <cellStyle name="쉼표 [0] 3 2 5 2" xfId="299"/>
    <cellStyle name="쉼표 [0] 2 3 5 2" xfId="300"/>
    <cellStyle name="쉼표 [0] 3 3 5 2" xfId="301"/>
    <cellStyle name="쉼표 [0] 5 5 2" xfId="302"/>
    <cellStyle name="쉼표 [0] 6 5 2" xfId="303"/>
    <cellStyle name="쉼표 [0] 2 4 5 2" xfId="304"/>
    <cellStyle name="쉼표 [0] 3 4 5 2" xfId="305"/>
    <cellStyle name="쉼표 [0] 7 5 2" xfId="306"/>
    <cellStyle name="쉼표 [0] 2 5 5 2" xfId="307"/>
    <cellStyle name="쉼표 [0] 3 5 5 2" xfId="308"/>
    <cellStyle name="쉼표 [0] 8 5 2" xfId="309"/>
    <cellStyle name="쉼표 [0] 9 4 2" xfId="310"/>
    <cellStyle name="쉼표 [0] 2 6 4 2" xfId="311"/>
    <cellStyle name="쉼표 [0] 3 6 4 2" xfId="312"/>
    <cellStyle name="쉼표 [0] 4 2 4 2" xfId="313"/>
    <cellStyle name="쉼표 [0] 2 2 2 4 2" xfId="314"/>
    <cellStyle name="쉼표 [0] 3 2 2 4 2" xfId="315"/>
    <cellStyle name="쉼표 [0] 2 3 2 4 2" xfId="316"/>
    <cellStyle name="쉼표 [0] 3 3 2 4 2" xfId="317"/>
    <cellStyle name="쉼표 [0] 5 2 4 2" xfId="318"/>
    <cellStyle name="쉼표 [0] 6 2 4 2" xfId="319"/>
    <cellStyle name="쉼표 [0] 2 4 2 4 2" xfId="320"/>
    <cellStyle name="쉼표 [0] 3 4 2 4 2" xfId="321"/>
    <cellStyle name="쉼표 [0] 7 2 4 2" xfId="322"/>
    <cellStyle name="쉼표 [0] 2 5 2 4 2" xfId="323"/>
    <cellStyle name="쉼표 [0] 3 5 2 4 2" xfId="324"/>
    <cellStyle name="쉼표 [0] 8 2 4 2" xfId="325"/>
    <cellStyle name="쉼표 [0] 13 2" xfId="326"/>
    <cellStyle name="쉼표 [0] 2 10 2" xfId="327"/>
    <cellStyle name="쉼표 [0] 3 10 2" xfId="328"/>
    <cellStyle name="쉼표 [0] 4 6 2" xfId="329"/>
    <cellStyle name="쉼표 [0] 2 2 6 2" xfId="330"/>
    <cellStyle name="쉼표 [0] 3 2 6 2" xfId="331"/>
    <cellStyle name="쉼표 [0] 2 3 6 2" xfId="332"/>
    <cellStyle name="쉼표 [0] 3 3 6 2" xfId="333"/>
    <cellStyle name="쉼표 [0] 5 6 2" xfId="334"/>
    <cellStyle name="쉼표 [0] 6 6 2" xfId="335"/>
    <cellStyle name="쉼표 [0] 2 4 6 2" xfId="336"/>
    <cellStyle name="쉼표 [0] 3 4 6 2" xfId="337"/>
    <cellStyle name="쉼표 [0] 7 6 2" xfId="338"/>
    <cellStyle name="쉼표 [0] 2 5 6 2" xfId="339"/>
    <cellStyle name="쉼표 [0] 3 5 6 2" xfId="340"/>
    <cellStyle name="쉼표 [0] 8 6 2" xfId="341"/>
    <cellStyle name="쉼표 [0] 9 5 2" xfId="342"/>
    <cellStyle name="쉼표 [0] 2 6 5 2" xfId="343"/>
    <cellStyle name="쉼표 [0] 3 6 5 2" xfId="344"/>
    <cellStyle name="쉼표 [0] 4 2 5 2" xfId="345"/>
    <cellStyle name="쉼표 [0] 2 2 2 5 2" xfId="346"/>
    <cellStyle name="쉼표 [0] 3 2 2 5 2" xfId="347"/>
    <cellStyle name="쉼표 [0] 2 3 2 5 2" xfId="348"/>
    <cellStyle name="쉼표 [0] 3 3 2 5 2" xfId="349"/>
    <cellStyle name="쉼표 [0] 5 2 5 2" xfId="350"/>
    <cellStyle name="쉼표 [0] 6 2 5 2" xfId="351"/>
    <cellStyle name="쉼표 [0] 2 4 2 5 2" xfId="352"/>
    <cellStyle name="쉼표 [0] 3 4 2 5 2" xfId="353"/>
    <cellStyle name="쉼표 [0] 7 2 5 2" xfId="354"/>
    <cellStyle name="쉼표 [0] 2 5 2 5 2" xfId="355"/>
    <cellStyle name="쉼표 [0] 3 5 2 5 2" xfId="356"/>
    <cellStyle name="쉼표 [0] 8 2 5 2" xfId="357"/>
    <cellStyle name="쉼표 [0] 14 2" xfId="358"/>
    <cellStyle name="쉼표 [0] 2 11 2" xfId="359"/>
    <cellStyle name="쉼표 [0] 3 11 2" xfId="360"/>
    <cellStyle name="쉼표 [0] 4 7 2" xfId="361"/>
    <cellStyle name="쉼표 [0] 2 2 7 2" xfId="362"/>
    <cellStyle name="쉼표 [0] 3 2 7 2" xfId="363"/>
    <cellStyle name="쉼표 [0] 2 3 7 2" xfId="364"/>
    <cellStyle name="쉼표 [0] 3 3 7 2" xfId="365"/>
    <cellStyle name="쉼표 [0] 5 7 2" xfId="366"/>
    <cellStyle name="쉼표 [0] 6 7 2" xfId="367"/>
    <cellStyle name="쉼표 [0] 2 4 7 2" xfId="368"/>
    <cellStyle name="쉼표 [0] 3 4 7 2" xfId="369"/>
    <cellStyle name="쉼표 [0] 7 7 2" xfId="370"/>
    <cellStyle name="쉼표 [0] 2 5 7 2" xfId="371"/>
    <cellStyle name="쉼표 [0] 3 5 7 2" xfId="372"/>
    <cellStyle name="쉼표 [0] 8 7 2" xfId="373"/>
    <cellStyle name="쉼표 [0] 9 6 2" xfId="374"/>
    <cellStyle name="쉼표 [0] 2 6 6 2" xfId="375"/>
    <cellStyle name="쉼표 [0] 3 6 6 2" xfId="376"/>
    <cellStyle name="쉼표 [0] 4 2 6 2" xfId="377"/>
    <cellStyle name="쉼표 [0] 2 2 2 6 2" xfId="378"/>
    <cellStyle name="쉼표 [0] 3 2 2 6 2" xfId="379"/>
    <cellStyle name="쉼표 [0] 2 3 2 6 2" xfId="380"/>
    <cellStyle name="쉼표 [0] 3 3 2 6 2" xfId="381"/>
    <cellStyle name="쉼표 [0] 5 2 6 2" xfId="382"/>
    <cellStyle name="쉼표 [0] 6 2 6 2" xfId="383"/>
    <cellStyle name="쉼표 [0] 2 4 2 6 2" xfId="384"/>
    <cellStyle name="쉼표 [0] 3 4 2 6 2" xfId="385"/>
    <cellStyle name="쉼표 [0] 7 2 6 2" xfId="386"/>
    <cellStyle name="쉼표 [0] 2 5 2 6 2" xfId="387"/>
    <cellStyle name="쉼표 [0] 3 5 2 6 2" xfId="388"/>
    <cellStyle name="쉼표 [0] 8 2 6 2" xfId="389"/>
    <cellStyle name="쉼표 [0] 16" xfId="390"/>
    <cellStyle name="쉼표 [0] 2 13" xfId="391"/>
    <cellStyle name="쉼표 [0] 3 13" xfId="392"/>
    <cellStyle name="쉼표 [0] 4 9" xfId="393"/>
    <cellStyle name="쉼표 [0] 2 2 9" xfId="394"/>
    <cellStyle name="쉼표 [0] 3 2 9" xfId="395"/>
    <cellStyle name="쉼표 [0] 2 3 9" xfId="396"/>
    <cellStyle name="쉼표 [0] 3 3 9" xfId="397"/>
    <cellStyle name="쉼표 [0] 5 9" xfId="398"/>
    <cellStyle name="쉼표 [0] 6 9" xfId="399"/>
    <cellStyle name="쉼표 [0] 2 4 9" xfId="400"/>
    <cellStyle name="쉼표 [0] 3 4 9" xfId="401"/>
    <cellStyle name="쉼표 [0] 7 9" xfId="402"/>
    <cellStyle name="쉼표 [0] 2 5 9" xfId="403"/>
    <cellStyle name="쉼표 [0] 3 5 9" xfId="404"/>
    <cellStyle name="쉼표 [0] 8 9" xfId="405"/>
    <cellStyle name="쉼표 [0] 9 8" xfId="406"/>
    <cellStyle name="쉼표 [0] 2 6 8" xfId="407"/>
    <cellStyle name="쉼표 [0] 3 6 8" xfId="408"/>
    <cellStyle name="쉼표 [0] 4 2 8" xfId="409"/>
    <cellStyle name="쉼표 [0] 2 2 2 8" xfId="410"/>
    <cellStyle name="쉼표 [0] 3 2 2 8" xfId="411"/>
    <cellStyle name="쉼표 [0] 2 3 2 8" xfId="412"/>
    <cellStyle name="쉼표 [0] 3 3 2 8" xfId="413"/>
    <cellStyle name="쉼표 [0] 5 2 8" xfId="414"/>
    <cellStyle name="쉼표 [0] 6 2 8" xfId="415"/>
    <cellStyle name="쉼표 [0] 2 4 2 8" xfId="416"/>
    <cellStyle name="쉼표 [0] 3 4 2 8" xfId="417"/>
    <cellStyle name="쉼표 [0] 7 2 8" xfId="418"/>
    <cellStyle name="쉼표 [0] 2 5 2 8" xfId="419"/>
    <cellStyle name="쉼표 [0] 3 5 2 8" xfId="420"/>
    <cellStyle name="쉼표 [0] 8 2 8" xfId="421"/>
    <cellStyle name="쉼표 [0] 10 3" xfId="422"/>
    <cellStyle name="쉼표 [0] 2 7 3" xfId="423"/>
    <cellStyle name="쉼표 [0] 3 7 3" xfId="424"/>
    <cellStyle name="쉼표 [0] 4 3 3" xfId="425"/>
    <cellStyle name="쉼표 [0] 2 2 3 3" xfId="426"/>
    <cellStyle name="쉼표 [0] 3 2 3 3" xfId="427"/>
    <cellStyle name="쉼표 [0] 2 3 3 3" xfId="428"/>
    <cellStyle name="쉼표 [0] 3 3 3 3" xfId="429"/>
    <cellStyle name="쉼표 [0] 5 3 3" xfId="430"/>
    <cellStyle name="쉼표 [0] 6 3 3" xfId="431"/>
    <cellStyle name="쉼표 [0] 2 4 3 3" xfId="432"/>
    <cellStyle name="쉼표 [0] 3 4 3 3" xfId="433"/>
    <cellStyle name="쉼표 [0] 7 3 3" xfId="434"/>
    <cellStyle name="쉼표 [0] 2 5 3 3" xfId="435"/>
    <cellStyle name="쉼표 [0] 3 5 3 3" xfId="436"/>
    <cellStyle name="쉼표 [0] 8 3 3" xfId="437"/>
    <cellStyle name="쉼표 [0] 9 2 3" xfId="438"/>
    <cellStyle name="쉼표 [0] 2 6 2 3" xfId="439"/>
    <cellStyle name="쉼표 [0] 3 6 2 3" xfId="440"/>
    <cellStyle name="쉼표 [0] 4 2 2 3" xfId="441"/>
    <cellStyle name="쉼표 [0] 2 2 2 2 3" xfId="442"/>
    <cellStyle name="쉼표 [0] 3 2 2 2 3" xfId="443"/>
    <cellStyle name="쉼표 [0] 2 3 2 2 3" xfId="444"/>
    <cellStyle name="쉼표 [0] 3 3 2 2 3" xfId="445"/>
    <cellStyle name="쉼표 [0] 5 2 2 3" xfId="446"/>
    <cellStyle name="쉼표 [0] 6 2 2 3" xfId="447"/>
    <cellStyle name="쉼표 [0] 2 4 2 2 3" xfId="448"/>
    <cellStyle name="쉼표 [0] 3 4 2 2 3" xfId="449"/>
    <cellStyle name="쉼표 [0] 7 2 2 3" xfId="450"/>
    <cellStyle name="쉼표 [0] 2 5 2 2 3" xfId="451"/>
    <cellStyle name="쉼표 [0] 3 5 2 2 3" xfId="452"/>
    <cellStyle name="쉼표 [0] 8 2 2 3" xfId="453"/>
    <cellStyle name="쉼표 [0] 11 3" xfId="454"/>
    <cellStyle name="쉼표 [0] 2 8 3" xfId="455"/>
    <cellStyle name="쉼표 [0] 3 8 3" xfId="456"/>
    <cellStyle name="쉼표 [0] 4 4 3" xfId="457"/>
    <cellStyle name="쉼표 [0] 2 2 4 3" xfId="458"/>
    <cellStyle name="쉼표 [0] 3 2 4 3" xfId="459"/>
    <cellStyle name="쉼표 [0] 2 3 4 3" xfId="460"/>
    <cellStyle name="쉼표 [0] 3 3 4 3" xfId="461"/>
    <cellStyle name="쉼표 [0] 5 4 3" xfId="462"/>
    <cellStyle name="쉼표 [0] 6 4 3" xfId="463"/>
    <cellStyle name="쉼표 [0] 2 4 4 3" xfId="464"/>
    <cellStyle name="쉼표 [0] 3 4 4 3" xfId="465"/>
    <cellStyle name="쉼표 [0] 7 4 3" xfId="466"/>
    <cellStyle name="쉼표 [0] 2 5 4 3" xfId="467"/>
    <cellStyle name="쉼표 [0] 3 5 4 3" xfId="468"/>
    <cellStyle name="쉼표 [0] 8 4 3" xfId="469"/>
    <cellStyle name="쉼표 [0] 9 3 3" xfId="470"/>
    <cellStyle name="쉼표 [0] 2 6 3 3" xfId="471"/>
    <cellStyle name="쉼표 [0] 3 6 3 3" xfId="472"/>
    <cellStyle name="쉼표 [0] 4 2 3 3" xfId="473"/>
    <cellStyle name="쉼표 [0] 2 2 2 3 3" xfId="474"/>
    <cellStyle name="쉼표 [0] 3 2 2 3 3" xfId="475"/>
    <cellStyle name="쉼표 [0] 2 3 2 3 3" xfId="476"/>
    <cellStyle name="쉼표 [0] 3 3 2 3 3" xfId="477"/>
    <cellStyle name="쉼표 [0] 5 2 3 3" xfId="478"/>
    <cellStyle name="쉼표 [0] 6 2 3 3" xfId="479"/>
    <cellStyle name="쉼표 [0] 2 4 2 3 3" xfId="480"/>
    <cellStyle name="쉼표 [0] 3 4 2 3 3" xfId="481"/>
    <cellStyle name="쉼표 [0] 7 2 3 3" xfId="482"/>
    <cellStyle name="쉼표 [0] 2 5 2 3 3" xfId="483"/>
    <cellStyle name="쉼표 [0] 3 5 2 3 3" xfId="484"/>
    <cellStyle name="쉼표 [0] 8 2 3 3" xfId="485"/>
    <cellStyle name="쉼표 [0] 12 3" xfId="486"/>
    <cellStyle name="쉼표 [0] 2 9 3" xfId="487"/>
    <cellStyle name="쉼표 [0] 3 9 3" xfId="488"/>
    <cellStyle name="쉼표 [0] 4 5 3" xfId="489"/>
    <cellStyle name="쉼표 [0] 2 2 5 3" xfId="490"/>
    <cellStyle name="쉼표 [0] 3 2 5 3" xfId="491"/>
    <cellStyle name="쉼표 [0] 2 3 5 3" xfId="492"/>
    <cellStyle name="쉼표 [0] 3 3 5 3" xfId="493"/>
    <cellStyle name="쉼표 [0] 5 5 3" xfId="494"/>
    <cellStyle name="쉼표 [0] 6 5 3" xfId="495"/>
    <cellStyle name="쉼표 [0] 2 4 5 3" xfId="496"/>
    <cellStyle name="쉼표 [0] 3 4 5 3" xfId="497"/>
    <cellStyle name="쉼표 [0] 7 5 3" xfId="498"/>
    <cellStyle name="쉼표 [0] 2 5 5 3" xfId="499"/>
    <cellStyle name="쉼표 [0] 3 5 5 3" xfId="500"/>
    <cellStyle name="쉼표 [0] 8 5 3" xfId="501"/>
    <cellStyle name="쉼표 [0] 9 4 3" xfId="502"/>
    <cellStyle name="쉼표 [0] 2 6 4 3" xfId="503"/>
    <cellStyle name="쉼표 [0] 3 6 4 3" xfId="504"/>
    <cellStyle name="쉼표 [0] 4 2 4 3" xfId="505"/>
    <cellStyle name="쉼표 [0] 2 2 2 4 3" xfId="506"/>
    <cellStyle name="쉼표 [0] 3 2 2 4 3" xfId="507"/>
    <cellStyle name="쉼표 [0] 2 3 2 4 3" xfId="508"/>
    <cellStyle name="쉼표 [0] 3 3 2 4 3" xfId="509"/>
    <cellStyle name="쉼표 [0] 5 2 4 3" xfId="510"/>
    <cellStyle name="쉼표 [0] 6 2 4 3" xfId="511"/>
    <cellStyle name="쉼표 [0] 2 4 2 4 3" xfId="512"/>
    <cellStyle name="쉼표 [0] 3 4 2 4 3" xfId="513"/>
    <cellStyle name="쉼표 [0] 7 2 4 3" xfId="514"/>
    <cellStyle name="쉼표 [0] 2 5 2 4 3" xfId="515"/>
    <cellStyle name="쉼표 [0] 3 5 2 4 3" xfId="516"/>
    <cellStyle name="쉼표 [0] 8 2 4 3" xfId="517"/>
    <cellStyle name="쉼표 [0] 13 3" xfId="518"/>
    <cellStyle name="쉼표 [0] 2 10 3" xfId="519"/>
    <cellStyle name="쉼표 [0] 3 10 3" xfId="520"/>
    <cellStyle name="쉼표 [0] 4 6 3" xfId="521"/>
    <cellStyle name="쉼표 [0] 2 2 6 3" xfId="522"/>
    <cellStyle name="쉼표 [0] 3 2 6 3" xfId="523"/>
    <cellStyle name="쉼표 [0] 2 3 6 3" xfId="524"/>
    <cellStyle name="쉼표 [0] 3 3 6 3" xfId="525"/>
    <cellStyle name="쉼표 [0] 5 6 3" xfId="526"/>
    <cellStyle name="쉼표 [0] 6 6 3" xfId="527"/>
    <cellStyle name="쉼표 [0] 2 4 6 3" xfId="528"/>
    <cellStyle name="쉼표 [0] 3 4 6 3" xfId="529"/>
    <cellStyle name="쉼표 [0] 7 6 3" xfId="530"/>
    <cellStyle name="쉼표 [0] 2 5 6 3" xfId="531"/>
    <cellStyle name="쉼표 [0] 3 5 6 3" xfId="532"/>
    <cellStyle name="쉼표 [0] 8 6 3" xfId="533"/>
    <cellStyle name="쉼표 [0] 9 5 3" xfId="534"/>
    <cellStyle name="쉼표 [0] 2 6 5 3" xfId="535"/>
    <cellStyle name="쉼표 [0] 3 6 5 3" xfId="536"/>
    <cellStyle name="쉼표 [0] 4 2 5 3" xfId="537"/>
    <cellStyle name="쉼표 [0] 2 2 2 5 3" xfId="538"/>
    <cellStyle name="쉼표 [0] 3 2 2 5 3" xfId="539"/>
    <cellStyle name="쉼표 [0] 2 3 2 5 3" xfId="540"/>
    <cellStyle name="쉼표 [0] 3 3 2 5 3" xfId="541"/>
    <cellStyle name="쉼표 [0] 5 2 5 3" xfId="542"/>
    <cellStyle name="쉼표 [0] 6 2 5 3" xfId="543"/>
    <cellStyle name="쉼표 [0] 2 4 2 5 3" xfId="544"/>
    <cellStyle name="쉼표 [0] 3 4 2 5 3" xfId="545"/>
    <cellStyle name="쉼표 [0] 7 2 5 3" xfId="546"/>
    <cellStyle name="쉼표 [0] 2 5 2 5 3" xfId="547"/>
    <cellStyle name="쉼표 [0] 3 5 2 5 3" xfId="548"/>
    <cellStyle name="쉼표 [0] 8 2 5 3" xfId="549"/>
    <cellStyle name="쉼표 [0] 14 3" xfId="550"/>
    <cellStyle name="쉼표 [0] 2 11 3" xfId="551"/>
    <cellStyle name="쉼표 [0] 3 11 3" xfId="552"/>
    <cellStyle name="쉼표 [0] 4 7 3" xfId="553"/>
    <cellStyle name="쉼표 [0] 2 2 7 3" xfId="554"/>
    <cellStyle name="쉼표 [0] 3 2 7 3" xfId="555"/>
    <cellStyle name="쉼표 [0] 2 3 7 3" xfId="556"/>
    <cellStyle name="쉼표 [0] 3 3 7 3" xfId="557"/>
    <cellStyle name="쉼표 [0] 5 7 3" xfId="558"/>
    <cellStyle name="쉼표 [0] 6 7 3" xfId="559"/>
    <cellStyle name="쉼표 [0] 2 4 7 3" xfId="560"/>
    <cellStyle name="쉼표 [0] 3 4 7 3" xfId="561"/>
    <cellStyle name="쉼표 [0] 7 7 3" xfId="562"/>
    <cellStyle name="쉼표 [0] 2 5 7 3" xfId="563"/>
    <cellStyle name="쉼표 [0] 3 5 7 3" xfId="564"/>
    <cellStyle name="쉼표 [0] 8 7 3" xfId="565"/>
    <cellStyle name="쉼표 [0] 9 6 3" xfId="566"/>
    <cellStyle name="쉼표 [0] 2 6 6 3" xfId="567"/>
    <cellStyle name="쉼표 [0] 3 6 6 3" xfId="568"/>
    <cellStyle name="쉼표 [0] 4 2 6 3" xfId="569"/>
    <cellStyle name="쉼표 [0] 2 2 2 6 3" xfId="570"/>
    <cellStyle name="쉼표 [0] 3 2 2 6 3" xfId="571"/>
    <cellStyle name="쉼표 [0] 2 3 2 6 3" xfId="572"/>
    <cellStyle name="쉼표 [0] 3 3 2 6 3" xfId="573"/>
    <cellStyle name="쉼표 [0] 5 2 6 3" xfId="574"/>
    <cellStyle name="쉼표 [0] 6 2 6 3" xfId="575"/>
    <cellStyle name="쉼표 [0] 2 4 2 6 3" xfId="576"/>
    <cellStyle name="쉼표 [0] 3 4 2 6 3" xfId="577"/>
    <cellStyle name="쉼표 [0] 7 2 6 3" xfId="578"/>
    <cellStyle name="쉼표 [0] 2 5 2 6 3" xfId="579"/>
    <cellStyle name="쉼표 [0] 3 5 2 6 3" xfId="580"/>
    <cellStyle name="쉼표 [0] 8 2 6 3" xfId="581"/>
    <cellStyle name="표준 4" xfId="582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 fitToPage="1"/>
  </sheetPr>
  <dimension ref="A1:T70"/>
  <sheetViews>
    <sheetView tabSelected="1" zoomScale="70" zoomScaleNormal="70" workbookViewId="0">
      <pane xSplit="1" ySplit="4" topLeftCell="B16" activePane="bottomRight" state="frozen"/>
      <selection pane="topRight" activeCell="B1" sqref="B1"/>
      <selection pane="bottomLeft" activeCell="A5" sqref="A5"/>
      <selection pane="bottomRight" activeCell="N66" sqref="N66"/>
    </sheetView>
  </sheetViews>
  <sheetFormatPr baseColWidth="8" defaultRowHeight="16.5"/>
  <cols>
    <col width="23.5" customWidth="1" style="95" min="1" max="1"/>
    <col width="11.125" customWidth="1" style="95" min="2" max="2"/>
    <col width="17.625" bestFit="1" customWidth="1" style="96" min="3" max="3"/>
    <col width="13" customWidth="1" style="96" min="4" max="4"/>
    <col width="15.125" customWidth="1" style="96" min="5" max="6"/>
    <col width="12.5" customWidth="1" style="95" min="7" max="8"/>
    <col width="15.375" customWidth="1" style="95" min="9" max="9"/>
    <col width="18" customWidth="1" style="95" min="10" max="10"/>
    <col width="12.5" customWidth="1" style="95" min="11" max="14"/>
    <col width="20.375" customWidth="1" style="95" min="15" max="15"/>
    <col width="73.875" customWidth="1" style="95" min="17" max="17"/>
    <col width="15" bestFit="1" customWidth="1" style="95" min="18" max="18"/>
    <col width="14" customWidth="1" style="33" min="19" max="19"/>
    <col width="11.25" bestFit="1" customWidth="1" style="95" min="20" max="20"/>
  </cols>
  <sheetData>
    <row r="1" ht="45.75" customHeight="1" s="95">
      <c r="A1" s="29" t="inlineStr">
        <is>
          <t>2025년 1분기(1~3월) 가계동향조사 조사표류 수량 신청</t>
        </is>
      </c>
      <c r="B1" s="30" t="n"/>
      <c r="C1" s="97" t="n"/>
      <c r="D1" s="97" t="n"/>
      <c r="E1" s="97" t="n"/>
      <c r="F1" s="97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</row>
    <row r="2" ht="24" customHeight="1" s="95">
      <c r="A2" s="29" t="n"/>
      <c r="B2" s="30" t="n"/>
      <c r="C2" s="98" t="inlineStr">
        <is>
          <t>기준(참고)</t>
        </is>
      </c>
      <c r="D2" s="99" t="n"/>
      <c r="E2" s="91" t="inlineStr">
        <is>
          <t>잔여량 파악후 1분기 필요량</t>
        </is>
      </c>
      <c r="N2" s="90" t="n"/>
      <c r="O2" s="32" t="n"/>
      <c r="P2" s="32" t="n"/>
      <c r="Q2" s="32" t="n"/>
      <c r="R2" s="33" t="n"/>
      <c r="S2" s="0" t="n"/>
    </row>
    <row r="3" ht="26.25" customHeight="1" s="95">
      <c r="A3" s="35" t="n"/>
      <c r="B3" s="36" t="n"/>
      <c r="C3" s="37" t="inlineStr">
        <is>
          <t>조사구수*8가구
*(1-전자조사율)*3개월</t>
        </is>
      </c>
      <c r="D3" s="38" t="inlineStr">
        <is>
          <t>조사구수*1가구
*3개월*1.5</t>
        </is>
      </c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90" t="n"/>
      <c r="O3" s="39" t="n"/>
      <c r="P3" s="40" t="n"/>
      <c r="Q3" s="40" t="n"/>
      <c r="R3" s="40" t="n"/>
    </row>
    <row r="4" ht="69" customFormat="1" customHeight="1" s="33">
      <c r="A4" s="41" t="inlineStr">
        <is>
          <t>구분</t>
        </is>
      </c>
      <c r="B4" s="42" t="inlineStr">
        <is>
          <t>조사구수</t>
        </is>
      </c>
      <c r="C4" s="43" t="inlineStr">
        <is>
          <t>가계부_가계</t>
        </is>
      </c>
      <c r="D4" s="43" t="inlineStr">
        <is>
          <t>가계부_양곡</t>
        </is>
      </c>
      <c r="E4" s="44" t="inlineStr">
        <is>
          <t>가계부_가계</t>
        </is>
      </c>
      <c r="F4" s="44" t="inlineStr">
        <is>
          <t>가계부_양곡</t>
        </is>
      </c>
      <c r="G4" s="44" t="inlineStr">
        <is>
          <t>포스터 A3</t>
        </is>
      </c>
      <c r="H4" s="44" t="inlineStr">
        <is>
          <t>포스터및조사활용안내문(A4)</t>
        </is>
      </c>
      <c r="I4" s="44" t="inlineStr">
        <is>
          <t>연락전
(스티커형)</t>
        </is>
      </c>
      <c r="J4" s="44" t="inlineStr">
        <is>
          <t>연락전
(문고리형)
단위: 묶음(100매)</t>
        </is>
      </c>
      <c r="K4" s="44" t="inlineStr">
        <is>
          <t>비밀보호용봉투(중)</t>
        </is>
      </c>
      <c r="L4" s="44" t="inlineStr">
        <is>
          <t>편철표지
(가계부)</t>
        </is>
      </c>
      <c r="M4" s="44" t="inlineStr">
        <is>
          <t>가구명부</t>
        </is>
      </c>
      <c r="N4" s="44" t="inlineStr">
        <is>
          <t>가계기록부
(내지)
단위: 세트(10가구)</t>
        </is>
      </c>
      <c r="O4" s="45" t="inlineStr">
        <is>
          <t>비고</t>
        </is>
      </c>
      <c r="P4" s="46" t="inlineStr">
        <is>
          <t>우편번호</t>
        </is>
      </c>
      <c r="Q4" s="46" t="inlineStr">
        <is>
          <t>주소</t>
        </is>
      </c>
      <c r="R4" s="46" t="inlineStr">
        <is>
          <t>전화번호</t>
        </is>
      </c>
      <c r="S4" s="46" t="inlineStr">
        <is>
          <t>담당자명</t>
        </is>
      </c>
    </row>
    <row r="5" ht="22.5" customHeight="1" s="95">
      <c r="A5" s="47" t="inlineStr">
        <is>
          <t>인쇄번호</t>
        </is>
      </c>
      <c r="B5" s="48" t="n"/>
      <c r="C5" s="102" t="n"/>
      <c r="D5" s="102" t="n"/>
      <c r="E5" s="103" t="n">
        <v>1</v>
      </c>
      <c r="F5" s="103" t="n">
        <v>2</v>
      </c>
      <c r="G5" s="103" t="n">
        <v>3</v>
      </c>
      <c r="H5" s="103" t="n">
        <v>4</v>
      </c>
      <c r="I5" s="103" t="n">
        <v>5</v>
      </c>
      <c r="J5" s="103" t="n">
        <v>6</v>
      </c>
      <c r="K5" s="103" t="n">
        <v>7</v>
      </c>
      <c r="L5" s="103" t="n">
        <v>8</v>
      </c>
      <c r="M5" s="103" t="n">
        <v>9</v>
      </c>
      <c r="N5" s="103" t="n">
        <v>10</v>
      </c>
      <c r="O5" s="48" t="n"/>
      <c r="P5" s="47" t="n"/>
      <c r="Q5" s="47" t="n"/>
      <c r="R5" s="47" t="n"/>
      <c r="S5" s="51" t="n"/>
    </row>
    <row r="6" ht="24" customHeight="1" s="95">
      <c r="A6" s="52" t="inlineStr">
        <is>
          <t>총계</t>
        </is>
      </c>
      <c r="B6" s="104">
        <f>B7+B8+B20+B29+B43+B52+B63</f>
        <v/>
      </c>
      <c r="C6" s="104">
        <f>C7+C8+C20+C29+C43+C52+C63</f>
        <v/>
      </c>
      <c r="D6" s="104">
        <f>D7+D8+D20+D29+D43+D52+D63</f>
        <v/>
      </c>
      <c r="E6" s="105">
        <f>E8+E20+E29+E43+E52+E63+E7</f>
        <v/>
      </c>
      <c r="F6" s="105">
        <f>F8+F20+F29+F43+F52+F63+F7</f>
        <v/>
      </c>
      <c r="G6" s="105">
        <f>G8+G20+G29+G43+G52+G63+G7</f>
        <v/>
      </c>
      <c r="H6" s="105">
        <f>H8+H20+H29+H43+H52+H63+H7</f>
        <v/>
      </c>
      <c r="I6" s="105">
        <f>I8+I20+I29+I43+I52+I63+I7</f>
        <v/>
      </c>
      <c r="J6" s="105">
        <f>J8+J20+J29+J43+J52+J63+J7</f>
        <v/>
      </c>
      <c r="K6" s="105">
        <f>K8+K20+K29+K43+K52+K63+K7</f>
        <v/>
      </c>
      <c r="L6" s="105">
        <f>L8+L20+L29+L43+L52+L63+L7</f>
        <v/>
      </c>
      <c r="M6" s="105">
        <f>M8+M20+M29+M43+M52+M63+M7</f>
        <v/>
      </c>
      <c r="N6" s="105">
        <f>N8+N20+N29+N43+N52+N63+N7</f>
        <v/>
      </c>
      <c r="O6" s="106" t="n"/>
      <c r="P6" s="107" t="n"/>
      <c r="Q6" s="107" t="n"/>
      <c r="R6" s="107" t="n"/>
      <c r="S6" s="51" t="n"/>
    </row>
    <row r="7" ht="19.5" customHeight="1" s="95">
      <c r="A7" s="108" t="inlineStr">
        <is>
          <t>가계수지동향과</t>
        </is>
      </c>
      <c r="B7" s="109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07" t="n"/>
      <c r="Q7" s="111" t="inlineStr">
        <is>
          <t>대전 서구 청사로 189 통계청 3동 가계수지동향과(12층)</t>
        </is>
      </c>
      <c r="R7" s="107" t="inlineStr">
        <is>
          <t>042-481-2543</t>
        </is>
      </c>
      <c r="S7" s="51" t="inlineStr">
        <is>
          <t>오지은</t>
        </is>
      </c>
    </row>
    <row r="8" ht="19.5" customHeight="1" s="95">
      <c r="A8" s="52" t="inlineStr">
        <is>
          <t>경인청</t>
        </is>
      </c>
      <c r="B8" s="104">
        <f>SUM(B9:B19)</f>
        <v/>
      </c>
      <c r="C8" s="104">
        <f>SUM(C9:C19)</f>
        <v/>
      </c>
      <c r="D8" s="104">
        <f>SUM(D9:D19)</f>
        <v/>
      </c>
      <c r="E8" s="104">
        <f>SUM(E9:E19)</f>
        <v/>
      </c>
      <c r="F8" s="104">
        <f>SUM(F9:F19)</f>
        <v/>
      </c>
      <c r="G8" s="104">
        <f>SUM(G9:G19)</f>
        <v/>
      </c>
      <c r="H8" s="104">
        <f>SUM(H9:H19)</f>
        <v/>
      </c>
      <c r="I8" s="104">
        <f>SUM(I9:I19)</f>
        <v/>
      </c>
      <c r="J8" s="104">
        <f>SUM(J9:J19)</f>
        <v/>
      </c>
      <c r="K8" s="104">
        <f>SUM(K9:K19)</f>
        <v/>
      </c>
      <c r="L8" s="104">
        <f>SUM(L9:L19)</f>
        <v/>
      </c>
      <c r="M8" s="104">
        <f>SUM(M9:M19)</f>
        <v/>
      </c>
      <c r="N8" s="104">
        <f>SUM(N9:N19)</f>
        <v/>
      </c>
      <c r="O8" s="55" t="n"/>
      <c r="P8" s="107" t="n"/>
      <c r="Q8" s="107" t="n"/>
      <c r="R8" s="107" t="n"/>
      <c r="S8" s="51" t="n"/>
    </row>
    <row r="9" ht="19.5" customHeight="1" s="95">
      <c r="A9" s="51" t="inlineStr">
        <is>
          <t>경인 사회조사과</t>
        </is>
      </c>
      <c r="B9" s="112" t="n">
        <v>72</v>
      </c>
      <c r="C9" s="113">
        <f>B9*8*3*(1-VLOOKUP(LEFT(A9,2),전자조사율!A:G,7,0))</f>
        <v/>
      </c>
      <c r="D9" s="113">
        <f>B9*3*1.5</f>
        <v/>
      </c>
      <c r="E9" s="114" t="n">
        <v>1400</v>
      </c>
      <c r="F9" s="114" t="n">
        <v>300</v>
      </c>
      <c r="G9" s="115" t="n"/>
      <c r="H9" s="115" t="n"/>
      <c r="I9" s="115" t="n"/>
      <c r="J9" s="114" t="n">
        <v>2</v>
      </c>
      <c r="K9" s="114" t="n">
        <v>1500</v>
      </c>
      <c r="L9" s="114" t="n">
        <v>10</v>
      </c>
      <c r="M9" s="116" t="n">
        <v>400</v>
      </c>
      <c r="N9" s="116" t="n">
        <v>30</v>
      </c>
      <c r="O9" s="7" t="n"/>
      <c r="P9" s="7" t="n">
        <v>13809</v>
      </c>
      <c r="Q9" s="75" t="inlineStr">
        <is>
          <t>경기도 과천시 관문로 47 정부과천청사 5동 7층</t>
        </is>
      </c>
      <c r="R9" s="76" t="inlineStr">
        <is>
          <t>02-2110-7715</t>
        </is>
      </c>
      <c r="S9" s="76" t="inlineStr">
        <is>
          <t>길미선</t>
        </is>
      </c>
      <c r="T9" s="59" t="inlineStr">
        <is>
          <t>우체국택배</t>
        </is>
      </c>
    </row>
    <row r="10" ht="19.5" customHeight="1" s="95">
      <c r="A10" s="51" t="inlineStr">
        <is>
          <t>서울사무소</t>
        </is>
      </c>
      <c r="B10" s="112" t="n">
        <v>50</v>
      </c>
      <c r="C10" s="113">
        <f>B10*8*3*(1-VLOOKUP(LEFT(A10,2),전자조사율!A:G,7,0))</f>
        <v/>
      </c>
      <c r="D10" s="113">
        <f>B10*3*1.5</f>
        <v/>
      </c>
      <c r="E10" s="114" t="n">
        <v>930</v>
      </c>
      <c r="F10" s="114" t="n">
        <v>240</v>
      </c>
      <c r="G10" s="115" t="n"/>
      <c r="H10" s="114" t="n">
        <v>30</v>
      </c>
      <c r="I10" s="115" t="n"/>
      <c r="J10" s="115" t="n"/>
      <c r="K10" s="115" t="n"/>
      <c r="L10" s="115" t="n"/>
      <c r="M10" s="114" t="n">
        <v>210</v>
      </c>
      <c r="N10" s="117" t="n"/>
      <c r="O10" s="118" t="n"/>
      <c r="P10" s="77" t="inlineStr">
        <is>
          <t>03072</t>
        </is>
      </c>
      <c r="Q10" s="75" t="inlineStr">
        <is>
          <t>서울시 종로구 창경궁로 215(와룡동) 3층</t>
        </is>
      </c>
      <c r="R10" s="78" t="inlineStr">
        <is>
          <t>02-6327-3980</t>
        </is>
      </c>
      <c r="S10" s="78" t="inlineStr">
        <is>
          <t>이동현</t>
        </is>
      </c>
    </row>
    <row r="11" ht="19.5" customHeight="1" s="95">
      <c r="A11" s="119" t="inlineStr">
        <is>
          <t>인천</t>
        </is>
      </c>
      <c r="B11" s="112" t="n">
        <v>54</v>
      </c>
      <c r="C11" s="113">
        <f>B11*8*3*(1-VLOOKUP(LEFT(A11,2),전자조사율!A:G,7,0))</f>
        <v/>
      </c>
      <c r="D11" s="113">
        <f>B11*3*1.5</f>
        <v/>
      </c>
      <c r="E11" s="114" t="n">
        <v>1500</v>
      </c>
      <c r="F11" s="114" t="n">
        <v>400</v>
      </c>
      <c r="G11" s="114" t="inlineStr">
        <is>
          <t>-</t>
        </is>
      </c>
      <c r="H11" s="114" t="inlineStr">
        <is>
          <t>-</t>
        </is>
      </c>
      <c r="I11" s="114" t="inlineStr">
        <is>
          <t>-</t>
        </is>
      </c>
      <c r="J11" s="114" t="n">
        <v>20</v>
      </c>
      <c r="K11" s="114" t="n">
        <v>500</v>
      </c>
      <c r="L11" s="114" t="n">
        <v>200</v>
      </c>
      <c r="M11" s="114" t="n">
        <v>1000</v>
      </c>
      <c r="N11" s="120" t="n">
        <v>10</v>
      </c>
      <c r="O11" s="121" t="n"/>
      <c r="P11" s="7" t="n">
        <v>21573</v>
      </c>
      <c r="Q11" s="79" t="inlineStr">
        <is>
          <t>인천 남동구 인하로 507번길 66 (인천 남동구 구월1동 1460번지)</t>
        </is>
      </c>
      <c r="R11" s="122" t="inlineStr">
        <is>
          <t>032-460-2565</t>
        </is>
      </c>
      <c r="S11" s="122" t="inlineStr">
        <is>
          <t>이선진</t>
        </is>
      </c>
    </row>
    <row r="12" ht="19.5" customHeight="1" s="95">
      <c r="A12" s="60" t="inlineStr">
        <is>
          <t>부천분소</t>
        </is>
      </c>
      <c r="B12" s="112" t="n">
        <v>14</v>
      </c>
      <c r="C12" s="113">
        <f>B12*8*3*(1-VLOOKUP(LEFT(A11,2),전자조사율!A:G,7,0))</f>
        <v/>
      </c>
      <c r="D12" s="113">
        <f>B12*3*1.5</f>
        <v/>
      </c>
      <c r="E12" s="114" t="n">
        <v>200</v>
      </c>
      <c r="F12" s="114" t="n">
        <v>50</v>
      </c>
      <c r="G12" s="115" t="n"/>
      <c r="H12" s="115" t="n"/>
      <c r="I12" s="115" t="n"/>
      <c r="J12" s="115" t="n"/>
      <c r="K12" s="114" t="n">
        <v>200</v>
      </c>
      <c r="L12" s="114" t="n">
        <v>28</v>
      </c>
      <c r="M12" s="114" t="n">
        <v>80</v>
      </c>
      <c r="N12" s="120" t="n">
        <v>5</v>
      </c>
      <c r="O12" s="123" t="inlineStr">
        <is>
          <t>사무소 전자율 적용</t>
        </is>
      </c>
      <c r="P12" s="7" t="n">
        <v>14723</v>
      </c>
      <c r="Q12" s="75" t="inlineStr">
        <is>
          <t>경기 부천시 경인로 117번길 10 (송내동 379번지) 삼정프라자 3층 302호</t>
        </is>
      </c>
      <c r="R12" s="78" t="inlineStr">
        <is>
          <t>032-460-2733</t>
        </is>
      </c>
      <c r="S12" s="78" t="inlineStr">
        <is>
          <t>조은영</t>
        </is>
      </c>
    </row>
    <row r="13" ht="20.25" customHeight="1" s="95">
      <c r="A13" s="119" t="inlineStr">
        <is>
          <t>수원</t>
        </is>
      </c>
      <c r="B13" s="112" t="n">
        <v>18</v>
      </c>
      <c r="C13" s="113">
        <f>B13*8*3*(1-VLOOKUP(LEFT(A13,2),전자조사율!A:G,7,0))</f>
        <v/>
      </c>
      <c r="D13" s="113">
        <f>B13*3*1.5</f>
        <v/>
      </c>
      <c r="E13" s="114" t="n">
        <v>420</v>
      </c>
      <c r="F13" s="114" t="n">
        <v>90</v>
      </c>
      <c r="G13" s="115" t="n"/>
      <c r="H13" s="115" t="n"/>
      <c r="I13" s="115" t="n"/>
      <c r="J13" s="115" t="n"/>
      <c r="K13" s="115" t="n"/>
      <c r="L13" s="115" t="n"/>
      <c r="M13" s="115" t="n"/>
      <c r="N13" s="117" t="n"/>
      <c r="O13" s="124" t="n"/>
      <c r="P13" s="80" t="n">
        <v>16703</v>
      </c>
      <c r="Q13" s="81" t="inlineStr">
        <is>
          <t>경기 수원시 영통구 청명로 141(영통동 961-2)</t>
        </is>
      </c>
      <c r="R13" s="78" t="inlineStr">
        <is>
          <t>031-230-0724</t>
        </is>
      </c>
      <c r="S13" s="78" t="inlineStr">
        <is>
          <t>구은하</t>
        </is>
      </c>
    </row>
    <row r="14" ht="19.5" customHeight="1" s="95">
      <c r="A14" s="51" t="inlineStr">
        <is>
          <t>평택분소</t>
        </is>
      </c>
      <c r="B14" s="112" t="n">
        <v>7</v>
      </c>
      <c r="C14" s="113">
        <f>B14*8*3*(1-VLOOKUP(LEFT(A13,2),전자조사율!A:G,7,0))</f>
        <v/>
      </c>
      <c r="D14" s="113">
        <f>B14*3*1.5</f>
        <v/>
      </c>
      <c r="E14" s="114" t="n">
        <v>160</v>
      </c>
      <c r="F14" s="114" t="n">
        <v>35</v>
      </c>
      <c r="G14" s="115" t="n"/>
      <c r="H14" s="114" t="n">
        <v>20</v>
      </c>
      <c r="I14" s="115" t="n"/>
      <c r="J14" s="125" t="n">
        <v>15</v>
      </c>
      <c r="K14" s="114" t="n">
        <v>100</v>
      </c>
      <c r="L14" s="114" t="n">
        <v>50</v>
      </c>
      <c r="M14" s="114" t="n">
        <v>80</v>
      </c>
      <c r="N14" s="120" t="n">
        <v>5</v>
      </c>
      <c r="O14" s="123" t="inlineStr">
        <is>
          <t>사무소 전자율 적용</t>
        </is>
      </c>
      <c r="P14" s="7" t="n">
        <v>17851</v>
      </c>
      <c r="Q14" s="75" t="inlineStr">
        <is>
          <t>경기도 평택시 비전2로 77(2층)</t>
        </is>
      </c>
      <c r="R14" s="78" t="inlineStr">
        <is>
          <t>031-659-0400</t>
        </is>
      </c>
      <c r="S14" s="78" t="inlineStr">
        <is>
          <t>이영주</t>
        </is>
      </c>
    </row>
    <row r="15" ht="19.5" customHeight="1" s="95">
      <c r="A15" s="119" t="inlineStr">
        <is>
          <t>성남</t>
        </is>
      </c>
      <c r="B15" s="112" t="n">
        <v>20</v>
      </c>
      <c r="C15" s="113">
        <f>B15*8*3*(1-VLOOKUP(LEFT(A15,2),전자조사율!A:G,7,0))</f>
        <v/>
      </c>
      <c r="D15" s="113">
        <f>B15*3*1.5</f>
        <v/>
      </c>
      <c r="E15" s="114" t="n">
        <v>420</v>
      </c>
      <c r="F15" s="114" t="n">
        <v>90</v>
      </c>
      <c r="G15" s="115" t="n"/>
      <c r="H15" s="115" t="n"/>
      <c r="I15" s="115" t="n"/>
      <c r="J15" s="125" t="n">
        <v>3</v>
      </c>
      <c r="K15" s="114" t="n">
        <v>150</v>
      </c>
      <c r="L15" s="115" t="n"/>
      <c r="M15" s="114" t="n">
        <v>100</v>
      </c>
      <c r="N15" s="120" t="n">
        <v>5</v>
      </c>
      <c r="O15" s="126" t="inlineStr">
        <is>
          <t>가계동향조사 안내서 100매</t>
        </is>
      </c>
      <c r="P15" s="7" t="n">
        <v>13311</v>
      </c>
      <c r="Q15" s="75" t="inlineStr">
        <is>
          <t xml:space="preserve">경기도 성남시 수정구 수정로 85 (태평1동 6454번지) </t>
        </is>
      </c>
      <c r="R15" s="78" t="inlineStr">
        <is>
          <t>031-780-0618</t>
        </is>
      </c>
      <c r="S15" s="78" t="inlineStr">
        <is>
          <t>이단비</t>
        </is>
      </c>
    </row>
    <row r="16" ht="19.5" customHeight="1" s="95">
      <c r="A16" s="51" t="inlineStr">
        <is>
          <t>이천분소</t>
        </is>
      </c>
      <c r="B16" s="112" t="n">
        <v>3</v>
      </c>
      <c r="C16" s="113">
        <f>B16*8*3*(1-VLOOKUP(LEFT(A15,2),전자조사율!A:G,7,0))</f>
        <v/>
      </c>
      <c r="D16" s="113">
        <f>B16*3*1.5</f>
        <v/>
      </c>
      <c r="E16" s="114" t="n">
        <v>70</v>
      </c>
      <c r="F16" s="114" t="n">
        <v>15</v>
      </c>
      <c r="G16" s="115" t="n"/>
      <c r="H16" s="115" t="n"/>
      <c r="I16" s="114" t="n">
        <v>70</v>
      </c>
      <c r="J16" s="114" t="n">
        <v>1</v>
      </c>
      <c r="K16" s="114" t="n">
        <v>70</v>
      </c>
      <c r="L16" s="114" t="n">
        <v>20</v>
      </c>
      <c r="M16" s="114" t="n">
        <v>70</v>
      </c>
      <c r="N16" s="117" t="n"/>
      <c r="O16" s="123" t="inlineStr">
        <is>
          <t>사무소 전자율 적용</t>
        </is>
      </c>
      <c r="P16" s="7" t="n">
        <v>17363</v>
      </c>
      <c r="Q16" s="75" t="inlineStr">
        <is>
          <t>경기도 이천시 이섭대천로 1254 (창전동 144-5) 케이티이천사옥 3층</t>
        </is>
      </c>
      <c r="R16" s="78" t="inlineStr">
        <is>
          <t>031-640-9423</t>
        </is>
      </c>
      <c r="S16" s="122" t="inlineStr">
        <is>
          <t>문세윤</t>
        </is>
      </c>
    </row>
    <row r="17" ht="19.5" customHeight="1" s="95">
      <c r="A17" s="119" t="inlineStr">
        <is>
          <t>의정부</t>
        </is>
      </c>
      <c r="B17" s="112" t="n">
        <v>7</v>
      </c>
      <c r="C17" s="113">
        <f>B17*8*3*(1-VLOOKUP(LEFT(A17,2),전자조사율!A:G,7,0))</f>
        <v/>
      </c>
      <c r="D17" s="113">
        <f>B17*3*1.5</f>
        <v/>
      </c>
      <c r="E17" s="114" t="n">
        <v>160</v>
      </c>
      <c r="F17" s="114" t="n">
        <v>40</v>
      </c>
      <c r="G17" s="115" t="n"/>
      <c r="H17" s="115" t="n"/>
      <c r="I17" s="115" t="n"/>
      <c r="J17" s="115" t="n"/>
      <c r="K17" s="115" t="n"/>
      <c r="L17" s="115" t="n"/>
      <c r="M17" s="115" t="n"/>
      <c r="N17" s="117" t="n"/>
      <c r="O17" s="123" t="n"/>
      <c r="P17" s="7" t="n">
        <v>11610</v>
      </c>
      <c r="Q17" s="75" t="inlineStr">
        <is>
          <t>경기 의정부시 체육로 298-7 (녹양동 412-2번지) 크로바프라자 6층</t>
        </is>
      </c>
      <c r="R17" s="122" t="inlineStr">
        <is>
          <t>031-860-3524</t>
        </is>
      </c>
      <c r="S17" s="122" t="inlineStr">
        <is>
          <t>김나윤</t>
        </is>
      </c>
    </row>
    <row r="18" ht="19.5" customHeight="1" s="95">
      <c r="A18" s="119" t="inlineStr">
        <is>
          <t>고양</t>
        </is>
      </c>
      <c r="B18" s="112" t="n">
        <v>14</v>
      </c>
      <c r="C18" s="113">
        <f>B18*8*3*(1-VLOOKUP(LEFT(A18,2),전자조사율!A:G,7,0))</f>
        <v/>
      </c>
      <c r="D18" s="113">
        <f>B18*3*1.5</f>
        <v/>
      </c>
      <c r="E18" s="115" t="n"/>
      <c r="F18" s="115" t="n"/>
      <c r="G18" s="115" t="n"/>
      <c r="H18" s="115" t="n"/>
      <c r="I18" s="115" t="n"/>
      <c r="J18" s="115" t="n"/>
      <c r="K18" s="115" t="n"/>
      <c r="L18" s="115" t="n"/>
      <c r="M18" s="115" t="n"/>
      <c r="N18" s="117" t="n"/>
      <c r="O18" s="127" t="n"/>
      <c r="P18" s="82" t="n">
        <v>10497</v>
      </c>
      <c r="Q18" s="83" t="inlineStr">
        <is>
          <t>경기도 고양시 덕양구 화중로 104번길 50, 정부고양지방합동청사 7층</t>
        </is>
      </c>
      <c r="R18" s="84" t="inlineStr">
        <is>
          <t>031-936-5179</t>
        </is>
      </c>
      <c r="S18" s="84" t="inlineStr">
        <is>
          <t>오지선</t>
        </is>
      </c>
    </row>
    <row r="19" ht="19.5" customHeight="1" s="95">
      <c r="A19" s="119" t="inlineStr">
        <is>
          <t>남양주</t>
        </is>
      </c>
      <c r="B19" s="112" t="n">
        <v>11</v>
      </c>
      <c r="C19" s="113">
        <f>B19*8*3*(1-VLOOKUP(LEFT(A19,2),전자조사율!A:G,7,0))</f>
        <v/>
      </c>
      <c r="D19" s="113">
        <f>B19*3*1.5</f>
        <v/>
      </c>
      <c r="E19" s="114" t="n">
        <v>250</v>
      </c>
      <c r="F19" s="114" t="n">
        <v>50</v>
      </c>
      <c r="G19" s="114" t="n">
        <v>0</v>
      </c>
      <c r="H19" s="114" t="n">
        <v>0</v>
      </c>
      <c r="I19" s="114" t="n">
        <v>0</v>
      </c>
      <c r="J19" s="114" t="n">
        <v>1</v>
      </c>
      <c r="K19" s="114" t="n">
        <v>150</v>
      </c>
      <c r="L19" s="114" t="n">
        <v>40</v>
      </c>
      <c r="M19" s="114" t="n">
        <v>100</v>
      </c>
      <c r="N19" s="120" t="n">
        <v>0</v>
      </c>
      <c r="O19" s="128" t="n"/>
      <c r="P19" s="7" t="n">
        <v>12263</v>
      </c>
      <c r="Q19" s="75" t="inlineStr">
        <is>
          <t>경기도 남양주시 가운로 2길 7 남양주 나라키움 복합청사 5층</t>
        </is>
      </c>
      <c r="R19" s="78" t="inlineStr">
        <is>
          <t>031-560-7042</t>
        </is>
      </c>
      <c r="S19" s="78" t="inlineStr">
        <is>
          <t>조수영</t>
        </is>
      </c>
    </row>
    <row r="20" ht="19.5" customHeight="1" s="95">
      <c r="A20" s="52" t="inlineStr">
        <is>
          <t>동북청</t>
        </is>
      </c>
      <c r="B20" s="104">
        <f>SUM(B21:B28)</f>
        <v/>
      </c>
      <c r="C20" s="104">
        <f>SUM(C21:C28)</f>
        <v/>
      </c>
      <c r="D20" s="104">
        <f>SUM(D21:D28)</f>
        <v/>
      </c>
      <c r="E20" s="104">
        <f>SUM(E21:E28)</f>
        <v/>
      </c>
      <c r="F20" s="104">
        <f>SUM(F21:F28)</f>
        <v/>
      </c>
      <c r="G20" s="104">
        <f>SUM(G21:G28)</f>
        <v/>
      </c>
      <c r="H20" s="104">
        <f>SUM(H21:H28)</f>
        <v/>
      </c>
      <c r="I20" s="104">
        <f>SUM(I21:I28)</f>
        <v/>
      </c>
      <c r="J20" s="104">
        <f>SUM(J21:J28)</f>
        <v/>
      </c>
      <c r="K20" s="104">
        <f>SUM(K21:K28)</f>
        <v/>
      </c>
      <c r="L20" s="104">
        <f>SUM(L21:L28)</f>
        <v/>
      </c>
      <c r="M20" s="104">
        <f>SUM(M21:M28)</f>
        <v/>
      </c>
      <c r="N20" s="104">
        <f>SUM(N21:N28)</f>
        <v/>
      </c>
      <c r="O20" s="55" t="n"/>
      <c r="P20" s="51" t="n"/>
      <c r="Q20" s="58" t="n"/>
      <c r="R20" s="60" t="n"/>
      <c r="S20" s="60" t="n"/>
    </row>
    <row r="21" ht="19.5" customHeight="1" s="95">
      <c r="A21" s="51" t="inlineStr">
        <is>
          <t>동북 사회조사과</t>
        </is>
      </c>
      <c r="B21" s="112" t="n">
        <v>58</v>
      </c>
      <c r="C21" s="113">
        <f>B21*8*3*(1-VLOOKUP(LEFT(A21,2),전자조사율!A:G,7,0))</f>
        <v/>
      </c>
      <c r="D21" s="113">
        <f>B21*3*1.5</f>
        <v/>
      </c>
      <c r="E21" s="114" t="n">
        <v>1500</v>
      </c>
      <c r="F21" s="114" t="n">
        <v>260</v>
      </c>
      <c r="G21" s="115" t="n"/>
      <c r="H21" s="114" t="n">
        <v>200</v>
      </c>
      <c r="I21" s="115" t="n"/>
      <c r="J21" s="114" t="n">
        <v>1000</v>
      </c>
      <c r="K21" s="114" t="n">
        <v>1500</v>
      </c>
      <c r="L21" s="114" t="n">
        <v>300</v>
      </c>
      <c r="M21" s="114" t="n">
        <v>200</v>
      </c>
      <c r="N21" s="114" t="n">
        <v>20</v>
      </c>
      <c r="O21" s="125" t="inlineStr">
        <is>
          <t>조사표보관실 물피해로 인해 조사표류 일부 손실되어 재고 부족</t>
        </is>
      </c>
      <c r="P21" s="7" t="n">
        <v>41422</v>
      </c>
      <c r="Q21" s="75" t="inlineStr">
        <is>
          <t>대구광역시 북구 동암로 64 (동천동 951-1) 별관 셈빛관 2층</t>
        </is>
      </c>
      <c r="R21" s="76" t="inlineStr">
        <is>
          <t>053-609-6528</t>
        </is>
      </c>
      <c r="S21" s="76" t="inlineStr">
        <is>
          <t>김남주, 노경희</t>
        </is>
      </c>
    </row>
    <row r="22" ht="19.5" customHeight="1" s="95">
      <c r="A22" s="51" t="inlineStr">
        <is>
          <t>경산분소</t>
        </is>
      </c>
      <c r="B22" s="112" t="n">
        <v>8</v>
      </c>
      <c r="C22" s="113">
        <f>B22*8*3*(1-VLOOKUP(LEFT(A21,2),전자조사율!A:G,7,0))</f>
        <v/>
      </c>
      <c r="D22" s="113">
        <f>B22*3*1.5</f>
        <v/>
      </c>
      <c r="E22" s="114" t="n">
        <v>250</v>
      </c>
      <c r="F22" s="114" t="n">
        <v>50</v>
      </c>
      <c r="G22" s="114" t="n">
        <v>0</v>
      </c>
      <c r="H22" s="114" t="n">
        <v>16</v>
      </c>
      <c r="I22" s="114" t="n">
        <v>0</v>
      </c>
      <c r="J22" s="114" t="n">
        <v>0</v>
      </c>
      <c r="K22" s="114" t="n">
        <v>0</v>
      </c>
      <c r="L22" s="114" t="n">
        <v>30</v>
      </c>
      <c r="M22" s="114" t="n">
        <v>100</v>
      </c>
      <c r="N22" s="120" t="n">
        <v>5</v>
      </c>
      <c r="O22" s="123" t="inlineStr">
        <is>
          <t>사무소 전자율 적용</t>
        </is>
      </c>
      <c r="P22" s="7" t="n">
        <v>38549</v>
      </c>
      <c r="Q22" s="75" t="inlineStr">
        <is>
          <t>경북 경산시 자인면 일연로 109-34 (북사리 359번지)</t>
        </is>
      </c>
      <c r="R22" s="78" t="inlineStr">
        <is>
          <t>053-819-6531</t>
        </is>
      </c>
      <c r="S22" s="78" t="inlineStr">
        <is>
          <t>권은미</t>
        </is>
      </c>
    </row>
    <row r="23" ht="19.5" customHeight="1" s="95">
      <c r="A23" s="119" t="inlineStr">
        <is>
          <t>안동</t>
        </is>
      </c>
      <c r="B23" s="112" t="n">
        <v>9</v>
      </c>
      <c r="C23" s="113">
        <f>B23*8*3*(1-VLOOKUP(LEFT(A23,2),전자조사율!A:G,7,0))</f>
        <v/>
      </c>
      <c r="D23" s="113">
        <f>B23*3*1.5</f>
        <v/>
      </c>
      <c r="E23" s="114" t="n">
        <v>250</v>
      </c>
      <c r="F23" s="114" t="n">
        <v>50</v>
      </c>
      <c r="G23" s="115" t="n"/>
      <c r="H23" s="114" t="n">
        <v>18</v>
      </c>
      <c r="I23" s="115" t="n"/>
      <c r="J23" s="115" t="n"/>
      <c r="K23" s="115" t="n"/>
      <c r="L23" s="114" t="n">
        <v>35</v>
      </c>
      <c r="M23" s="114" t="n">
        <v>100</v>
      </c>
      <c r="N23" s="114" t="n">
        <v>5</v>
      </c>
      <c r="O23" s="129" t="n"/>
      <c r="P23" s="7" t="n">
        <v>36725</v>
      </c>
      <c r="Q23" s="79" t="inlineStr">
        <is>
          <t>경북 안동시 마들6길62 (용상동 1517-250)</t>
        </is>
      </c>
      <c r="R23" s="78" t="inlineStr">
        <is>
          <t>054-820-0129</t>
        </is>
      </c>
      <c r="S23" s="78" t="inlineStr">
        <is>
          <t>정순덕</t>
        </is>
      </c>
    </row>
    <row r="24" ht="19.5" customHeight="1" s="95">
      <c r="A24" s="51" t="inlineStr">
        <is>
          <t>청송분소</t>
        </is>
      </c>
      <c r="B24" s="112" t="n">
        <v>1</v>
      </c>
      <c r="C24" s="113">
        <f>B24*8*3*(1-VLOOKUP(LEFT(A23,2),전자조사율!A:G,7,0))</f>
        <v/>
      </c>
      <c r="D24" s="113">
        <f>B24*3*1.5</f>
        <v/>
      </c>
      <c r="E24" s="115" t="n"/>
      <c r="F24" s="115" t="n"/>
      <c r="G24" s="115" t="n"/>
      <c r="H24" s="115" t="n"/>
      <c r="I24" s="115" t="n"/>
      <c r="J24" s="115" t="n"/>
      <c r="K24" s="115" t="n"/>
      <c r="L24" s="115" t="n"/>
      <c r="M24" s="115" t="n"/>
      <c r="N24" s="117" t="n"/>
      <c r="O24" s="123" t="inlineStr">
        <is>
          <t>사무소 전자율 적용</t>
        </is>
      </c>
      <c r="P24" s="7" t="n">
        <v>37406</v>
      </c>
      <c r="Q24" s="79" t="inlineStr">
        <is>
          <t>경북 청송군 진보면 못안길 14 (이촌리 613-14)</t>
        </is>
      </c>
      <c r="R24" s="78" t="inlineStr">
        <is>
          <t>054-872-7447</t>
        </is>
      </c>
      <c r="S24" s="78" t="inlineStr">
        <is>
          <t>신윤정</t>
        </is>
      </c>
    </row>
    <row r="25" ht="19.5" customHeight="1" s="95">
      <c r="A25" s="119" t="inlineStr">
        <is>
          <t>포항</t>
        </is>
      </c>
      <c r="B25" s="112" t="n">
        <v>16</v>
      </c>
      <c r="C25" s="113">
        <f>B25*8*3*(1-VLOOKUP(LEFT(A25,2),전자조사율!A:G,7,0))</f>
        <v/>
      </c>
      <c r="D25" s="113">
        <f>B25*3*1.5</f>
        <v/>
      </c>
      <c r="E25" s="114" t="n">
        <v>370</v>
      </c>
      <c r="F25" s="114" t="n">
        <v>72</v>
      </c>
      <c r="G25" s="115" t="n"/>
      <c r="H25" s="115" t="n"/>
      <c r="I25" s="115" t="n"/>
      <c r="J25" s="115" t="n"/>
      <c r="K25" s="115" t="n"/>
      <c r="L25" s="114" t="n">
        <v>70</v>
      </c>
      <c r="M25" s="114" t="n">
        <v>50</v>
      </c>
      <c r="N25" s="115" t="n"/>
      <c r="O25" s="129" t="inlineStr">
        <is>
          <t>담당자 변경</t>
        </is>
      </c>
      <c r="P25" s="7" t="n">
        <v>37688</v>
      </c>
      <c r="Q25" s="79" t="inlineStr">
        <is>
          <t>경북 포항시 북구 용흥로 28번길 9(용흥동 101-4)</t>
        </is>
      </c>
      <c r="R25" s="78" t="inlineStr">
        <is>
          <t>054-280-9117</t>
        </is>
      </c>
      <c r="S25" s="122" t="inlineStr">
        <is>
          <t>정미나</t>
        </is>
      </c>
    </row>
    <row r="26" ht="19.5" customHeight="1" s="95">
      <c r="A26" s="51" t="inlineStr">
        <is>
          <t>울진분소</t>
        </is>
      </c>
      <c r="B26" s="112" t="n">
        <v>1</v>
      </c>
      <c r="C26" s="113">
        <f>B26*8*3*(1-VLOOKUP(LEFT(A25,2),전자조사율!A:G,7,0))</f>
        <v/>
      </c>
      <c r="D26" s="113">
        <f>B26*3*1.5</f>
        <v/>
      </c>
      <c r="E26" s="114" t="n">
        <v>23</v>
      </c>
      <c r="F26" s="114" t="n">
        <v>5</v>
      </c>
      <c r="G26" s="115" t="n"/>
      <c r="H26" s="115" t="n"/>
      <c r="I26" s="115" t="n"/>
      <c r="J26" s="115" t="n"/>
      <c r="K26" s="115" t="n"/>
      <c r="L26" s="114" t="n">
        <v>5</v>
      </c>
      <c r="M26" s="115" t="n"/>
      <c r="N26" s="117" t="n"/>
      <c r="O26" s="123" t="inlineStr">
        <is>
          <t>사무소 전자율 적용</t>
        </is>
      </c>
      <c r="P26" s="7" t="n">
        <v>36323</v>
      </c>
      <c r="Q26" s="79" t="inlineStr">
        <is>
          <t>경북 울진군 울진읍 옥계현충길 15 (읍내리 658-2)</t>
        </is>
      </c>
      <c r="R26" s="78" t="inlineStr">
        <is>
          <t>054-780-5811</t>
        </is>
      </c>
      <c r="S26" s="122" t="inlineStr">
        <is>
          <t>김현주</t>
        </is>
      </c>
    </row>
    <row r="27" ht="19.5" customHeight="1" s="95">
      <c r="A27" s="119" t="inlineStr">
        <is>
          <t>구미</t>
        </is>
      </c>
      <c r="B27" s="112" t="n">
        <v>9</v>
      </c>
      <c r="C27" s="113">
        <f>B27*8*3*(1-VLOOKUP(LEFT(A27,2),전자조사율!A:G,7,0))</f>
        <v/>
      </c>
      <c r="D27" s="113">
        <f>B27*3*1.5</f>
        <v/>
      </c>
      <c r="E27" s="114" t="n">
        <v>216</v>
      </c>
      <c r="F27" s="114" t="n">
        <v>41</v>
      </c>
      <c r="G27" s="115" t="n"/>
      <c r="H27" s="114" t="n">
        <v>20</v>
      </c>
      <c r="I27" s="114" t="n">
        <v>10</v>
      </c>
      <c r="J27" s="115" t="n"/>
      <c r="K27" s="114" t="n">
        <v>100</v>
      </c>
      <c r="L27" s="114" t="n">
        <v>27</v>
      </c>
      <c r="M27" s="114" t="n">
        <v>56</v>
      </c>
      <c r="N27" s="114" t="n">
        <v>4</v>
      </c>
      <c r="O27" s="129" t="n"/>
      <c r="P27" s="7" t="n">
        <v>39210</v>
      </c>
      <c r="Q27" s="75" t="inlineStr">
        <is>
          <t>경북 구미시 봉곡로 10길 11-11 (봉곡동 419번지)</t>
        </is>
      </c>
      <c r="R27" s="78" t="inlineStr">
        <is>
          <t>054-459-6543</t>
        </is>
      </c>
      <c r="S27" s="78" t="inlineStr">
        <is>
          <t>김은솔</t>
        </is>
      </c>
    </row>
    <row r="28" ht="19.5" customHeight="1" s="95">
      <c r="A28" s="119" t="inlineStr">
        <is>
          <t>상주</t>
        </is>
      </c>
      <c r="B28" s="112" t="n">
        <v>6</v>
      </c>
      <c r="C28" s="113">
        <f>B28*8*3*(1-VLOOKUP(LEFT(A28,2),전자조사율!A:G,7,0))</f>
        <v/>
      </c>
      <c r="D28" s="113">
        <f>B28*3*1.5</f>
        <v/>
      </c>
      <c r="E28" s="114" t="n">
        <v>140</v>
      </c>
      <c r="F28" s="114" t="n">
        <v>30</v>
      </c>
      <c r="G28" s="115" t="n"/>
      <c r="H28" s="114" t="n">
        <v>5</v>
      </c>
      <c r="I28" s="114" t="n">
        <v>100</v>
      </c>
      <c r="J28" s="115" t="n"/>
      <c r="K28" s="115" t="n"/>
      <c r="L28" s="114" t="n">
        <v>30</v>
      </c>
      <c r="M28" s="114" t="n">
        <v>30</v>
      </c>
      <c r="N28" s="114" t="n">
        <v>5</v>
      </c>
      <c r="O28" s="129" t="n"/>
      <c r="P28" s="78" t="n">
        <v>37215</v>
      </c>
      <c r="Q28" s="85" t="inlineStr">
        <is>
          <t>경북 상주시 남성3길 22, 2층 (남성동151-1)</t>
        </is>
      </c>
      <c r="R28" s="78" t="inlineStr">
        <is>
          <t>054-530-6515</t>
        </is>
      </c>
      <c r="S28" s="78" t="inlineStr">
        <is>
          <t>김혜빈</t>
        </is>
      </c>
    </row>
    <row r="29" ht="19.5" customHeight="1" s="95">
      <c r="A29" s="52" t="inlineStr">
        <is>
          <t>호남청</t>
        </is>
      </c>
      <c r="B29" s="104">
        <f>SUM(B30:B42)</f>
        <v/>
      </c>
      <c r="C29" s="104">
        <f>SUM(C30:C42)</f>
        <v/>
      </c>
      <c r="D29" s="104">
        <f>SUM(D30:D42)</f>
        <v/>
      </c>
      <c r="E29" s="104">
        <f>SUM(E30:E42)</f>
        <v/>
      </c>
      <c r="F29" s="104">
        <f>SUM(F30:F42)</f>
        <v/>
      </c>
      <c r="G29" s="104">
        <f>SUM(G30:G42)</f>
        <v/>
      </c>
      <c r="H29" s="104">
        <f>SUM(H30:H42)</f>
        <v/>
      </c>
      <c r="I29" s="104">
        <f>SUM(I30:I42)</f>
        <v/>
      </c>
      <c r="J29" s="104">
        <f>SUM(J30:J42)</f>
        <v/>
      </c>
      <c r="K29" s="104">
        <f>SUM(K30:K42)</f>
        <v/>
      </c>
      <c r="L29" s="104">
        <f>SUM(L30:L42)</f>
        <v/>
      </c>
      <c r="M29" s="104">
        <f>SUM(M30:M42)</f>
        <v/>
      </c>
      <c r="N29" s="104">
        <f>SUM(N30:N42)</f>
        <v/>
      </c>
      <c r="O29" s="130" t="n"/>
      <c r="P29" s="51" t="n"/>
      <c r="Q29" s="58" t="n"/>
      <c r="R29" s="60" t="n"/>
      <c r="S29" s="60" t="n"/>
    </row>
    <row r="30" ht="19.5" customHeight="1" s="95">
      <c r="A30" s="51" t="inlineStr">
        <is>
          <t>호남 사회조사과</t>
        </is>
      </c>
      <c r="B30" s="112" t="n">
        <v>53</v>
      </c>
      <c r="C30" s="113">
        <f>B30*8*3*(1-VLOOKUP(LEFT(A30,2),전자조사율!A:G,7,0))</f>
        <v/>
      </c>
      <c r="D30" s="131">
        <f>B30*3*1.5</f>
        <v/>
      </c>
      <c r="E30" s="132" t="n">
        <v>900</v>
      </c>
      <c r="F30" s="132" t="n">
        <v>100</v>
      </c>
      <c r="G30" s="132" t="n">
        <v>10</v>
      </c>
      <c r="H30" s="115" t="n"/>
      <c r="I30" s="133" t="n"/>
      <c r="J30" s="132" t="n">
        <v>20</v>
      </c>
      <c r="K30" s="133" t="n"/>
      <c r="L30" s="133" t="n"/>
      <c r="M30" s="114" t="n">
        <v>300</v>
      </c>
      <c r="N30" s="115" t="n"/>
      <c r="O30" s="129" t="n"/>
      <c r="P30" s="7" t="n">
        <v>61902</v>
      </c>
      <c r="Q30" s="85" t="inlineStr">
        <is>
          <t xml:space="preserve">광주광역시 서구  천변우하로 391 (동천동 584) </t>
        </is>
      </c>
      <c r="R30" s="78" t="inlineStr">
        <is>
          <t>062-370-6163</t>
        </is>
      </c>
      <c r="S30" s="78" t="inlineStr">
        <is>
          <t>오은영</t>
        </is>
      </c>
    </row>
    <row r="31" ht="19.5" customHeight="1" s="95">
      <c r="A31" s="119" t="inlineStr">
        <is>
          <t>목포</t>
        </is>
      </c>
      <c r="B31" s="112" t="n">
        <v>11</v>
      </c>
      <c r="C31" s="113">
        <f>B31*8*3*(1-VLOOKUP(LEFT(A31,2),전자조사율!A:G,7,0))</f>
        <v/>
      </c>
      <c r="D31" s="131">
        <f>B31*3*1.5</f>
        <v/>
      </c>
      <c r="E31" s="132" t="n">
        <v>250</v>
      </c>
      <c r="F31" s="132" t="n">
        <v>40</v>
      </c>
      <c r="G31" s="133" t="n"/>
      <c r="H31" s="115" t="n"/>
      <c r="I31" s="133" t="n"/>
      <c r="J31" s="133" t="n"/>
      <c r="K31" s="133" t="n"/>
      <c r="L31" s="133" t="n"/>
      <c r="M31" s="115" t="n"/>
      <c r="N31" s="117" t="n"/>
      <c r="O31" s="123" t="n"/>
      <c r="P31" s="78" t="n">
        <v>58564</v>
      </c>
      <c r="Q31" s="86" t="inlineStr">
        <is>
          <t xml:space="preserve">전남 무안군 삼향읍 오룡5길 2 (남악리 1969번지) </t>
        </is>
      </c>
      <c r="R31" s="78" t="inlineStr">
        <is>
          <t>061-260-6132</t>
        </is>
      </c>
      <c r="S31" s="78" t="inlineStr">
        <is>
          <t>김원복</t>
        </is>
      </c>
    </row>
    <row r="32" ht="19.5" customHeight="1" s="95">
      <c r="A32" s="119" t="inlineStr">
        <is>
          <t>순천</t>
        </is>
      </c>
      <c r="B32" s="112" t="n">
        <v>14</v>
      </c>
      <c r="C32" s="113">
        <f>B32*8*3*(1-VLOOKUP(LEFT(A32,2),전자조사율!A:G,7,0))</f>
        <v/>
      </c>
      <c r="D32" s="131">
        <f>B32*3*1.5</f>
        <v/>
      </c>
      <c r="E32" s="132" t="n">
        <v>290</v>
      </c>
      <c r="F32" s="132" t="n">
        <v>60</v>
      </c>
      <c r="G32" s="133" t="n"/>
      <c r="H32" s="115" t="n"/>
      <c r="I32" s="132" t="n">
        <v>22</v>
      </c>
      <c r="J32" s="132" t="n">
        <v>10</v>
      </c>
      <c r="K32" s="132" t="n">
        <v>160</v>
      </c>
      <c r="L32" s="132" t="n">
        <v>30</v>
      </c>
      <c r="M32" s="114" t="n">
        <v>100</v>
      </c>
      <c r="N32" s="114" t="n">
        <v>10</v>
      </c>
      <c r="O32" s="129" t="n"/>
      <c r="P32" s="78" t="n">
        <v>57939</v>
      </c>
      <c r="Q32" s="86" t="inlineStr">
        <is>
          <t>전남 순천시 비행장길18 (매곡동1번지)</t>
        </is>
      </c>
      <c r="R32" s="78" t="inlineStr">
        <is>
          <t>061-750-6542</t>
        </is>
      </c>
      <c r="S32" s="78" t="inlineStr">
        <is>
          <t>김민혜</t>
        </is>
      </c>
    </row>
    <row r="33" ht="19.5" customHeight="1" s="95">
      <c r="A33" s="51" t="inlineStr">
        <is>
          <t>여수분소</t>
        </is>
      </c>
      <c r="B33" s="112" t="n">
        <v>6</v>
      </c>
      <c r="C33" s="113">
        <f>B33*8*3*(1-VLOOKUP(LEFT(A32,2),전자조사율!A:G,7,0))</f>
        <v/>
      </c>
      <c r="D33" s="131">
        <f>B33*3*1.5</f>
        <v/>
      </c>
      <c r="E33" s="132" t="n">
        <v>110</v>
      </c>
      <c r="F33" s="132" t="n">
        <v>25</v>
      </c>
      <c r="G33" s="133" t="n"/>
      <c r="H33" s="115" t="n"/>
      <c r="I33" s="132" t="n">
        <v>10</v>
      </c>
      <c r="J33" s="132" t="n">
        <v>5</v>
      </c>
      <c r="K33" s="132" t="n">
        <v>70</v>
      </c>
      <c r="L33" s="132" t="n">
        <v>15</v>
      </c>
      <c r="M33" s="114" t="n">
        <v>30</v>
      </c>
      <c r="N33" s="120" t="n">
        <v>5</v>
      </c>
      <c r="O33" s="123" t="inlineStr">
        <is>
          <t>사무소 전자율 적용</t>
        </is>
      </c>
      <c r="P33" s="78" t="n">
        <v>59691</v>
      </c>
      <c r="Q33" s="86" t="inlineStr">
        <is>
          <t>전남 여수시 예울마루로 35-23 (웅천동 1698-1)</t>
        </is>
      </c>
      <c r="R33" s="78" t="inlineStr">
        <is>
          <t>061-690-6831</t>
        </is>
      </c>
      <c r="S33" s="122" t="inlineStr">
        <is>
          <t>위현서</t>
        </is>
      </c>
    </row>
    <row r="34" ht="21" customHeight="1" s="95">
      <c r="A34" s="119" t="inlineStr">
        <is>
          <t>강진</t>
        </is>
      </c>
      <c r="B34" s="112" t="n">
        <v>3</v>
      </c>
      <c r="C34" s="113">
        <f>B34*8*3*(1-VLOOKUP(LEFT(A34,2),전자조사율!A:G,7,0))</f>
        <v/>
      </c>
      <c r="D34" s="131">
        <f>B34*3*1.5</f>
        <v/>
      </c>
      <c r="E34" s="132" t="n">
        <v>80</v>
      </c>
      <c r="F34" s="132" t="n">
        <v>15</v>
      </c>
      <c r="G34" s="133" t="n"/>
      <c r="H34" s="114" t="n">
        <v>10</v>
      </c>
      <c r="I34" s="133" t="n"/>
      <c r="J34" s="133" t="n"/>
      <c r="K34" s="132" t="n">
        <v>50</v>
      </c>
      <c r="L34" s="132" t="n">
        <v>10</v>
      </c>
      <c r="M34" s="114" t="n">
        <v>30</v>
      </c>
      <c r="N34" s="115" t="n"/>
      <c r="O34" s="134" t="n"/>
      <c r="P34" s="78" t="n">
        <v>59240</v>
      </c>
      <c r="Q34" s="86" t="inlineStr">
        <is>
          <t xml:space="preserve">전남 강진군 강진읍 목리길 14 (동성리 63-4번지) </t>
        </is>
      </c>
      <c r="R34" s="78" t="inlineStr">
        <is>
          <t>061-430-6122</t>
        </is>
      </c>
      <c r="S34" s="78" t="inlineStr">
        <is>
          <t>정수림</t>
        </is>
      </c>
    </row>
    <row r="35" ht="21" customHeight="1" s="95">
      <c r="A35" s="51" t="inlineStr">
        <is>
          <t>해남분소</t>
        </is>
      </c>
      <c r="B35" s="112" t="n">
        <v>0</v>
      </c>
      <c r="C35" s="113">
        <f>B35*8*3*(1-VLOOKUP(LEFT(A34,2),전자조사율!A:G,7,0))</f>
        <v/>
      </c>
      <c r="D35" s="131">
        <f>B35*3*1.5</f>
        <v/>
      </c>
      <c r="E35" s="133" t="n"/>
      <c r="F35" s="133" t="n"/>
      <c r="G35" s="133" t="n"/>
      <c r="H35" s="115" t="n"/>
      <c r="I35" s="133" t="n"/>
      <c r="J35" s="133" t="n"/>
      <c r="K35" s="133" t="n"/>
      <c r="L35" s="133" t="n"/>
      <c r="M35" s="115" t="n"/>
      <c r="N35" s="117" t="n"/>
      <c r="O35" s="123" t="inlineStr">
        <is>
          <t>사무소 전자율 적용</t>
        </is>
      </c>
      <c r="P35" s="78" t="n">
        <v>59035</v>
      </c>
      <c r="Q35" s="86" t="inlineStr">
        <is>
          <t>전남 해남군 해남읍 중앙1로 175(성내리 27-5)</t>
        </is>
      </c>
      <c r="R35" s="78" t="inlineStr">
        <is>
          <t>061-430-6122</t>
        </is>
      </c>
      <c r="S35" s="78" t="inlineStr">
        <is>
          <t>정수림</t>
        </is>
      </c>
    </row>
    <row r="36" ht="19.5" customHeight="1" s="95">
      <c r="A36" s="119" t="inlineStr">
        <is>
          <t>보성</t>
        </is>
      </c>
      <c r="B36" s="112" t="n">
        <v>3</v>
      </c>
      <c r="C36" s="113">
        <f>B36*8*3*(1-VLOOKUP(LEFT(A36,2),전자조사율!A:G,7,0))</f>
        <v/>
      </c>
      <c r="D36" s="131">
        <f>B36*3*1.5</f>
        <v/>
      </c>
      <c r="E36" s="132" t="n">
        <v>80</v>
      </c>
      <c r="F36" s="132" t="n">
        <v>15</v>
      </c>
      <c r="G36" s="132" t="n">
        <v>3</v>
      </c>
      <c r="H36" s="114" t="n">
        <v>10</v>
      </c>
      <c r="I36" s="132" t="n">
        <v>10</v>
      </c>
      <c r="J36" s="132" t="n">
        <v>0</v>
      </c>
      <c r="K36" s="132" t="n">
        <v>50</v>
      </c>
      <c r="L36" s="132" t="n">
        <v>10</v>
      </c>
      <c r="M36" s="114" t="n">
        <v>50</v>
      </c>
      <c r="N36" s="114" t="n">
        <v>5</v>
      </c>
      <c r="O36" s="129" t="n"/>
      <c r="P36" s="78" t="n">
        <v>59455</v>
      </c>
      <c r="Q36" s="86" t="inlineStr">
        <is>
          <t>전남 보성군 보성읍 동인길 31 (보성리 232-5번지)</t>
        </is>
      </c>
      <c r="R36" s="78" t="inlineStr">
        <is>
          <t>061-850-6140</t>
        </is>
      </c>
      <c r="S36" s="78" t="inlineStr">
        <is>
          <t>최명자</t>
        </is>
      </c>
    </row>
    <row r="37" ht="19.5" customHeight="1" s="95">
      <c r="A37" s="119" t="inlineStr">
        <is>
          <t>전주</t>
        </is>
      </c>
      <c r="B37" s="112" t="n">
        <v>24</v>
      </c>
      <c r="C37" s="113">
        <f>B37*8*3*(1-VLOOKUP(LEFT(A37,2),전자조사율!A:G,7,0))</f>
        <v/>
      </c>
      <c r="D37" s="131">
        <f>B37*3*1.5</f>
        <v/>
      </c>
      <c r="E37" s="132" t="n">
        <v>520</v>
      </c>
      <c r="F37" s="132" t="n">
        <v>108</v>
      </c>
      <c r="G37" s="132" t="n">
        <v>10</v>
      </c>
      <c r="H37" s="114" t="n">
        <v>20</v>
      </c>
      <c r="I37" s="133" t="n"/>
      <c r="J37" s="132" t="n">
        <v>10</v>
      </c>
      <c r="K37" s="133" t="n"/>
      <c r="L37" s="132" t="n">
        <v>120</v>
      </c>
      <c r="M37" s="114" t="n">
        <v>160</v>
      </c>
      <c r="N37" s="114" t="n">
        <v>15</v>
      </c>
      <c r="O37" s="129" t="n"/>
      <c r="P37" s="78" t="n">
        <v>54966</v>
      </c>
      <c r="Q37" s="86" t="inlineStr">
        <is>
          <t>전북 전주시 완산구 우전로 238 (효자동 2가 1241-1번지)</t>
        </is>
      </c>
      <c r="R37" s="78" t="inlineStr">
        <is>
          <t>063-220-7924</t>
        </is>
      </c>
      <c r="S37" s="78" t="inlineStr">
        <is>
          <t>김미영</t>
        </is>
      </c>
    </row>
    <row r="38" ht="19.5" customHeight="1" s="95">
      <c r="A38" s="51" t="inlineStr">
        <is>
          <t>정읍분소</t>
        </is>
      </c>
      <c r="B38" s="112" t="n">
        <v>3</v>
      </c>
      <c r="C38" s="113">
        <f>B38*8*3*(1-VLOOKUP(LEFT(A37,2),전자조사율!A:G,7,0))</f>
        <v/>
      </c>
      <c r="D38" s="131">
        <f>B38*3*1.5</f>
        <v/>
      </c>
      <c r="E38" s="132" t="n">
        <v>80</v>
      </c>
      <c r="F38" s="132" t="n">
        <v>12</v>
      </c>
      <c r="G38" s="132" t="n">
        <v>0</v>
      </c>
      <c r="H38" s="114" t="n">
        <v>0</v>
      </c>
      <c r="I38" s="132" t="n">
        <v>0</v>
      </c>
      <c r="J38" s="132" t="n">
        <v>0</v>
      </c>
      <c r="K38" s="132" t="n">
        <v>0</v>
      </c>
      <c r="L38" s="132" t="n">
        <v>10</v>
      </c>
      <c r="M38" s="114" t="n">
        <v>40</v>
      </c>
      <c r="N38" s="120" t="n">
        <v>0</v>
      </c>
      <c r="O38" s="123" t="inlineStr">
        <is>
          <t>사무소 전자율 적용</t>
        </is>
      </c>
      <c r="P38" s="78" t="n">
        <v>56171</v>
      </c>
      <c r="Q38" s="86" t="inlineStr">
        <is>
          <t>전북 정읍시 서부산업도로 502 (수성동 985-3번지)</t>
        </is>
      </c>
      <c r="R38" s="78" t="inlineStr">
        <is>
          <t>063-530-6931</t>
        </is>
      </c>
      <c r="S38" s="78" t="inlineStr">
        <is>
          <t>오상은</t>
        </is>
      </c>
    </row>
    <row r="39" ht="19.5" customHeight="1" s="95">
      <c r="A39" s="51" t="inlineStr">
        <is>
          <t>진안분소</t>
        </is>
      </c>
      <c r="B39" s="112" t="n">
        <v>1</v>
      </c>
      <c r="C39" s="113">
        <f>B39*8*3*(1-VLOOKUP(LEFT(A37,2),전자조사율!A:G,7,0))</f>
        <v/>
      </c>
      <c r="D39" s="131">
        <f>B39*3*1.5</f>
        <v/>
      </c>
      <c r="E39" s="133" t="n"/>
      <c r="F39" s="133" t="n"/>
      <c r="G39" s="133" t="n"/>
      <c r="H39" s="115" t="n"/>
      <c r="I39" s="133" t="n"/>
      <c r="J39" s="133" t="n"/>
      <c r="K39" s="133" t="n"/>
      <c r="L39" s="133" t="n"/>
      <c r="M39" s="115" t="n"/>
      <c r="N39" s="117" t="n"/>
      <c r="O39" s="123" t="inlineStr">
        <is>
          <t>사무소 전자율 적용</t>
        </is>
      </c>
      <c r="P39" s="78" t="n">
        <v>55422</v>
      </c>
      <c r="Q39" s="86" t="inlineStr">
        <is>
          <t>전북 진안군 진안읍 학천변길 29 (군상리 241-6)</t>
        </is>
      </c>
      <c r="R39" s="78" t="inlineStr">
        <is>
          <t>063-430-3900</t>
        </is>
      </c>
      <c r="S39" s="78" t="inlineStr">
        <is>
          <t>장미진</t>
        </is>
      </c>
    </row>
    <row r="40" ht="19.5" customHeight="1" s="95">
      <c r="A40" s="135" t="inlineStr">
        <is>
          <t>군산</t>
        </is>
      </c>
      <c r="B40" s="112" t="n">
        <v>17</v>
      </c>
      <c r="C40" s="113">
        <f>B40*8*3*(1-VLOOKUP(LEFT(A40,2),전자조사율!A:G,7,0))</f>
        <v/>
      </c>
      <c r="D40" s="131">
        <f>B40*3*1.5</f>
        <v/>
      </c>
      <c r="E40" s="132" t="n">
        <v>350</v>
      </c>
      <c r="F40" s="132" t="n">
        <v>50</v>
      </c>
      <c r="G40" s="133" t="n"/>
      <c r="H40" s="115" t="n"/>
      <c r="I40" s="133" t="n"/>
      <c r="J40" s="132" t="n">
        <v>0</v>
      </c>
      <c r="K40" s="132" t="n">
        <v>350</v>
      </c>
      <c r="L40" s="132" t="n">
        <v>40</v>
      </c>
      <c r="M40" s="115" t="n"/>
      <c r="N40" s="115" t="n"/>
      <c r="O40" s="125" t="n">
        <v>2</v>
      </c>
      <c r="P40" s="122" t="n">
        <v>5</v>
      </c>
      <c r="Q40" s="86" t="inlineStr">
        <is>
          <t>전북 군산시 남수송5길 8-3 (수송동 792-7번지)</t>
        </is>
      </c>
      <c r="R40" s="78" t="inlineStr">
        <is>
          <t>063-440-6041</t>
        </is>
      </c>
      <c r="S40" s="78" t="inlineStr">
        <is>
          <t>강현숙</t>
        </is>
      </c>
    </row>
    <row r="41" ht="19.5" customHeight="1" s="95">
      <c r="A41" s="119" t="inlineStr">
        <is>
          <t>남원</t>
        </is>
      </c>
      <c r="B41" s="112" t="n">
        <v>3</v>
      </c>
      <c r="C41" s="113">
        <f>B41*8*3*(1-VLOOKUP(LEFT(A41,2),전자조사율!A:G,7,0))</f>
        <v/>
      </c>
      <c r="D41" s="131">
        <f>B41*3*1.5</f>
        <v/>
      </c>
      <c r="E41" s="132" t="n">
        <v>20</v>
      </c>
      <c r="F41" s="133" t="n"/>
      <c r="G41" s="133" t="n"/>
      <c r="H41" s="115" t="n"/>
      <c r="I41" s="133" t="n"/>
      <c r="J41" s="133" t="n"/>
      <c r="K41" s="133" t="n"/>
      <c r="L41" s="132" t="n">
        <v>10</v>
      </c>
      <c r="M41" s="115" t="n"/>
      <c r="N41" s="115" t="n"/>
      <c r="O41" s="129" t="n"/>
      <c r="P41" s="78" t="n">
        <v>56777</v>
      </c>
      <c r="Q41" s="86" t="inlineStr">
        <is>
          <t>전북 남원시 요천로 1393(천거동 160-5번지)</t>
        </is>
      </c>
      <c r="R41" s="78" t="inlineStr">
        <is>
          <t>063-630-6041</t>
        </is>
      </c>
      <c r="S41" s="78" t="inlineStr">
        <is>
          <t>권은숙</t>
        </is>
      </c>
    </row>
    <row r="42" ht="19.5" customHeight="1" s="95">
      <c r="A42" s="119" t="inlineStr">
        <is>
          <t>제주</t>
        </is>
      </c>
      <c r="B42" s="112" t="n">
        <v>30</v>
      </c>
      <c r="C42" s="113">
        <f>B42*8*3*(1-VLOOKUP(LEFT(A42,2),전자조사율!A:G,7,0))</f>
        <v/>
      </c>
      <c r="D42" s="131">
        <f>B42*3*1.5</f>
        <v/>
      </c>
      <c r="E42" s="115" t="n"/>
      <c r="F42" s="115" t="n"/>
      <c r="G42" s="115" t="n"/>
      <c r="H42" s="115" t="n"/>
      <c r="I42" s="115" t="n"/>
      <c r="J42" s="115" t="n"/>
      <c r="K42" s="115" t="n"/>
      <c r="L42" s="115" t="n"/>
      <c r="M42" s="115" t="n"/>
      <c r="N42" s="115" t="n"/>
      <c r="O42" s="129" t="n"/>
      <c r="P42" s="78" t="n">
        <v>63219</v>
      </c>
      <c r="Q42" s="86" t="inlineStr">
        <is>
          <t>제주특별자치도 제주시 청사로 59 (도남동) 정부제주합동청사 5층 가계조사팀 515호</t>
        </is>
      </c>
      <c r="R42" s="78" t="inlineStr">
        <is>
          <t>064-728-5861</t>
        </is>
      </c>
      <c r="S42" s="78" t="inlineStr">
        <is>
          <t>장은실</t>
        </is>
      </c>
    </row>
    <row r="43" ht="19.5" customHeight="1" s="95">
      <c r="A43" s="52" t="inlineStr">
        <is>
          <t>동남청</t>
        </is>
      </c>
      <c r="B43" s="104">
        <f>SUM(B44:B51)</f>
        <v/>
      </c>
      <c r="C43" s="104">
        <f>SUM(C44:C51)</f>
        <v/>
      </c>
      <c r="D43" s="104">
        <f>SUM(D44:D51)</f>
        <v/>
      </c>
      <c r="E43" s="104">
        <f>SUM(E44:E51)</f>
        <v/>
      </c>
      <c r="F43" s="104">
        <f>SUM(F44:F51)</f>
        <v/>
      </c>
      <c r="G43" s="104">
        <f>SUM(G44:G51)</f>
        <v/>
      </c>
      <c r="H43" s="104">
        <f>SUM(H44:H51)</f>
        <v/>
      </c>
      <c r="I43" s="104">
        <f>SUM(I44:I51)</f>
        <v/>
      </c>
      <c r="J43" s="104">
        <f>SUM(J44:J51)</f>
        <v/>
      </c>
      <c r="K43" s="104">
        <f>SUM(K44:K51)</f>
        <v/>
      </c>
      <c r="L43" s="104">
        <f>SUM(L44:L51)</f>
        <v/>
      </c>
      <c r="M43" s="104">
        <f>SUM(M44:M51)</f>
        <v/>
      </c>
      <c r="N43" s="104">
        <f>SUM(N44:N51)</f>
        <v/>
      </c>
      <c r="O43" s="130" t="n"/>
      <c r="P43" s="60" t="n"/>
      <c r="Q43" s="68" t="n"/>
      <c r="R43" s="60" t="n"/>
      <c r="S43" s="60" t="n"/>
    </row>
    <row r="44" ht="19.5" customHeight="1" s="95">
      <c r="A44" s="51" t="inlineStr">
        <is>
          <t>동남 사회조사과</t>
        </is>
      </c>
      <c r="B44" s="112" t="n">
        <v>60</v>
      </c>
      <c r="C44" s="113">
        <f>B44*8*3*(1-VLOOKUP(LEFT(A44,2),전자조사율!A:G,7,0))</f>
        <v/>
      </c>
      <c r="D44" s="113">
        <f>B44*3*1.5</f>
        <v/>
      </c>
      <c r="E44" s="114" t="n">
        <v>1200</v>
      </c>
      <c r="F44" s="114" t="n">
        <v>200</v>
      </c>
      <c r="G44" s="115" t="n"/>
      <c r="H44" s="115" t="n"/>
      <c r="I44" s="115" t="n"/>
      <c r="J44" s="114" t="n">
        <v>20</v>
      </c>
      <c r="K44" s="114" t="n">
        <v>1500</v>
      </c>
      <c r="L44" s="115" t="n"/>
      <c r="M44" s="115" t="n"/>
      <c r="N44" s="115" t="n"/>
      <c r="O44" s="129" t="n"/>
      <c r="P44" s="78" t="n">
        <v>47537</v>
      </c>
      <c r="Q44" s="86" t="inlineStr">
        <is>
          <t>부산광역시 연제구 거제대로 222 (거제3동 501) 나라키움 부산통합청사 행정동 7층</t>
        </is>
      </c>
      <c r="R44" s="78" t="inlineStr">
        <is>
          <t>051-850-5552</t>
        </is>
      </c>
      <c r="S44" s="78" t="inlineStr">
        <is>
          <t>손정은</t>
        </is>
      </c>
    </row>
    <row r="45" ht="19.5" customHeight="1" s="95">
      <c r="A45" s="119" t="inlineStr">
        <is>
          <t>울산</t>
        </is>
      </c>
      <c r="B45" s="112" t="n">
        <v>36</v>
      </c>
      <c r="C45" s="113">
        <f>B45*8*3*(1-VLOOKUP(LEFT(A45,2),전자조사율!A:G,7,0))</f>
        <v/>
      </c>
      <c r="D45" s="113">
        <f>B45*3*1.5</f>
        <v/>
      </c>
      <c r="E45" s="114" t="n">
        <v>727</v>
      </c>
      <c r="F45" s="114" t="n">
        <v>162</v>
      </c>
      <c r="G45" s="115" t="n"/>
      <c r="H45" s="115" t="n"/>
      <c r="I45" s="114" t="n">
        <v>10</v>
      </c>
      <c r="J45" s="114" t="n">
        <v>3</v>
      </c>
      <c r="K45" s="115" t="n"/>
      <c r="L45" s="114" t="n">
        <v>108</v>
      </c>
      <c r="M45" s="114" t="n">
        <v>60</v>
      </c>
      <c r="N45" s="114" t="n">
        <v>1</v>
      </c>
      <c r="O45" s="129" t="n"/>
      <c r="P45" s="78" t="n">
        <v>44715</v>
      </c>
      <c r="Q45" s="86" t="inlineStr">
        <is>
          <t>울산광역시 남구 삼산로 366번길 2 (삼산동 1626-1)</t>
        </is>
      </c>
      <c r="R45" s="78" t="inlineStr">
        <is>
          <t>052-279-4051</t>
        </is>
      </c>
      <c r="S45" s="78" t="inlineStr">
        <is>
          <t>정근영</t>
        </is>
      </c>
    </row>
    <row r="46" ht="19.5" customHeight="1" s="95">
      <c r="A46" s="119" t="inlineStr">
        <is>
          <t>창원</t>
        </is>
      </c>
      <c r="B46" s="112" t="n">
        <v>21</v>
      </c>
      <c r="C46" s="113">
        <f>B46*8*3*(1-VLOOKUP(LEFT(A46,2),전자조사율!A:G,7,0))</f>
        <v/>
      </c>
      <c r="D46" s="113">
        <f>B46*3*1.5</f>
        <v/>
      </c>
      <c r="E46" s="115" t="n"/>
      <c r="F46" s="115" t="n"/>
      <c r="G46" s="115" t="n"/>
      <c r="H46" s="115" t="n"/>
      <c r="I46" s="115" t="n"/>
      <c r="J46" s="115" t="n"/>
      <c r="K46" s="115" t="n"/>
      <c r="L46" s="115" t="n"/>
      <c r="M46" s="115" t="n"/>
      <c r="N46" s="115" t="n"/>
      <c r="O46" s="129" t="n"/>
      <c r="P46" s="78" t="n">
        <v>51439</v>
      </c>
      <c r="Q46" s="86" t="inlineStr">
        <is>
          <t>경남 창원시 성산구 상남로 261 (신월동 103-2번지)</t>
        </is>
      </c>
      <c r="R46" s="78" t="inlineStr">
        <is>
          <t>055-213-0031</t>
        </is>
      </c>
      <c r="S46" s="78" t="inlineStr">
        <is>
          <t>하숙진</t>
        </is>
      </c>
    </row>
    <row r="47" ht="19.5" customHeight="1" s="95">
      <c r="A47" s="51" t="inlineStr">
        <is>
          <t>합천분소</t>
        </is>
      </c>
      <c r="B47" s="112" t="n">
        <v>1</v>
      </c>
      <c r="C47" s="113">
        <f>B47*8*3*(1-VLOOKUP(LEFT(A46,2),전자조사율!A:G,7,0))</f>
        <v/>
      </c>
      <c r="D47" s="113">
        <f>B47*3*1.5</f>
        <v/>
      </c>
      <c r="E47" s="114" t="n">
        <v>21</v>
      </c>
      <c r="F47" s="114" t="n">
        <v>3</v>
      </c>
      <c r="G47" s="115" t="n"/>
      <c r="H47" s="115" t="n"/>
      <c r="I47" s="115" t="n"/>
      <c r="J47" s="115" t="n"/>
      <c r="K47" s="114" t="n">
        <v>24</v>
      </c>
      <c r="L47" s="114" t="n">
        <v>3</v>
      </c>
      <c r="M47" s="115" t="n"/>
      <c r="N47" s="120" t="n">
        <v>1</v>
      </c>
      <c r="O47" s="123" t="n"/>
      <c r="P47" s="78" t="n">
        <v>50234</v>
      </c>
      <c r="Q47" s="86" t="inlineStr">
        <is>
          <t>경남 합천군 합천읍 남정길23 (합천리951-1)</t>
        </is>
      </c>
      <c r="R47" s="78" t="inlineStr">
        <is>
          <t>055-931-1860</t>
        </is>
      </c>
      <c r="S47" s="78" t="inlineStr">
        <is>
          <t>한혜진</t>
        </is>
      </c>
    </row>
    <row r="48" ht="19.5" customHeight="1" s="95">
      <c r="A48" s="119" t="inlineStr">
        <is>
          <t>진주</t>
        </is>
      </c>
      <c r="B48" s="112" t="n">
        <v>11</v>
      </c>
      <c r="C48" s="113">
        <f>B48*8*3*(1-VLOOKUP(LEFT(A48,2),전자조사율!A:G,7,0))</f>
        <v/>
      </c>
      <c r="D48" s="113">
        <f>B48*3*1.5</f>
        <v/>
      </c>
      <c r="E48" s="114" t="n">
        <v>250</v>
      </c>
      <c r="F48" s="114" t="n">
        <v>50</v>
      </c>
      <c r="G48" s="115" t="n"/>
      <c r="H48" s="115" t="n"/>
      <c r="I48" s="115" t="n"/>
      <c r="J48" s="129" t="n"/>
      <c r="K48" s="114" t="n">
        <v>200</v>
      </c>
      <c r="L48" s="114" t="n">
        <v>30</v>
      </c>
      <c r="M48" s="114" t="n">
        <v>100</v>
      </c>
      <c r="N48" s="115" t="n"/>
      <c r="O48" s="125" t="inlineStr">
        <is>
          <t xml:space="preserve">영수증 보관봉투 300매 </t>
        </is>
      </c>
      <c r="P48" s="78" t="n">
        <v>52709</v>
      </c>
      <c r="Q48" s="86" t="inlineStr">
        <is>
          <t>경남 진주시 진주대로 963 (강남동 145)</t>
        </is>
      </c>
      <c r="R48" s="78" t="inlineStr">
        <is>
          <t>055-760-8821</t>
        </is>
      </c>
      <c r="S48" s="78" t="inlineStr">
        <is>
          <t>이채연</t>
        </is>
      </c>
    </row>
    <row r="49" ht="19.5" customHeight="1" s="95">
      <c r="A49" s="51" t="inlineStr">
        <is>
          <t>거창분소</t>
        </is>
      </c>
      <c r="B49" s="112" t="n">
        <v>3</v>
      </c>
      <c r="C49" s="113">
        <f>B49*8*3*(1-VLOOKUP(LEFT(A48,2),전자조사율!A:G,7,0))</f>
        <v/>
      </c>
      <c r="D49" s="113">
        <f>B49*3*1.5</f>
        <v/>
      </c>
      <c r="E49" s="114" t="n">
        <v>20</v>
      </c>
      <c r="F49" s="114" t="n">
        <v>20</v>
      </c>
      <c r="G49" s="114" t="n">
        <v>0</v>
      </c>
      <c r="H49" s="114" t="n">
        <v>0</v>
      </c>
      <c r="I49" s="114" t="n">
        <v>0</v>
      </c>
      <c r="J49" s="114" t="n">
        <v>0</v>
      </c>
      <c r="K49" s="114" t="n">
        <v>30</v>
      </c>
      <c r="L49" s="114" t="n">
        <v>0</v>
      </c>
      <c r="M49" s="114" t="n">
        <v>100</v>
      </c>
      <c r="N49" s="117" t="n"/>
      <c r="O49" s="136" t="inlineStr">
        <is>
          <t>영수증보관봉투 50매 사무소 전자율 적용</t>
        </is>
      </c>
      <c r="P49" s="78" t="n">
        <v>50147</v>
      </c>
      <c r="Q49" s="86" t="inlineStr">
        <is>
          <t>경상남도 거창군 거창읍 수남로 2159</t>
        </is>
      </c>
      <c r="R49" s="78" t="inlineStr">
        <is>
          <t>055-940-1023</t>
        </is>
      </c>
      <c r="S49" s="78" t="inlineStr">
        <is>
          <t>김승희</t>
        </is>
      </c>
    </row>
    <row r="50" ht="19.5" customHeight="1" s="95">
      <c r="A50" s="119" t="inlineStr">
        <is>
          <t>통영</t>
        </is>
      </c>
      <c r="B50" s="112" t="n">
        <v>8</v>
      </c>
      <c r="C50" s="113">
        <f>B50*8*3*(1-VLOOKUP(LEFT(A50,2),전자조사율!A:G,7,0))</f>
        <v/>
      </c>
      <c r="D50" s="113">
        <f>B50*3*1.5</f>
        <v/>
      </c>
      <c r="E50" s="114" t="n">
        <v>150</v>
      </c>
      <c r="F50" s="114" t="n">
        <v>20</v>
      </c>
      <c r="G50" s="114" t="n">
        <v>5</v>
      </c>
      <c r="H50" s="114" t="n">
        <v>20</v>
      </c>
      <c r="I50" s="114" t="n">
        <v>0</v>
      </c>
      <c r="J50" s="114" t="n">
        <v>3</v>
      </c>
      <c r="K50" s="114" t="n">
        <v>50</v>
      </c>
      <c r="L50" s="114" t="n">
        <v>40</v>
      </c>
      <c r="M50" s="114" t="n">
        <v>0</v>
      </c>
      <c r="N50" s="114" t="n">
        <v>0</v>
      </c>
      <c r="O50" s="125" t="inlineStr">
        <is>
          <t>종이가계부용 응답자가이드(라벤더색표지)100권</t>
        </is>
      </c>
      <c r="P50" s="78" t="n">
        <v>53028</v>
      </c>
      <c r="Q50" s="86" t="inlineStr">
        <is>
          <t>경남 통영시 용남면 용남해안로 355(용남면 동달리 1408-5번지)</t>
        </is>
      </c>
      <c r="R50" s="78" t="inlineStr">
        <is>
          <t>055-640-0722</t>
        </is>
      </c>
      <c r="S50" s="122" t="inlineStr">
        <is>
          <t>허정영</t>
        </is>
      </c>
    </row>
    <row r="51" ht="19.5" customHeight="1" s="95">
      <c r="A51" s="119" t="inlineStr">
        <is>
          <t>김해</t>
        </is>
      </c>
      <c r="B51" s="112" t="n">
        <v>16</v>
      </c>
      <c r="C51" s="113">
        <f>B51*8*3*(1-VLOOKUP(LEFT(A51,2),전자조사율!A:G,7,0))</f>
        <v/>
      </c>
      <c r="D51" s="113">
        <f>B51*3*1.5</f>
        <v/>
      </c>
      <c r="E51" s="114" t="n">
        <v>360</v>
      </c>
      <c r="F51" s="114" t="n">
        <v>80</v>
      </c>
      <c r="G51" s="115" t="n"/>
      <c r="H51" s="115" t="n"/>
      <c r="I51" s="115" t="n"/>
      <c r="J51" s="125" t="inlineStr">
        <is>
          <t>300매</t>
        </is>
      </c>
      <c r="K51" s="114" t="n">
        <v>400</v>
      </c>
      <c r="L51" s="114" t="n">
        <v>50</v>
      </c>
      <c r="M51" s="114" t="n">
        <v>100</v>
      </c>
      <c r="N51" s="115" t="n"/>
      <c r="O51" s="125" t="inlineStr">
        <is>
          <t>영수증봉투 100</t>
        </is>
      </c>
      <c r="P51" s="7" t="n">
        <v>51004</v>
      </c>
      <c r="Q51" s="79" t="inlineStr">
        <is>
          <t>경남 김해시 계동로 195((장유2동 298-10)</t>
        </is>
      </c>
      <c r="R51" s="78" t="inlineStr">
        <is>
          <t>055-344-2542</t>
        </is>
      </c>
      <c r="S51" s="78" t="inlineStr">
        <is>
          <t>안희자</t>
        </is>
      </c>
    </row>
    <row r="52" ht="19.5" customHeight="1" s="95">
      <c r="A52" s="52" t="inlineStr">
        <is>
          <t>충청청</t>
        </is>
      </c>
      <c r="B52" s="104">
        <f>SUM(B53:B62)</f>
        <v/>
      </c>
      <c r="C52" s="104">
        <f>SUM(C53:C62)</f>
        <v/>
      </c>
      <c r="D52" s="104">
        <f>SUM(D53:D62)</f>
        <v/>
      </c>
      <c r="E52" s="104">
        <f>SUM(E53:E62)</f>
        <v/>
      </c>
      <c r="F52" s="104">
        <f>SUM(F53:F62)</f>
        <v/>
      </c>
      <c r="G52" s="104">
        <f>SUM(G53:G62)</f>
        <v/>
      </c>
      <c r="H52" s="104">
        <f>SUM(H53:H62)</f>
        <v/>
      </c>
      <c r="I52" s="104">
        <f>SUM(I53:I62)</f>
        <v/>
      </c>
      <c r="J52" s="104">
        <f>SUM(J53:J62)</f>
        <v/>
      </c>
      <c r="K52" s="104">
        <f>SUM(K53:K62)</f>
        <v/>
      </c>
      <c r="L52" s="104">
        <f>SUM(L53:L62)</f>
        <v/>
      </c>
      <c r="M52" s="104">
        <f>SUM(M53:M62)</f>
        <v/>
      </c>
      <c r="N52" s="104">
        <f>SUM(N53:N62)</f>
        <v/>
      </c>
      <c r="O52" s="130" t="n"/>
      <c r="P52" s="60" t="n"/>
      <c r="Q52" s="63" t="n"/>
      <c r="R52" s="60" t="n"/>
      <c r="S52" s="60" t="n"/>
    </row>
    <row r="53" ht="19.5" customHeight="1" s="95">
      <c r="A53" s="60" t="inlineStr">
        <is>
          <t>충청 사회조사과</t>
        </is>
      </c>
      <c r="B53" s="112" t="n">
        <v>47</v>
      </c>
      <c r="C53" s="113">
        <f>B53*8*3*(1-VLOOKUP(LEFT(A53,2),전자조사율!A:G,7,0))</f>
        <v/>
      </c>
      <c r="D53" s="113">
        <f>B53*3*1.5</f>
        <v/>
      </c>
      <c r="E53" s="115" t="n"/>
      <c r="F53" s="115" t="n"/>
      <c r="G53" s="115" t="n"/>
      <c r="H53" s="115" t="n"/>
      <c r="I53" s="115" t="n"/>
      <c r="J53" s="115" t="n"/>
      <c r="K53" s="115" t="n"/>
      <c r="L53" s="115" t="n"/>
      <c r="M53" s="115" t="n"/>
      <c r="N53" s="115" t="n"/>
      <c r="O53" s="115" t="n"/>
      <c r="P53" s="78" t="n">
        <v>35220</v>
      </c>
      <c r="Q53" s="86" t="inlineStr">
        <is>
          <t>대전광역시 서구 한밭대로 713 (월평2동 282-1번지 통계센터 9층)</t>
        </is>
      </c>
      <c r="R53" s="78" t="inlineStr">
        <is>
          <t>042-366-8320</t>
        </is>
      </c>
      <c r="S53" s="78" t="inlineStr">
        <is>
          <t>최현숙</t>
        </is>
      </c>
    </row>
    <row r="54" ht="19.5" customHeight="1" s="95">
      <c r="A54" s="135" t="inlineStr">
        <is>
          <t>홍성</t>
        </is>
      </c>
      <c r="B54" s="112" t="n">
        <v>3</v>
      </c>
      <c r="C54" s="113">
        <f>B54*8*3*(1-VLOOKUP(LEFT(A54,2),전자조사율!A:G,7,0))</f>
        <v/>
      </c>
      <c r="D54" s="113">
        <f>B54*3*1.5</f>
        <v/>
      </c>
      <c r="E54" s="115" t="n"/>
      <c r="F54" s="115" t="n"/>
      <c r="G54" s="115" t="n"/>
      <c r="H54" s="115" t="n"/>
      <c r="I54" s="115" t="n"/>
      <c r="J54" s="115" t="n"/>
      <c r="K54" s="114" t="n">
        <v>100</v>
      </c>
      <c r="L54" s="114" t="n">
        <v>20</v>
      </c>
      <c r="M54" s="114" t="n">
        <v>30</v>
      </c>
      <c r="N54" s="115" t="n"/>
      <c r="O54" s="115" t="n"/>
      <c r="P54" s="7" t="n">
        <v>32255</v>
      </c>
      <c r="Q54" s="79" t="inlineStr">
        <is>
          <t>충남 홍성군 홍북읍 충남대로 45 충남지방정부합동청사 3층 통계청</t>
        </is>
      </c>
      <c r="R54" s="78" t="inlineStr">
        <is>
          <t>041-406-2212</t>
        </is>
      </c>
      <c r="S54" s="78" t="inlineStr">
        <is>
          <t>김점숙</t>
        </is>
      </c>
    </row>
    <row r="55" ht="19.5" customHeight="1" s="95">
      <c r="A55" s="135" t="inlineStr">
        <is>
          <t>천안</t>
        </is>
      </c>
      <c r="B55" s="112" t="n">
        <v>22</v>
      </c>
      <c r="C55" s="113">
        <f>B55*8*3*(1-VLOOKUP(LEFT(A55,2),전자조사율!A:G,7,0))</f>
        <v/>
      </c>
      <c r="D55" s="113">
        <f>B55*3*1.5</f>
        <v/>
      </c>
      <c r="E55" s="115" t="n"/>
      <c r="F55" s="115" t="n"/>
      <c r="G55" s="115" t="n"/>
      <c r="H55" s="115" t="n"/>
      <c r="I55" s="115" t="n"/>
      <c r="J55" s="115" t="n"/>
      <c r="K55" s="115" t="n"/>
      <c r="L55" s="115" t="n"/>
      <c r="M55" s="115" t="n"/>
      <c r="N55" s="115" t="n"/>
      <c r="O55" s="129" t="n"/>
      <c r="P55" s="78" t="n">
        <v>31107</v>
      </c>
      <c r="Q55" s="86" t="inlineStr">
        <is>
          <t>충남 천안시 서북구 오성로 89 (두정동 839번지)</t>
        </is>
      </c>
      <c r="R55" s="78" t="inlineStr">
        <is>
          <t>041-520-9235</t>
        </is>
      </c>
      <c r="S55" s="78" t="inlineStr">
        <is>
          <t>강지혜</t>
        </is>
      </c>
    </row>
    <row r="56" ht="19.5" customHeight="1" s="95">
      <c r="A56" s="135" t="inlineStr">
        <is>
          <t>보령</t>
        </is>
      </c>
      <c r="B56" s="112" t="n">
        <v>5</v>
      </c>
      <c r="C56" s="113">
        <f>B56*8*3*(1-VLOOKUP(LEFT(A56,2),전자조사율!A:G,7,0))</f>
        <v/>
      </c>
      <c r="D56" s="113">
        <f>B56*3*1.5</f>
        <v/>
      </c>
      <c r="E56" s="114" t="n">
        <v>110</v>
      </c>
      <c r="F56" s="114" t="n">
        <v>20</v>
      </c>
      <c r="G56" s="115" t="n"/>
      <c r="H56" s="115" t="n"/>
      <c r="I56" s="115" t="n"/>
      <c r="J56" s="115" t="n"/>
      <c r="K56" s="114" t="n">
        <v>100</v>
      </c>
      <c r="L56" s="114" t="n">
        <v>15</v>
      </c>
      <c r="M56" s="114" t="n">
        <v>30</v>
      </c>
      <c r="N56" s="115" t="n"/>
      <c r="O56" s="115" t="n"/>
      <c r="P56" s="78" t="n">
        <v>33492</v>
      </c>
      <c r="Q56" s="86" t="inlineStr">
        <is>
          <t>충남 보령시 해안로 189(내항동 1090)</t>
        </is>
      </c>
      <c r="R56" s="122" t="inlineStr">
        <is>
          <t>041-930-2950</t>
        </is>
      </c>
      <c r="S56" s="78" t="inlineStr">
        <is>
          <t>이은별</t>
        </is>
      </c>
    </row>
    <row r="57" ht="19.5" customHeight="1" s="95">
      <c r="A57" s="135" t="inlineStr">
        <is>
          <t>서산</t>
        </is>
      </c>
      <c r="B57" s="112" t="n">
        <v>9</v>
      </c>
      <c r="C57" s="113">
        <f>B57*8*3*(1-VLOOKUP(LEFT(A57,2),전자조사율!A:G,7,0))</f>
        <v/>
      </c>
      <c r="D57" s="113">
        <f>B57*3*1.5</f>
        <v/>
      </c>
      <c r="E57" s="114" t="n">
        <v>250</v>
      </c>
      <c r="F57" s="114" t="n">
        <v>50</v>
      </c>
      <c r="G57" s="114" t="n">
        <v>10</v>
      </c>
      <c r="H57" s="114" t="n">
        <v>10</v>
      </c>
      <c r="I57" s="115" t="n"/>
      <c r="J57" s="115" t="n"/>
      <c r="K57" s="114" t="n">
        <v>300</v>
      </c>
      <c r="L57" s="114" t="n">
        <v>10</v>
      </c>
      <c r="M57" s="114" t="n">
        <v>200</v>
      </c>
      <c r="N57" s="114" t="n">
        <v>5</v>
      </c>
      <c r="O57" s="115" t="n"/>
      <c r="P57" s="78" t="n">
        <v>32000</v>
      </c>
      <c r="Q57" s="86" t="inlineStr">
        <is>
          <t>충남 서산시 석림1로 67(석림동 793-3)</t>
        </is>
      </c>
      <c r="R57" s="78" t="inlineStr">
        <is>
          <t>041-660-8122</t>
        </is>
      </c>
      <c r="S57" s="78" t="inlineStr">
        <is>
          <t>김윤희</t>
        </is>
      </c>
    </row>
    <row r="58" ht="19.5" customHeight="1" s="95">
      <c r="A58" s="135" t="inlineStr">
        <is>
          <t>청주</t>
        </is>
      </c>
      <c r="B58" s="112" t="n">
        <v>23</v>
      </c>
      <c r="C58" s="113">
        <f>B58*8*3*(1-VLOOKUP(LEFT(A58,2),전자조사율!A:G,7,0))</f>
        <v/>
      </c>
      <c r="D58" s="113">
        <f>B58*3*1.5</f>
        <v/>
      </c>
      <c r="E58" s="114" t="n">
        <v>530</v>
      </c>
      <c r="F58" s="114" t="n">
        <v>110</v>
      </c>
      <c r="G58" s="114" t="n">
        <v>0</v>
      </c>
      <c r="H58" s="114" t="n">
        <v>0</v>
      </c>
      <c r="I58" s="114" t="n">
        <v>0</v>
      </c>
      <c r="J58" s="114" t="n">
        <v>5</v>
      </c>
      <c r="K58" s="114" t="n">
        <v>300</v>
      </c>
      <c r="L58" s="137" t="n">
        <v>100</v>
      </c>
      <c r="M58" s="114" t="n">
        <v>200</v>
      </c>
      <c r="N58" s="114" t="n">
        <v>0</v>
      </c>
      <c r="O58" s="129" t="n"/>
      <c r="P58" s="78" t="n">
        <v>28462</v>
      </c>
      <c r="Q58" s="86" t="inlineStr">
        <is>
          <t>충북 청주시 흥덕구 덕암로 17번길 10 (봉명2동 2452번지) 2층 가계팀</t>
        </is>
      </c>
      <c r="R58" s="78" t="inlineStr">
        <is>
          <t>043-299-6041</t>
        </is>
      </c>
      <c r="S58" s="78" t="inlineStr">
        <is>
          <t>박미선</t>
        </is>
      </c>
    </row>
    <row r="59" ht="19.5" customHeight="1" s="95">
      <c r="A59" s="60" t="inlineStr">
        <is>
          <t>옥천분소</t>
        </is>
      </c>
      <c r="B59" s="112" t="n">
        <v>4</v>
      </c>
      <c r="C59" s="113">
        <f>B59*8*3*(1-VLOOKUP(LEFT(A58,2),전자조사율!A:G,7,0))</f>
        <v/>
      </c>
      <c r="D59" s="113">
        <f>B59*3*1.5</f>
        <v/>
      </c>
      <c r="E59" s="114" t="n">
        <v>100</v>
      </c>
      <c r="F59" s="114" t="n">
        <v>20</v>
      </c>
      <c r="G59" s="114" t="n">
        <v>0</v>
      </c>
      <c r="H59" s="114" t="n">
        <v>0</v>
      </c>
      <c r="I59" s="114" t="n">
        <v>0</v>
      </c>
      <c r="J59" s="114" t="n">
        <v>1</v>
      </c>
      <c r="K59" s="114" t="n">
        <v>0</v>
      </c>
      <c r="L59" s="114" t="n">
        <v>0</v>
      </c>
      <c r="M59" s="114" t="n">
        <v>50</v>
      </c>
      <c r="N59" s="120" t="n">
        <v>8</v>
      </c>
      <c r="O59" s="138" t="inlineStr">
        <is>
          <t>사무소 전자율 적용</t>
        </is>
      </c>
      <c r="P59" s="78" t="n">
        <v>29046</v>
      </c>
      <c r="Q59" s="86" t="inlineStr">
        <is>
          <t>충북 옥천군 옥천읍 중앙로 64 (금구리 3-1)</t>
        </is>
      </c>
      <c r="R59" s="78" t="inlineStr">
        <is>
          <t>043-730-0831</t>
        </is>
      </c>
      <c r="S59" s="78" t="inlineStr">
        <is>
          <t>박한선</t>
        </is>
      </c>
    </row>
    <row r="60" ht="19.5" customHeight="1" s="95">
      <c r="A60" s="135" t="inlineStr">
        <is>
          <t>충주</t>
        </is>
      </c>
      <c r="B60" s="112" t="n">
        <v>11</v>
      </c>
      <c r="C60" s="113">
        <f>B60*8*3*(1-VLOOKUP(LEFT(A60,2),전자조사율!A:G,7,0))</f>
        <v/>
      </c>
      <c r="D60" s="113">
        <f>B60*3*1.5</f>
        <v/>
      </c>
      <c r="E60" s="114" t="n">
        <v>260</v>
      </c>
      <c r="F60" s="114" t="n">
        <v>50</v>
      </c>
      <c r="G60" s="115" t="n"/>
      <c r="H60" s="115" t="n"/>
      <c r="I60" s="115" t="n"/>
      <c r="J60" s="115" t="n"/>
      <c r="K60" s="115" t="n"/>
      <c r="L60" s="115" t="n"/>
      <c r="M60" s="115" t="n"/>
      <c r="N60" s="114" t="n">
        <v>1</v>
      </c>
      <c r="O60" s="115" t="n"/>
      <c r="P60" s="78" t="n">
        <v>27353</v>
      </c>
      <c r="Q60" s="86" t="inlineStr">
        <is>
          <t>충북 충주시 계명대로 271 (연수동 1645번지)</t>
        </is>
      </c>
      <c r="R60" s="122" t="inlineStr">
        <is>
          <t>043-841-0407</t>
        </is>
      </c>
      <c r="S60" s="122" t="inlineStr">
        <is>
          <t>최소연</t>
        </is>
      </c>
    </row>
    <row r="61" ht="19.5" customHeight="1" s="95">
      <c r="A61" s="60" t="inlineStr">
        <is>
          <t>증평분소</t>
        </is>
      </c>
      <c r="B61" s="112" t="n">
        <v>4</v>
      </c>
      <c r="C61" s="113">
        <f>B61*8*3*(1-VLOOKUP(LEFT(A60,2),전자조사율!A:G,7,0))</f>
        <v/>
      </c>
      <c r="D61" s="113">
        <f>B61*3*1.5</f>
        <v/>
      </c>
      <c r="E61" s="114" t="n">
        <v>100</v>
      </c>
      <c r="F61" s="114" t="n">
        <v>18</v>
      </c>
      <c r="G61" s="114" t="n">
        <v>0</v>
      </c>
      <c r="H61" s="114" t="n">
        <v>0</v>
      </c>
      <c r="I61" s="114" t="n">
        <v>0</v>
      </c>
      <c r="J61" s="114" t="n">
        <v>0</v>
      </c>
      <c r="K61" s="114" t="n">
        <v>100</v>
      </c>
      <c r="L61" s="114" t="n">
        <v>15</v>
      </c>
      <c r="M61" s="114" t="n">
        <v>50</v>
      </c>
      <c r="N61" s="120" t="n">
        <v>8</v>
      </c>
      <c r="O61" s="138" t="inlineStr">
        <is>
          <t>사무소 전자율 적용</t>
        </is>
      </c>
      <c r="P61" s="78" t="n">
        <v>27931</v>
      </c>
      <c r="Q61" s="86" t="inlineStr">
        <is>
          <t>충북 증평군 증평읍 윗장뜰길 69 (교동리 61-1)</t>
        </is>
      </c>
      <c r="R61" s="78" t="inlineStr">
        <is>
          <t>043-820-7802</t>
        </is>
      </c>
      <c r="S61" s="78" t="inlineStr">
        <is>
          <t>윤효섭</t>
        </is>
      </c>
    </row>
    <row r="62" ht="19.5" customHeight="1" s="95">
      <c r="A62" s="70" t="inlineStr">
        <is>
          <t>세종사무소</t>
        </is>
      </c>
      <c r="B62" s="112" t="n">
        <v>28</v>
      </c>
      <c r="C62" s="113">
        <f>B62*8*3*(1-VLOOKUP(LEFT(A62,2),전자조사율!A:G,7,0))</f>
        <v/>
      </c>
      <c r="D62" s="113">
        <f>B62*3*1.5</f>
        <v/>
      </c>
      <c r="E62" s="115" t="n"/>
      <c r="F62" s="115" t="n"/>
      <c r="G62" s="115" t="n"/>
      <c r="H62" s="115" t="n"/>
      <c r="I62" s="115" t="n"/>
      <c r="J62" s="115" t="n"/>
      <c r="K62" s="115" t="n"/>
      <c r="L62" s="115" t="n"/>
      <c r="M62" s="115" t="n"/>
      <c r="N62" s="115" t="n"/>
      <c r="O62" s="115" t="n"/>
      <c r="P62" s="78" t="n">
        <v>30121</v>
      </c>
      <c r="Q62" s="86" t="inlineStr">
        <is>
          <t>세종특별자치시 가름로232(어진동 657) 세종비즈니스센터 A동 4층 421호</t>
        </is>
      </c>
      <c r="R62" s="78" t="inlineStr">
        <is>
          <t>044-850-5305</t>
        </is>
      </c>
      <c r="S62" s="78" t="inlineStr">
        <is>
          <t>조화정</t>
        </is>
      </c>
    </row>
    <row r="63" ht="19.5" customHeight="1" s="95">
      <c r="A63" s="52" t="inlineStr">
        <is>
          <t>강원지청</t>
        </is>
      </c>
      <c r="B63" s="104">
        <f>SUM(B64:B69)</f>
        <v/>
      </c>
      <c r="C63" s="104">
        <f>SUM(C64:C69)</f>
        <v/>
      </c>
      <c r="D63" s="104">
        <f>SUM(D64:D69)</f>
        <v/>
      </c>
      <c r="E63" s="104">
        <f>SUM(E64:E79)</f>
        <v/>
      </c>
      <c r="F63" s="104">
        <f>SUM(F64:F79)</f>
        <v/>
      </c>
      <c r="G63" s="104">
        <f>SUM(G64:G69)</f>
        <v/>
      </c>
      <c r="H63" s="104">
        <f>SUM(H64:H69)</f>
        <v/>
      </c>
      <c r="I63" s="104">
        <f>SUM(I64:I69)</f>
        <v/>
      </c>
      <c r="J63" s="104">
        <f>SUM(J64:J69)</f>
        <v/>
      </c>
      <c r="K63" s="104">
        <f>SUM(K64:K69)</f>
        <v/>
      </c>
      <c r="L63" s="104">
        <f>SUM(L64:L69)</f>
        <v/>
      </c>
      <c r="M63" s="104">
        <f>SUM(M64:M69)</f>
        <v/>
      </c>
      <c r="N63" s="104">
        <f>SUM(N64:N69)</f>
        <v/>
      </c>
      <c r="O63" s="130" t="n"/>
      <c r="P63" s="71" t="n"/>
      <c r="Q63" s="71" t="n"/>
      <c r="R63" s="71" t="n"/>
      <c r="S63" s="71" t="n"/>
    </row>
    <row r="64" ht="19.5" customHeight="1" s="95">
      <c r="A64" s="60" t="inlineStr">
        <is>
          <t>강원지청 경제사회조사과</t>
        </is>
      </c>
      <c r="B64" s="112" t="n">
        <v>13</v>
      </c>
      <c r="C64" s="113">
        <f>B64*8*3*(1-VLOOKUP(LEFT(A64,2),전자조사율!A:G,7,0))</f>
        <v/>
      </c>
      <c r="D64" s="113">
        <f>B64*3*1.5</f>
        <v/>
      </c>
      <c r="E64" s="115" t="n"/>
      <c r="F64" s="115" t="n"/>
      <c r="G64" s="115" t="n"/>
      <c r="H64" s="115" t="n"/>
      <c r="I64" s="115" t="n"/>
      <c r="J64" s="115" t="n"/>
      <c r="K64" s="114" t="n">
        <v>50</v>
      </c>
      <c r="L64" s="115" t="n"/>
      <c r="M64" s="115" t="n"/>
      <c r="N64" s="115" t="n"/>
      <c r="O64" s="129" t="n"/>
      <c r="P64" s="78" t="n">
        <v>24233</v>
      </c>
      <c r="Q64" s="86" t="inlineStr">
        <is>
          <t>강원 춘천시 후석로 440번길 64 (후평1동 240-3)  춘천지방합동청사 4층</t>
        </is>
      </c>
      <c r="R64" s="78" t="inlineStr">
        <is>
          <t>033-258-3656</t>
        </is>
      </c>
      <c r="S64" s="78" t="inlineStr">
        <is>
          <t>이하영</t>
        </is>
      </c>
    </row>
    <row r="65" ht="19.5" customHeight="1" s="95">
      <c r="A65" s="135" t="inlineStr">
        <is>
          <t>원주</t>
        </is>
      </c>
      <c r="B65" s="112" t="n">
        <v>9</v>
      </c>
      <c r="C65" s="113">
        <f>B65*8*3*(1-VLOOKUP(LEFT(A65,2),전자조사율!A:G,7,0))</f>
        <v/>
      </c>
      <c r="D65" s="113">
        <f>B65*3*1.5</f>
        <v/>
      </c>
      <c r="E65" s="114" t="n">
        <v>192</v>
      </c>
      <c r="F65" s="114" t="n">
        <v>41</v>
      </c>
      <c r="G65" s="115" t="n"/>
      <c r="H65" s="115" t="n"/>
      <c r="I65" s="114" t="n">
        <v>3</v>
      </c>
      <c r="J65" s="114" t="n">
        <v>3</v>
      </c>
      <c r="K65" s="114" t="n">
        <v>230</v>
      </c>
      <c r="L65" s="114" t="n">
        <v>9</v>
      </c>
      <c r="M65" s="115" t="n"/>
      <c r="N65" s="115" t="n"/>
      <c r="O65" s="129" t="n"/>
      <c r="P65" s="78" t="n">
        <v>26460</v>
      </c>
      <c r="Q65" s="86" t="inlineStr">
        <is>
          <t>강원 원주시 입춘로 50(반곡동 1858-5) 나라키움원주청사 3층</t>
        </is>
      </c>
      <c r="R65" s="78" t="inlineStr">
        <is>
          <t>033-769-3716</t>
        </is>
      </c>
      <c r="S65" s="78" t="inlineStr">
        <is>
          <t>최영정</t>
        </is>
      </c>
    </row>
    <row r="66" ht="19.5" customHeight="1" s="95">
      <c r="A66" s="135" t="inlineStr">
        <is>
          <t>강릉</t>
        </is>
      </c>
      <c r="B66" s="112" t="n">
        <v>9</v>
      </c>
      <c r="C66" s="113">
        <f>B66*8*3*(1-VLOOKUP(LEFT(A66,2),전자조사율!A:G,7,0))</f>
        <v/>
      </c>
      <c r="D66" s="113">
        <f>B66*3*1.5</f>
        <v/>
      </c>
      <c r="E66" s="114" t="n">
        <v>100</v>
      </c>
      <c r="F66" s="114" t="n">
        <v>20</v>
      </c>
      <c r="G66" s="114" t="n">
        <v>0</v>
      </c>
      <c r="H66" s="125" t="inlineStr">
        <is>
          <t>-</t>
        </is>
      </c>
      <c r="I66" s="114" t="n">
        <v>0</v>
      </c>
      <c r="J66" s="114" t="n">
        <v>0</v>
      </c>
      <c r="K66" s="114" t="n">
        <v>100</v>
      </c>
      <c r="L66" s="114" t="n">
        <v>25</v>
      </c>
      <c r="M66" s="114" t="n">
        <v>20</v>
      </c>
      <c r="N66" s="114" t="n">
        <v>0</v>
      </c>
      <c r="O66" s="129" t="n"/>
      <c r="P66" s="78" t="n">
        <v>25502</v>
      </c>
      <c r="Q66" s="86" t="inlineStr">
        <is>
          <t>강원 강릉시 화부산로40번길 49(교1동 846-7)</t>
        </is>
      </c>
      <c r="R66" s="78" t="inlineStr">
        <is>
          <t>033-640-3911</t>
        </is>
      </c>
      <c r="S66" s="78" t="inlineStr">
        <is>
          <t>이향란</t>
        </is>
      </c>
    </row>
    <row r="67" ht="19.5" customHeight="1" s="95">
      <c r="A67" s="60" t="inlineStr">
        <is>
          <t>속초분소</t>
        </is>
      </c>
      <c r="B67" s="112" t="n">
        <v>3</v>
      </c>
      <c r="C67" s="113">
        <f>B67*8*3*(1-VLOOKUP(LEFT(A66,2),전자조사율!A:G,7,0))</f>
        <v/>
      </c>
      <c r="D67" s="113">
        <f>B67*3*1.5</f>
        <v/>
      </c>
      <c r="E67" s="114" t="n">
        <v>80</v>
      </c>
      <c r="F67" s="114" t="n">
        <v>14</v>
      </c>
      <c r="G67" s="115" t="n"/>
      <c r="H67" s="115" t="n"/>
      <c r="I67" s="115" t="n"/>
      <c r="J67" s="115" t="n"/>
      <c r="K67" s="115" t="n"/>
      <c r="L67" s="115" t="n"/>
      <c r="M67" s="115" t="n"/>
      <c r="N67" s="117" t="n"/>
      <c r="O67" s="123" t="inlineStr">
        <is>
          <t>사무소 전자율 적용</t>
        </is>
      </c>
      <c r="P67" s="78" t="n">
        <v>24854</v>
      </c>
      <c r="Q67" s="86" t="inlineStr">
        <is>
          <t>강원 속초시 청초호반로 211 (교동 668-26)</t>
        </is>
      </c>
      <c r="R67" s="78" t="inlineStr">
        <is>
          <t>033-639-6822</t>
        </is>
      </c>
      <c r="S67" s="78" t="inlineStr">
        <is>
          <t>이슬미</t>
        </is>
      </c>
    </row>
    <row r="68" ht="19.5" customHeight="1" s="95">
      <c r="A68" s="51" t="inlineStr">
        <is>
          <t>삼척분소</t>
        </is>
      </c>
      <c r="B68" s="112" t="n">
        <v>6</v>
      </c>
      <c r="C68" s="113">
        <f>B68*8*3*(1-VLOOKUP(LEFT(A66,2),전자조사율!A:G,7,0))</f>
        <v/>
      </c>
      <c r="D68" s="113">
        <f>B68*3*1.5</f>
        <v/>
      </c>
      <c r="E68" s="114" t="n">
        <v>120</v>
      </c>
      <c r="F68" s="114" t="n">
        <v>30</v>
      </c>
      <c r="G68" s="114" t="n">
        <v>0</v>
      </c>
      <c r="H68" s="114" t="n">
        <v>2</v>
      </c>
      <c r="I68" s="114" t="n">
        <v>5</v>
      </c>
      <c r="J68" s="114" t="n">
        <v>2</v>
      </c>
      <c r="K68" s="114" t="n">
        <v>100</v>
      </c>
      <c r="L68" s="114" t="n">
        <v>20</v>
      </c>
      <c r="M68" s="114" t="n">
        <v>20</v>
      </c>
      <c r="N68" s="120" t="n">
        <v>6</v>
      </c>
      <c r="O68" s="123" t="inlineStr">
        <is>
          <t>사무소 전자율 적용</t>
        </is>
      </c>
      <c r="P68" s="78" t="n">
        <v>25929</v>
      </c>
      <c r="Q68" s="86" t="inlineStr">
        <is>
          <t>강원 삼척시 남양길 41-92 (남양동 344-5)</t>
        </is>
      </c>
      <c r="R68" s="78" t="inlineStr">
        <is>
          <t>033-570-5312</t>
        </is>
      </c>
      <c r="S68" s="78" t="inlineStr">
        <is>
          <t>강인숙</t>
        </is>
      </c>
    </row>
    <row r="69" ht="19.5" customHeight="1" s="95">
      <c r="A69" s="119" t="inlineStr">
        <is>
          <t>영월</t>
        </is>
      </c>
      <c r="B69" s="112" t="n">
        <v>5</v>
      </c>
      <c r="C69" s="113">
        <f>B69*8*3*(1-VLOOKUP(LEFT(A69,2),전자조사율!A:G,7,0))</f>
        <v/>
      </c>
      <c r="D69" s="113">
        <f>B69*3*1.5</f>
        <v/>
      </c>
      <c r="E69" s="114" t="n">
        <v>90</v>
      </c>
      <c r="F69" s="114" t="n">
        <v>15</v>
      </c>
      <c r="G69" s="115" t="n"/>
      <c r="H69" s="115" t="n"/>
      <c r="I69" s="115" t="n"/>
      <c r="J69" s="115" t="n"/>
      <c r="K69" s="115" t="n"/>
      <c r="L69" s="115" t="n"/>
      <c r="M69" s="115" t="n"/>
      <c r="N69" s="115" t="n"/>
      <c r="O69" s="129" t="n"/>
      <c r="P69" s="78" t="n">
        <v>26231</v>
      </c>
      <c r="Q69" s="86" t="inlineStr">
        <is>
          <t>강원 영월군 영월읍 중앙로 202(덕포8리 600번지)</t>
        </is>
      </c>
      <c r="R69" s="78" t="inlineStr">
        <is>
          <t>033-370-5224</t>
        </is>
      </c>
      <c r="S69" s="78" t="inlineStr">
        <is>
          <t>최영희</t>
        </is>
      </c>
    </row>
    <row r="70">
      <c r="A70" s="72" t="n"/>
    </row>
  </sheetData>
  <sheetProtection selectLockedCells="0" selectUnlockedCells="0" algorithmName="SHA-512" sheet="1" objects="0" insertRows="1" insertHyperlinks="1" autoFilter="0" scenarios="0" formatColumns="1" deleteColumns="1" insertColumns="1" pivotTables="1" deleteRows="1" formatCells="0" saltValue="m7gUlQz+BqOEDn9UizmDnw==" formatRows="1" sort="1" spinCount="100000" hashValue="TcE/rRKKCx/mo7rjlC4j52kJECf42tVr5Ra8bn4HBlAwSv37LmNHT56HeNbwG7GGdc8kmjAANzkFFapeCJJPoA=="/>
  <autoFilter ref="A4:S69"/>
  <mergeCells count="2">
    <mergeCell ref="C2:D2"/>
    <mergeCell ref="E2:M3"/>
  </mergeCells>
  <pageMargins left="0.25" right="0.25" top="0.75" bottom="0.75" header="0.3" footer="0.3"/>
  <pageSetup orientation="landscape" paperSize="8" scale="54" fitToHeight="0" horizontalDpi="429496729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42" sqref="A42:XFD42"/>
    </sheetView>
  </sheetViews>
  <sheetFormatPr baseColWidth="8" defaultRowHeight="16.5"/>
  <cols>
    <col width="11.375" customWidth="1" style="94" min="1" max="1"/>
    <col width="16.875" customWidth="1" style="94" min="2" max="2"/>
    <col width="13.125" customWidth="1" style="94" min="3" max="3"/>
    <col width="13.25" customWidth="1" style="94" min="4" max="4"/>
    <col width="17.5" customWidth="1" style="94" min="5" max="5"/>
    <col width="27.875" customWidth="1" style="94" min="6" max="6"/>
    <col width="9" customWidth="1" style="94" min="7" max="16384"/>
  </cols>
  <sheetData>
    <row r="1">
      <c r="A1" s="93" t="inlineStr">
        <is>
          <t>전자가계부 입력현황</t>
        </is>
      </c>
    </row>
    <row r="2">
      <c r="F2" s="26" t="inlineStr">
        <is>
          <t>기준: 2024년09월</t>
        </is>
      </c>
    </row>
    <row r="3">
      <c r="A3" s="25" t="inlineStr">
        <is>
          <t>사무소</t>
        </is>
      </c>
      <c r="B3" s="25" t="inlineStr">
        <is>
          <t>사무소</t>
        </is>
      </c>
      <c r="C3" s="25" t="inlineStr">
        <is>
          <t>대상가구수</t>
        </is>
      </c>
      <c r="D3" s="25" t="inlineStr">
        <is>
          <t>가계부제출</t>
        </is>
      </c>
      <c r="E3" s="25" t="inlineStr">
        <is>
          <t>전자가계부 작성</t>
        </is>
      </c>
      <c r="F3" s="25" t="inlineStr">
        <is>
          <t>전자율</t>
        </is>
      </c>
      <c r="G3" s="27" t="inlineStr">
        <is>
          <t>전자조사율</t>
        </is>
      </c>
    </row>
    <row r="4">
      <c r="A4" s="94">
        <f>LEFT(B4,2)</f>
        <v/>
      </c>
      <c r="B4" s="94" t="inlineStr">
        <is>
          <t>경인지방통계청</t>
        </is>
      </c>
      <c r="C4" s="94" t="n">
        <v>563</v>
      </c>
      <c r="D4" s="94" t="n">
        <v>369</v>
      </c>
      <c r="E4" s="94" t="n">
        <v>104</v>
      </c>
      <c r="F4" s="94" t="inlineStr">
        <is>
          <t>28.2%</t>
        </is>
      </c>
      <c r="G4" s="94">
        <f>E4/C4</f>
        <v/>
      </c>
    </row>
    <row r="5">
      <c r="A5" s="94">
        <f>LEFT(B5,2)</f>
        <v/>
      </c>
      <c r="B5" s="94" t="inlineStr">
        <is>
          <t>서울사무소</t>
        </is>
      </c>
      <c r="C5" s="94" t="n">
        <v>392</v>
      </c>
      <c r="D5" s="94" t="n">
        <v>245</v>
      </c>
      <c r="E5" s="94" t="n">
        <v>95</v>
      </c>
      <c r="F5" s="94" t="inlineStr">
        <is>
          <t>38.8%</t>
        </is>
      </c>
      <c r="G5" s="94">
        <f>E5/C5</f>
        <v/>
      </c>
    </row>
    <row r="6">
      <c r="A6" s="94">
        <f>LEFT(B6,2)</f>
        <v/>
      </c>
      <c r="B6" s="94" t="inlineStr">
        <is>
          <t>인천사무소</t>
        </is>
      </c>
      <c r="C6" s="94" t="n">
        <v>537</v>
      </c>
      <c r="D6" s="94" t="n">
        <v>387</v>
      </c>
      <c r="E6" s="94" t="n">
        <v>80</v>
      </c>
      <c r="F6" s="94" t="inlineStr">
        <is>
          <t>20.7%</t>
        </is>
      </c>
      <c r="G6" s="94">
        <f>E6/C6</f>
        <v/>
      </c>
    </row>
    <row r="7">
      <c r="A7" s="94">
        <f>LEFT(B7,2)</f>
        <v/>
      </c>
      <c r="B7" s="94" t="inlineStr">
        <is>
          <t>수원사무소</t>
        </is>
      </c>
      <c r="C7" s="94" t="n">
        <v>192</v>
      </c>
      <c r="D7" s="94" t="n">
        <v>123</v>
      </c>
      <c r="E7" s="94" t="n">
        <v>8</v>
      </c>
      <c r="F7" s="94" t="inlineStr">
        <is>
          <t>6.5%</t>
        </is>
      </c>
      <c r="G7" s="94">
        <f>E7/C7</f>
        <v/>
      </c>
    </row>
    <row r="8">
      <c r="A8" s="94">
        <f>LEFT(B8,2)</f>
        <v/>
      </c>
      <c r="B8" s="94" t="inlineStr">
        <is>
          <t>성남사무소</t>
        </is>
      </c>
      <c r="C8" s="94" t="n">
        <v>180</v>
      </c>
      <c r="D8" s="94" t="n">
        <v>147</v>
      </c>
      <c r="E8" s="94" t="n">
        <v>22</v>
      </c>
      <c r="F8" s="94" t="inlineStr">
        <is>
          <t>15.0%</t>
        </is>
      </c>
      <c r="G8" s="94">
        <f>E8/C8</f>
        <v/>
      </c>
    </row>
    <row r="9">
      <c r="A9" s="94">
        <f>LEFT(B9,2)</f>
        <v/>
      </c>
      <c r="B9" s="94" t="inlineStr">
        <is>
          <t>의정부사무소</t>
        </is>
      </c>
      <c r="C9" s="94" t="n">
        <v>56</v>
      </c>
      <c r="D9" s="94" t="n">
        <v>36</v>
      </c>
      <c r="E9" s="94" t="n">
        <v>4</v>
      </c>
      <c r="F9" s="94" t="inlineStr">
        <is>
          <t>11.1%</t>
        </is>
      </c>
      <c r="G9" s="94">
        <f>E9/C9</f>
        <v/>
      </c>
    </row>
    <row r="10">
      <c r="A10" s="94">
        <f>LEFT(B10,2)</f>
        <v/>
      </c>
      <c r="B10" s="94" t="inlineStr">
        <is>
          <t>고양사무소</t>
        </is>
      </c>
      <c r="C10" s="94" t="n">
        <v>111</v>
      </c>
      <c r="D10" s="94" t="n">
        <v>73</v>
      </c>
      <c r="E10" s="94" t="n">
        <v>14</v>
      </c>
      <c r="F10" s="94" t="inlineStr">
        <is>
          <t>19.2%</t>
        </is>
      </c>
      <c r="G10" s="94">
        <f>E10/C10</f>
        <v/>
      </c>
    </row>
    <row r="11">
      <c r="A11" s="94">
        <f>LEFT(B11,2)</f>
        <v/>
      </c>
      <c r="B11" s="94" t="inlineStr">
        <is>
          <t>남양주사무소</t>
        </is>
      </c>
      <c r="C11" s="94" t="n">
        <v>87</v>
      </c>
      <c r="D11" s="94" t="n">
        <v>65</v>
      </c>
      <c r="E11" s="94" t="n">
        <v>5</v>
      </c>
      <c r="F11" s="94" t="inlineStr">
        <is>
          <t>7.7%</t>
        </is>
      </c>
      <c r="G11" s="94">
        <f>E11/C11</f>
        <v/>
      </c>
    </row>
    <row r="12">
      <c r="A12" s="94">
        <f>LEFT(B12,2)</f>
        <v/>
      </c>
      <c r="B12" s="94" t="inlineStr">
        <is>
          <t>동북지방통계청</t>
        </is>
      </c>
      <c r="C12" s="94" t="n">
        <v>507</v>
      </c>
      <c r="D12" s="94" t="n">
        <v>379</v>
      </c>
      <c r="E12" s="94" t="n">
        <v>16</v>
      </c>
      <c r="F12" s="94" t="inlineStr">
        <is>
          <t>4.2%</t>
        </is>
      </c>
      <c r="G12" s="94">
        <f>E12/C12</f>
        <v/>
      </c>
    </row>
    <row r="13">
      <c r="A13" s="94">
        <f>LEFT(B13,2)</f>
        <v/>
      </c>
      <c r="B13" s="94" t="inlineStr">
        <is>
          <t>안동사무소</t>
        </is>
      </c>
      <c r="C13" s="94" t="n">
        <v>86</v>
      </c>
      <c r="D13" s="94" t="n">
        <v>75</v>
      </c>
      <c r="E13" s="94" t="n">
        <v>3</v>
      </c>
      <c r="F13" s="94" t="inlineStr">
        <is>
          <t>4.0%</t>
        </is>
      </c>
      <c r="G13" s="94">
        <f>E13/C13</f>
        <v/>
      </c>
    </row>
    <row r="14">
      <c r="A14" s="94">
        <f>LEFT(B14,2)</f>
        <v/>
      </c>
      <c r="B14" s="94" t="inlineStr">
        <is>
          <t>포항사무소</t>
        </is>
      </c>
      <c r="C14" s="94" t="n">
        <v>133</v>
      </c>
      <c r="D14" s="94" t="n">
        <v>106</v>
      </c>
      <c r="E14" s="94" t="n">
        <v>5</v>
      </c>
      <c r="F14" s="94" t="inlineStr">
        <is>
          <t>4.7%</t>
        </is>
      </c>
      <c r="G14" s="94">
        <f>E14/C14</f>
        <v/>
      </c>
    </row>
    <row r="15">
      <c r="A15" s="94">
        <f>LEFT(B15,2)</f>
        <v/>
      </c>
      <c r="B15" s="94" t="inlineStr">
        <is>
          <t>구미사무소</t>
        </is>
      </c>
      <c r="C15" s="94" t="n">
        <v>71</v>
      </c>
      <c r="D15" s="94" t="n">
        <v>57</v>
      </c>
      <c r="E15" s="94" t="n">
        <v>0</v>
      </c>
      <c r="F15" s="94" t="inlineStr">
        <is>
          <t>0.0%</t>
        </is>
      </c>
      <c r="G15" s="94">
        <f>E15/C15</f>
        <v/>
      </c>
    </row>
    <row r="16">
      <c r="A16" s="94">
        <f>LEFT(B16,2)</f>
        <v/>
      </c>
      <c r="B16" s="94" t="inlineStr">
        <is>
          <t>상주사무소</t>
        </is>
      </c>
      <c r="C16" s="94" t="n">
        <v>47</v>
      </c>
      <c r="D16" s="94" t="n">
        <v>31</v>
      </c>
      <c r="E16" s="94" t="n">
        <v>2</v>
      </c>
      <c r="F16" s="94" t="inlineStr">
        <is>
          <t>6.5%</t>
        </is>
      </c>
      <c r="G16" s="94">
        <f>E16/C16</f>
        <v/>
      </c>
    </row>
    <row r="17">
      <c r="A17" s="94">
        <f>LEFT(B17,2)</f>
        <v/>
      </c>
      <c r="B17" s="94" t="inlineStr">
        <is>
          <t>호남지방통계청</t>
        </is>
      </c>
      <c r="C17" s="94" t="n">
        <v>418</v>
      </c>
      <c r="D17" s="94" t="n">
        <v>323</v>
      </c>
      <c r="E17" s="94" t="n">
        <v>40</v>
      </c>
      <c r="F17" s="94" t="inlineStr">
        <is>
          <t>12.4%</t>
        </is>
      </c>
      <c r="G17" s="94">
        <f>E17/C17</f>
        <v/>
      </c>
    </row>
    <row r="18">
      <c r="A18" s="94">
        <f>LEFT(B18,2)</f>
        <v/>
      </c>
      <c r="B18" s="94" t="inlineStr">
        <is>
          <t>목포사무소</t>
        </is>
      </c>
      <c r="C18" s="94" t="n">
        <v>85</v>
      </c>
      <c r="D18" s="94" t="n">
        <v>64</v>
      </c>
      <c r="E18" s="94" t="n">
        <v>2</v>
      </c>
      <c r="F18" s="94" t="inlineStr">
        <is>
          <t>3.1%</t>
        </is>
      </c>
      <c r="G18" s="94">
        <f>E18/C18</f>
        <v/>
      </c>
    </row>
    <row r="19">
      <c r="A19" s="94">
        <f>LEFT(B19,2)</f>
        <v/>
      </c>
      <c r="B19" s="94" t="inlineStr">
        <is>
          <t>순천사무소</t>
        </is>
      </c>
      <c r="C19" s="94" t="n">
        <v>163</v>
      </c>
      <c r="D19" s="94" t="n">
        <v>136</v>
      </c>
      <c r="E19" s="94" t="n">
        <v>17</v>
      </c>
      <c r="F19" s="94" t="inlineStr">
        <is>
          <t>12.5%</t>
        </is>
      </c>
      <c r="G19" s="94">
        <f>E19/C19</f>
        <v/>
      </c>
    </row>
    <row r="20">
      <c r="A20" s="94">
        <f>LEFT(B20,2)</f>
        <v/>
      </c>
      <c r="B20" s="94" t="inlineStr">
        <is>
          <t>강진사무소</t>
        </is>
      </c>
      <c r="C20" s="94" t="n">
        <v>21</v>
      </c>
      <c r="D20" s="94" t="n">
        <v>18</v>
      </c>
      <c r="E20" s="94" t="n">
        <v>0</v>
      </c>
      <c r="F20" s="94" t="inlineStr">
        <is>
          <t>0.0%</t>
        </is>
      </c>
      <c r="G20" s="94">
        <f>E20/C20</f>
        <v/>
      </c>
    </row>
    <row r="21">
      <c r="A21" s="94">
        <f>LEFT(B21,2)</f>
        <v/>
      </c>
      <c r="B21" s="94" t="inlineStr">
        <is>
          <t>보성사무소</t>
        </is>
      </c>
      <c r="C21" s="94" t="n">
        <v>24</v>
      </c>
      <c r="D21" s="94" t="n">
        <v>19</v>
      </c>
      <c r="E21" s="94" t="n">
        <v>0</v>
      </c>
      <c r="F21" s="94" t="inlineStr">
        <is>
          <t>0.0%</t>
        </is>
      </c>
      <c r="G21" s="94">
        <f>E21/C21</f>
        <v/>
      </c>
    </row>
    <row r="22">
      <c r="A22" s="94">
        <f>LEFT(B22,2)</f>
        <v/>
      </c>
      <c r="B22" s="94" t="inlineStr">
        <is>
          <t>전주사무소</t>
        </is>
      </c>
      <c r="C22" s="94" t="n">
        <v>214</v>
      </c>
      <c r="D22" s="94" t="n">
        <v>157</v>
      </c>
      <c r="E22" s="94" t="n">
        <v>18</v>
      </c>
      <c r="F22" s="94" t="inlineStr">
        <is>
          <t>11.5%</t>
        </is>
      </c>
      <c r="G22" s="94">
        <f>E22/C22</f>
        <v/>
      </c>
    </row>
    <row r="23">
      <c r="A23" s="94">
        <f>LEFT(B23,2)</f>
        <v/>
      </c>
      <c r="B23" s="94" t="inlineStr">
        <is>
          <t>군산사무소</t>
        </is>
      </c>
      <c r="C23" s="94" t="n">
        <v>130</v>
      </c>
      <c r="D23" s="94" t="n">
        <v>111</v>
      </c>
      <c r="E23" s="94" t="n">
        <v>20</v>
      </c>
      <c r="F23" s="94" t="inlineStr">
        <is>
          <t>18.0%</t>
        </is>
      </c>
      <c r="G23" s="94">
        <f>E23/C23</f>
        <v/>
      </c>
    </row>
    <row r="24">
      <c r="A24" s="94">
        <f>LEFT(B24,2)</f>
        <v/>
      </c>
      <c r="B24" s="94" t="inlineStr">
        <is>
          <t>남원사무소</t>
        </is>
      </c>
      <c r="C24" s="94" t="n">
        <v>23</v>
      </c>
      <c r="D24" s="94" t="n">
        <v>22</v>
      </c>
      <c r="E24" s="94" t="n">
        <v>0</v>
      </c>
      <c r="F24" s="94" t="inlineStr">
        <is>
          <t>0.0%</t>
        </is>
      </c>
      <c r="G24" s="94">
        <f>E24/C24</f>
        <v/>
      </c>
    </row>
    <row r="25">
      <c r="A25" s="94">
        <f>LEFT(B25,2)</f>
        <v/>
      </c>
      <c r="B25" s="94" t="inlineStr">
        <is>
          <t>제주사무소</t>
        </is>
      </c>
      <c r="C25" s="94" t="n">
        <v>236</v>
      </c>
      <c r="D25" s="94" t="n">
        <v>172</v>
      </c>
      <c r="E25" s="94" t="n">
        <v>3</v>
      </c>
      <c r="F25" s="94" t="inlineStr">
        <is>
          <t>1.7%</t>
        </is>
      </c>
      <c r="G25" s="94">
        <f>E25/C25</f>
        <v/>
      </c>
    </row>
    <row r="26">
      <c r="A26" s="94">
        <f>LEFT(B26,2)</f>
        <v/>
      </c>
      <c r="B26" s="94" t="inlineStr">
        <is>
          <t>동남지방통계청</t>
        </is>
      </c>
      <c r="C26" s="94" t="n">
        <v>460</v>
      </c>
      <c r="D26" s="94" t="n">
        <v>342</v>
      </c>
      <c r="E26" s="94" t="n">
        <v>66</v>
      </c>
      <c r="F26" s="94" t="inlineStr">
        <is>
          <t>19.3%</t>
        </is>
      </c>
      <c r="G26" s="94">
        <f>E26/C26</f>
        <v/>
      </c>
    </row>
    <row r="27">
      <c r="A27" s="94">
        <f>LEFT(B27,2)</f>
        <v/>
      </c>
      <c r="B27" s="94" t="inlineStr">
        <is>
          <t>울산사무소</t>
        </is>
      </c>
      <c r="C27" s="94" t="n">
        <v>283</v>
      </c>
      <c r="D27" s="94" t="n">
        <v>212</v>
      </c>
      <c r="E27" s="94" t="n">
        <v>45</v>
      </c>
      <c r="F27" s="94" t="inlineStr">
        <is>
          <t>21.2%</t>
        </is>
      </c>
      <c r="G27" s="94">
        <f>E27/C27</f>
        <v/>
      </c>
    </row>
    <row r="28">
      <c r="A28" s="94">
        <f>LEFT(B28,2)</f>
        <v/>
      </c>
      <c r="B28" s="94" t="inlineStr">
        <is>
          <t>창원사무소</t>
        </is>
      </c>
      <c r="C28" s="94" t="n">
        <v>170</v>
      </c>
      <c r="D28" s="94" t="n">
        <v>139</v>
      </c>
      <c r="E28" s="94" t="n">
        <v>17</v>
      </c>
      <c r="F28" s="94" t="inlineStr">
        <is>
          <t>12.2%</t>
        </is>
      </c>
      <c r="G28" s="94">
        <f>E28/C28</f>
        <v/>
      </c>
    </row>
    <row r="29">
      <c r="A29" s="94">
        <f>LEFT(B29,2)</f>
        <v/>
      </c>
      <c r="B29" s="94" t="inlineStr">
        <is>
          <t>진주사무소</t>
        </is>
      </c>
      <c r="C29" s="94" t="n">
        <v>111</v>
      </c>
      <c r="D29" s="94" t="n">
        <v>91</v>
      </c>
      <c r="E29" s="94" t="n">
        <v>6</v>
      </c>
      <c r="F29" s="94" t="inlineStr">
        <is>
          <t>6.6%</t>
        </is>
      </c>
      <c r="G29" s="94">
        <f>E29/C29</f>
        <v/>
      </c>
    </row>
    <row r="30">
      <c r="A30" s="94">
        <f>LEFT(B30,2)</f>
        <v/>
      </c>
      <c r="B30" s="94" t="inlineStr">
        <is>
          <t>통영사무소</t>
        </is>
      </c>
      <c r="C30" s="94" t="n">
        <v>62</v>
      </c>
      <c r="D30" s="94" t="n">
        <v>48</v>
      </c>
      <c r="E30" s="94" t="n">
        <v>0</v>
      </c>
      <c r="F30" s="94" t="inlineStr">
        <is>
          <t>0.0%</t>
        </is>
      </c>
      <c r="G30" s="94">
        <f>E30/C30</f>
        <v/>
      </c>
    </row>
    <row r="31">
      <c r="A31" s="94">
        <f>LEFT(B31,2)</f>
        <v/>
      </c>
      <c r="B31" s="94" t="inlineStr">
        <is>
          <t>김해사무소</t>
        </is>
      </c>
      <c r="C31" s="94" t="n">
        <v>120</v>
      </c>
      <c r="D31" s="94" t="n">
        <v>97</v>
      </c>
      <c r="E31" s="94" t="n">
        <v>6</v>
      </c>
      <c r="F31" s="94" t="inlineStr">
        <is>
          <t>6.2%</t>
        </is>
      </c>
      <c r="G31" s="94">
        <f>E31/C31</f>
        <v/>
      </c>
    </row>
    <row r="32">
      <c r="A32" s="94">
        <f>LEFT(B32,2)</f>
        <v/>
      </c>
      <c r="B32" s="94" t="inlineStr">
        <is>
          <t>충청지방통계청</t>
        </is>
      </c>
      <c r="C32" s="94" t="n">
        <v>365</v>
      </c>
      <c r="D32" s="94" t="n">
        <v>276</v>
      </c>
      <c r="E32" s="94" t="n">
        <v>69</v>
      </c>
      <c r="F32" s="94" t="inlineStr">
        <is>
          <t>25.0%</t>
        </is>
      </c>
      <c r="G32" s="94">
        <f>E32/C32</f>
        <v/>
      </c>
    </row>
    <row r="33">
      <c r="A33" s="94">
        <f>LEFT(B33,2)</f>
        <v/>
      </c>
      <c r="B33" s="94" t="inlineStr">
        <is>
          <t>홍성사무소</t>
        </is>
      </c>
      <c r="C33" s="94" t="n">
        <v>24</v>
      </c>
      <c r="D33" s="94" t="n">
        <v>23</v>
      </c>
      <c r="E33" s="94" t="n">
        <v>0</v>
      </c>
      <c r="F33" s="94" t="inlineStr">
        <is>
          <t>0.0%</t>
        </is>
      </c>
      <c r="G33" s="94">
        <f>E33/C33</f>
        <v/>
      </c>
    </row>
    <row r="34">
      <c r="A34" s="94">
        <f>LEFT(B34,2)</f>
        <v/>
      </c>
      <c r="B34" s="94" t="inlineStr">
        <is>
          <t>천안사무소</t>
        </is>
      </c>
      <c r="C34" s="94" t="n">
        <v>165</v>
      </c>
      <c r="D34" s="94" t="n">
        <v>143</v>
      </c>
      <c r="E34" s="94" t="n">
        <v>60</v>
      </c>
      <c r="F34" s="94" t="inlineStr">
        <is>
          <t>42.0%</t>
        </is>
      </c>
      <c r="G34" s="94">
        <f>E34/C34</f>
        <v/>
      </c>
    </row>
    <row r="35">
      <c r="A35" s="94">
        <f>LEFT(B35,2)</f>
        <v/>
      </c>
      <c r="B35" s="94" t="inlineStr">
        <is>
          <t>보령사무소</t>
        </is>
      </c>
      <c r="C35" s="94" t="n">
        <v>40</v>
      </c>
      <c r="D35" s="94" t="n">
        <v>30</v>
      </c>
      <c r="E35" s="94" t="n">
        <v>3</v>
      </c>
      <c r="F35" s="94" t="inlineStr">
        <is>
          <t>10.0%</t>
        </is>
      </c>
      <c r="G35" s="94">
        <f>E35/C35</f>
        <v/>
      </c>
    </row>
    <row r="36">
      <c r="A36" s="94">
        <f>LEFT(B36,2)</f>
        <v/>
      </c>
      <c r="B36" s="94" t="inlineStr">
        <is>
          <t>서산사무소</t>
        </is>
      </c>
      <c r="C36" s="94" t="n">
        <v>69</v>
      </c>
      <c r="D36" s="94" t="n">
        <v>52</v>
      </c>
      <c r="E36" s="94" t="n">
        <v>3</v>
      </c>
      <c r="F36" s="94" t="inlineStr">
        <is>
          <t>5.8%</t>
        </is>
      </c>
      <c r="G36" s="94">
        <f>E36/C36</f>
        <v/>
      </c>
    </row>
    <row r="37">
      <c r="A37" s="94">
        <f>LEFT(B37,2)</f>
        <v/>
      </c>
      <c r="B37" s="94" t="inlineStr">
        <is>
          <t>청주사무소</t>
        </is>
      </c>
      <c r="C37" s="94" t="n">
        <v>213</v>
      </c>
      <c r="D37" s="94" t="n">
        <v>184</v>
      </c>
      <c r="E37" s="94" t="n">
        <v>11</v>
      </c>
      <c r="F37" s="94" t="inlineStr">
        <is>
          <t>6.0%</t>
        </is>
      </c>
      <c r="G37" s="94">
        <f>E37/C37</f>
        <v/>
      </c>
    </row>
    <row r="38">
      <c r="A38" s="94">
        <f>LEFT(B38,2)</f>
        <v/>
      </c>
      <c r="B38" s="94" t="inlineStr">
        <is>
          <t>충주사무소</t>
        </is>
      </c>
      <c r="C38" s="94" t="n">
        <v>120</v>
      </c>
      <c r="D38" s="94" t="n">
        <v>93</v>
      </c>
      <c r="E38" s="94" t="n">
        <v>2</v>
      </c>
      <c r="F38" s="94" t="inlineStr">
        <is>
          <t>2.2%</t>
        </is>
      </c>
      <c r="G38" s="94">
        <f>E38/C38</f>
        <v/>
      </c>
    </row>
    <row r="39">
      <c r="A39" s="94">
        <f>LEFT(B39,2)</f>
        <v/>
      </c>
      <c r="B39" s="94" t="inlineStr">
        <is>
          <t>세종사무소</t>
        </is>
      </c>
      <c r="C39" s="94" t="n">
        <v>221</v>
      </c>
      <c r="D39" s="94" t="n">
        <v>186</v>
      </c>
      <c r="E39" s="94" t="n">
        <v>39</v>
      </c>
      <c r="F39" s="94" t="inlineStr">
        <is>
          <t>21.0%</t>
        </is>
      </c>
      <c r="G39" s="94">
        <f>E39/C39</f>
        <v/>
      </c>
    </row>
    <row r="40">
      <c r="A40" s="94">
        <f>LEFT(B40,2)</f>
        <v/>
      </c>
      <c r="B40" s="94" t="inlineStr">
        <is>
          <t>강원지청</t>
        </is>
      </c>
      <c r="C40" s="94" t="n">
        <v>110</v>
      </c>
      <c r="D40" s="94" t="n">
        <v>78</v>
      </c>
      <c r="E40" s="94" t="n">
        <v>2</v>
      </c>
      <c r="F40" s="94" t="inlineStr">
        <is>
          <t>2.6%</t>
        </is>
      </c>
      <c r="G40" s="94">
        <f>E40/C40</f>
        <v/>
      </c>
    </row>
    <row r="41">
      <c r="A41" s="94">
        <f>LEFT(B41,2)</f>
        <v/>
      </c>
      <c r="B41" s="94" t="inlineStr">
        <is>
          <t>원주사무소</t>
        </is>
      </c>
      <c r="C41" s="94" t="n">
        <v>71</v>
      </c>
      <c r="D41" s="94" t="n">
        <v>62</v>
      </c>
      <c r="E41" s="94" t="n">
        <v>8</v>
      </c>
      <c r="F41" s="94" t="inlineStr">
        <is>
          <t>12.9%</t>
        </is>
      </c>
      <c r="G41" s="94">
        <f>E41/C41</f>
        <v/>
      </c>
    </row>
    <row r="42">
      <c r="A42" s="94">
        <f>LEFT(B42,2)</f>
        <v/>
      </c>
      <c r="B42" s="94" t="inlineStr">
        <is>
          <t>강릉사무소</t>
        </is>
      </c>
      <c r="C42" s="94" t="n">
        <v>108</v>
      </c>
      <c r="D42" s="94" t="n">
        <v>70</v>
      </c>
      <c r="E42" s="94" t="n">
        <v>3</v>
      </c>
      <c r="F42" s="94" t="inlineStr">
        <is>
          <t>4.3%</t>
        </is>
      </c>
      <c r="G42" s="94">
        <f>E42/C42</f>
        <v/>
      </c>
    </row>
    <row r="43">
      <c r="A43" s="94">
        <f>LEFT(B43,2)</f>
        <v/>
      </c>
      <c r="B43" s="94" t="inlineStr">
        <is>
          <t>영월사무소</t>
        </is>
      </c>
      <c r="C43" s="94" t="n">
        <v>41</v>
      </c>
      <c r="D43" s="94" t="n">
        <v>29</v>
      </c>
      <c r="E43" s="94" t="n">
        <v>1</v>
      </c>
      <c r="F43" s="94" t="inlineStr">
        <is>
          <t>3.4%</t>
        </is>
      </c>
      <c r="G43" s="94">
        <f>E43/C43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1" deleteRows="1" formatCells="0" saltValue="65+br9BjefuwuLVIJen4OQ==" formatRows="1" sort="1" spinCount="100000" hashValue="bEuYC6g5E4KTDTzZNvRAktS3g09Zrt4NMozxPIMR5aUA69o1DcnulCgdlrka6GgrzDTJgrSHojdRAuW/xWOgzA==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사용자</dc:creator>
  <dcterms:created xsi:type="dcterms:W3CDTF">2019-12-05T00:26:24Z</dcterms:created>
  <dcterms:modified xsi:type="dcterms:W3CDTF">2024-11-07T16:42:52Z</dcterms:modified>
  <cp:lastModifiedBy>ikrec _</cp:lastModifiedBy>
  <cp:lastPrinted>2021-05-07T06:21:56Z</cp:lastPrinted>
</cp:coreProperties>
</file>