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onebu\Documents\Programing\GitHUB\Coffee-Sales-Excel-Dashboard\"/>
    </mc:Choice>
  </mc:AlternateContent>
  <xr:revisionPtr revIDLastSave="0" documentId="13_ncr:1_{EF18EEEA-FA83-4475-9160-A990AA2D8272}" xr6:coauthVersionLast="47" xr6:coauthVersionMax="47" xr10:uidLastSave="{00000000-0000-0000-0000-000000000000}"/>
  <bookViews>
    <workbookView xWindow="14280" yWindow="-16320" windowWidth="29040" windowHeight="15720" xr2:uid="{00000000-000D-0000-FFFF-FFFF00000000}"/>
  </bookViews>
  <sheets>
    <sheet name="Dashboard" sheetId="21" r:id="rId1"/>
    <sheet name="Total Sales Pivot" sheetId="18" r:id="rId2"/>
    <sheet name="KPIs Pivot" sheetId="26" r:id="rId3"/>
    <sheet name="countrybar chart" sheetId="22" r:id="rId4"/>
    <sheet name="Top 5 Customer Chart" sheetId="24" r:id="rId5"/>
    <sheet name="Edited Orders" sheetId="17" r:id="rId6"/>
    <sheet name="Original Orders" sheetId="25" r:id="rId7"/>
    <sheet name="customers" sheetId="13" r:id="rId8"/>
    <sheet name="products" sheetId="2" r:id="rId9"/>
  </sheets>
  <definedNames>
    <definedName name="_xlnm._FilterDatabase" localSheetId="5" hidden="1">'Edited Orders'!$A$1:$M$1001</definedName>
    <definedName name="_xlnm._FilterDatabase" localSheetId="6" hidden="1">'Original 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6" i="17"/>
  <c r="N311" i="17"/>
  <c r="N557" i="17"/>
  <c r="N765" i="17"/>
  <c r="N861" i="17"/>
  <c r="M11" i="17"/>
  <c r="M43" i="17"/>
  <c r="M51" i="17"/>
  <c r="M83" i="17"/>
  <c r="M94" i="17"/>
  <c r="M123" i="17"/>
  <c r="M133" i="17"/>
  <c r="M165" i="17"/>
  <c r="M187" i="17"/>
  <c r="M195" i="17"/>
  <c r="M224" i="17"/>
  <c r="M247" i="17"/>
  <c r="M272" i="17"/>
  <c r="M297" i="17"/>
  <c r="M318" i="17"/>
  <c r="M340" i="17"/>
  <c r="M362" i="17"/>
  <c r="M382" i="17"/>
  <c r="M404" i="17"/>
  <c r="M426" i="17"/>
  <c r="M446" i="17"/>
  <c r="M468" i="17"/>
  <c r="M490" i="17"/>
  <c r="M510" i="17"/>
  <c r="M532" i="17"/>
  <c r="M554" i="17"/>
  <c r="M574" i="17"/>
  <c r="M596" i="17"/>
  <c r="M612" i="17"/>
  <c r="M628" i="17"/>
  <c r="M644" i="17"/>
  <c r="M660" i="17"/>
  <c r="M676" i="17"/>
  <c r="M692" i="17"/>
  <c r="M708" i="17"/>
  <c r="M724" i="17"/>
  <c r="M740" i="17"/>
  <c r="M756" i="17"/>
  <c r="M772" i="17"/>
  <c r="M788" i="17"/>
  <c r="M804" i="17"/>
  <c r="M820" i="17"/>
  <c r="M836" i="17"/>
  <c r="M852" i="17"/>
  <c r="M868" i="17"/>
  <c r="M884" i="17"/>
  <c r="M900" i="17"/>
  <c r="M916" i="17"/>
  <c r="M932" i="17"/>
  <c r="M948" i="17"/>
  <c r="M964" i="17"/>
  <c r="M980"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4" i="26"/>
  <c r="F3" i="26"/>
  <c r="F5" i="26" l="1"/>
</calcChain>
</file>

<file path=xl/sharedStrings.xml><?xml version="1.0" encoding="utf-8"?>
<sst xmlns="http://schemas.openxmlformats.org/spreadsheetml/2006/main" count="15107" uniqueCount="6228">
  <si>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</si>
  <si>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</si>
  <si>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</si>
  <si>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</si>
  <si>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</si>
  <si>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</si>
  <si>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</si>
  <si>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</si>
  <si>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</si>
  <si>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</si>
  <si>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</si>
  <si>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</si>
  <si>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</si>
  <si>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</si>
  <si>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</si>
  <si>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</si>
  <si>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</si>
  <si>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</si>
  <si>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</si>
  <si>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</si>
  <si>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</si>
  <si>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</si>
  <si>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</si>
  <si>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</si>
  <si>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</si>
  <si>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</si>
  <si>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</si>
  <si>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</si>
  <si>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</si>
  <si>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</si>
  <si>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</si>
  <si>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</si>
  <si>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</si>
  <si>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</si>
  <si>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</si>
  <si>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</si>
  <si>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</si>
  <si>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</si>
  <si>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</si>
  <si>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</si>
  <si>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</si>
  <si>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</si>
  <si>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</si>
  <si>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</si>
  <si>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</si>
  <si>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</si>
  <si>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</si>
  <si>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</si>
  <si>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</si>
  <si>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</si>
  <si>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</si>
  <si>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</si>
  <si>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</si>
  <si>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</si>
  <si>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</si>
  <si>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</si>
  <si>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</si>
  <si>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</si>
  <si>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</si>
  <si>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</si>
  <si>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</si>
  <si>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</si>
  <si>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</si>
  <si>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</si>
  <si>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</si>
  <si>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</si>
  <si>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</si>
  <si>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</si>
  <si>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</si>
  <si>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</si>
  <si>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</si>
  <si>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</si>
  <si>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</si>
  <si>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</si>
  <si>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</si>
  <si>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</si>
  <si>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</si>
  <si>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</si>
  <si>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</si>
  <si>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</si>
  <si>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</si>
  <si>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</si>
  <si>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</si>
  <si>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</si>
  <si>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</si>
  <si>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</si>
  <si>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</si>
  <si>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</si>
  <si>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</si>
  <si>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</si>
  <si>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</si>
  <si>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</si>
  <si>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</si>
  <si>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</si>
  <si>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</si>
  <si>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</si>
  <si>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</si>
  <si>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</si>
  <si>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</si>
  <si>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</si>
  <si>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</si>
  <si>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</si>
  <si>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</si>
  <si>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</si>
  <si>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</si>
  <si>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</si>
  <si>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</si>
  <si>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</si>
  <si>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</si>
  <si>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</si>
  <si>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</si>
  <si>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</si>
  <si>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</si>
  <si>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</si>
  <si>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</si>
  <si>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</si>
  <si>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</si>
  <si>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</si>
  <si>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</si>
  <si>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</si>
  <si>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</si>
  <si>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</si>
  <si>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</si>
  <si>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</si>
  <si>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</si>
  <si>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</si>
  <si>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</si>
  <si>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</si>
  <si>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</si>
  <si>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</si>
  <si>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</si>
  <si>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</si>
  <si>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</si>
  <si>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</si>
  <si>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</si>
  <si>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</si>
  <si>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</si>
  <si>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</si>
  <si>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</si>
  <si>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</si>
  <si>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</si>
  <si>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</si>
  <si>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</si>
  <si>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</si>
  <si>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</si>
  <si>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</si>
  <si>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</si>
  <si>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</si>
  <si>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</si>
  <si>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</si>
  <si>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</si>
  <si>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</si>
  <si>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</si>
  <si>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</si>
  <si>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</si>
  <si>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</si>
  <si>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</si>
  <si>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</si>
  <si>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</si>
  <si>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</si>
  <si>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</si>
  <si>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</si>
  <si>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</si>
  <si>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</si>
  <si>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</si>
  <si>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</si>
  <si>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</si>
  <si>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</si>
  <si>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</si>
  <si>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</si>
  <si>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</si>
  <si>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</si>
  <si>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</si>
  <si>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</si>
  <si>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</si>
  <si>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</si>
  <si>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</si>
  <si>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</si>
  <si>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</si>
  <si>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</si>
  <si>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</si>
  <si>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</si>
  <si>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</si>
  <si>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</si>
  <si>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</si>
  <si>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</si>
  <si>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</si>
  <si>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</si>
  <si>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</si>
  <si>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</si>
  <si>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</si>
  <si>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</si>
  <si>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</si>
  <si>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</si>
  <si>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</si>
  <si>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</si>
  <si>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</si>
  <si>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</si>
  <si>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</si>
  <si>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</si>
  <si>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</si>
  <si>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</si>
  <si>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</si>
  <si>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</si>
  <si>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</si>
  <si>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</si>
  <si>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</si>
  <si>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</si>
  <si>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</si>
  <si>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</si>
  <si>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</si>
  <si>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</si>
  <si>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</si>
  <si>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</si>
  <si>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</si>
  <si>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</si>
  <si>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</si>
  <si>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</si>
  <si>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</si>
  <si>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</si>
  <si>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</si>
  <si>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</si>
  <si>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</si>
  <si>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</si>
  <si>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</si>
  <si>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</si>
  <si>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</si>
  <si>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</si>
  <si>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</si>
  <si>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</si>
  <si>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</si>
  <si>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</si>
  <si>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</si>
  <si>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</si>
  <si>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</si>
  <si>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</si>
  <si>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</si>
  <si>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</si>
  <si>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</si>
  <si>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</si>
  <si>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</si>
  <si>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</si>
  <si>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</si>
  <si>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</si>
  <si>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</si>
  <si>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</si>
  <si>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</si>
  <si>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</si>
  <si>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</si>
  <si>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</si>
  <si>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</si>
  <si>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</si>
  <si>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</si>
  <si>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</si>
  <si>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</si>
  <si>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</si>
  <si>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</si>
  <si>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</si>
  <si>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</si>
  <si>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</si>
  <si>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</si>
  <si>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</si>
  <si>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</si>
  <si>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</si>
  <si>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</si>
  <si>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</si>
  <si>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</si>
  <si>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</si>
  <si>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</si>
  <si>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</si>
  <si>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</si>
  <si>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</si>
  <si>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</si>
  <si>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</si>
  <si>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</si>
  <si>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</si>
  <si>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</si>
  <si>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</si>
  <si>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</si>
  <si>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</si>
  <si>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</si>
  <si>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</si>
  <si>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</si>
  <si>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</si>
  <si>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</si>
  <si>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</si>
  <si>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</si>
  <si>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</si>
  <si>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</si>
  <si>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</si>
  <si>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</si>
  <si>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</si>
  <si>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</si>
  <si>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</si>
  <si>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</si>
  <si>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</si>
  <si>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</si>
  <si>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</si>
  <si>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</si>
  <si>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</si>
  <si>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</si>
  <si>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</si>
  <si>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</si>
  <si>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</si>
  <si>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</si>
  <si>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</si>
  <si>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</si>
  <si>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</si>
  <si>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</si>
  <si>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</si>
  <si>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</si>
  <si>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</si>
  <si>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</si>
  <si>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</si>
  <si>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</si>
  <si>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</si>
  <si>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</si>
  <si>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</si>
  <si>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</si>
  <si>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</si>
  <si>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</si>
  <si>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</si>
  <si>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</si>
  <si>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</si>
  <si>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</si>
  <si>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</si>
  <si>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</si>
  <si>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</si>
  <si>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</si>
  <si>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</si>
  <si>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</si>
  <si>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</si>
  <si>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</si>
  <si>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</si>
  <si>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</si>
  <si>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</si>
  <si>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</si>
  <si>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</si>
  <si>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</si>
  <si>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</si>
  <si>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</si>
  <si>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</si>
  <si>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</si>
  <si>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</si>
  <si>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</si>
  <si>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</si>
  <si>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</si>
  <si>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</si>
  <si>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</si>
  <si>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</si>
  <si>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</si>
  <si>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</si>
  <si>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</si>
  <si>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</si>
  <si>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</si>
  <si>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</si>
  <si>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</si>
  <si>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</si>
  <si>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</si>
  <si>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</si>
  <si>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</si>
  <si>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</si>
  <si>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</si>
  <si>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</si>
  <si>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</si>
  <si>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</si>
  <si>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</si>
  <si>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</si>
  <si>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</si>
  <si>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</si>
  <si>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</si>
  <si>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</si>
  <si>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</si>
  <si>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</si>
  <si>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</si>
  <si>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</si>
  <si>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</si>
  <si>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</si>
  <si>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</si>
  <si>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</si>
  <si>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</si>
  <si>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</si>
  <si>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</si>
  <si>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</si>
  <si>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</si>
  <si>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</si>
  <si>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</si>
  <si>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</si>
  <si>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</si>
  <si>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</si>
  <si>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</si>
  <si>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</si>
  <si>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</si>
  <si>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</si>
  <si>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</si>
  <si>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</si>
  <si>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</si>
  <si>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</si>
  <si>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</si>
  <si>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</si>
  <si>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</si>
  <si>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</si>
  <si>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</si>
  <si>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</si>
  <si>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</si>
  <si>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</si>
  <si>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</si>
  <si>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</si>
  <si>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</si>
  <si>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</si>
  <si>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</si>
  <si>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</si>
  <si>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</si>
  <si>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</si>
  <si>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</si>
  <si>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</si>
  <si>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</si>
  <si>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</si>
  <si>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</si>
  <si>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</si>
  <si>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</si>
  <si>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</si>
  <si>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</si>
  <si>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</si>
  <si>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</si>
  <si>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</si>
  <si>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</si>
  <si>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</si>
  <si>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</si>
  <si>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</si>
  <si>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</si>
  <si>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</si>
  <si>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</si>
  <si>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</si>
  <si>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</si>
  <si>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</si>
  <si>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</si>
  <si>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</si>
  <si>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</si>
  <si>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</si>
  <si>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</si>
  <si>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</si>
  <si>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</si>
  <si>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</si>
  <si>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</si>
  <si>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</si>
  <si>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</si>
  <si>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</si>
  <si>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</si>
  <si>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</si>
  <si>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</si>
  <si>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</si>
  <si>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</si>
  <si>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</si>
  <si>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</si>
  <si>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</si>
  <si>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</si>
  <si>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</si>
  <si>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</si>
  <si>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</si>
  <si>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</si>
  <si>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</si>
  <si>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</si>
  <si>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</si>
  <si>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</si>
  <si>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</si>
  <si>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</si>
  <si>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</si>
  <si>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</si>
  <si>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</si>
  <si>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</si>
  <si>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</si>
  <si>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</si>
  <si>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</si>
  <si>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</si>
  <si>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</si>
  <si>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</si>
  <si>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</si>
  <si>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</si>
  <si>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</si>
  <si>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</si>
  <si>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</si>
  <si>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</si>
  <si>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</si>
  <si>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</si>
  <si>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</si>
  <si>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</si>
  <si>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</si>
  <si>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</si>
  <si>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</si>
  <si>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</si>
  <si>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</si>
  <si>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</si>
  <si>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</si>
  <si>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</si>
  <si>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</si>
  <si>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</si>
  <si>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</si>
  <si>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</si>
  <si>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</si>
  <si>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</si>
  <si>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</si>
  <si>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</si>
  <si>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</si>
  <si>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</si>
  <si>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</si>
  <si>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</si>
  <si>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</si>
  <si>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</si>
  <si>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</si>
  <si>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</si>
  <si>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</si>
  <si>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</si>
  <si>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</si>
  <si>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</si>
  <si>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</si>
  <si>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</si>
  <si>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</si>
  <si>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</si>
  <si>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</si>
  <si>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</si>
  <si>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</si>
  <si>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</si>
  <si>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</si>
  <si>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</si>
  <si>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</si>
  <si>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</si>
  <si>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</si>
  <si>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</si>
  <si>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</si>
  <si>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</si>
  <si>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</si>
  <si>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</si>
  <si>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</si>
  <si>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</si>
  <si>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</si>
  <si>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</si>
  <si>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</si>
  <si>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</si>
  <si>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</si>
  <si>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</si>
  <si>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</si>
  <si>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</si>
  <si>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</si>
  <si>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</si>
  <si>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</si>
  <si>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</si>
  <si>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</si>
  <si>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</si>
  <si>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</si>
  <si>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</si>
  <si>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</si>
  <si>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</si>
  <si>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</si>
  <si>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</si>
  <si>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</si>
  <si>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</si>
  <si>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</si>
  <si>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</si>
  <si>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</si>
  <si>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</si>
  <si>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</si>
  <si>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</si>
  <si>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</si>
  <si>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</si>
  <si>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</si>
  <si>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</si>
  <si>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</si>
  <si>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</si>
  <si>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</si>
  <si>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</si>
  <si>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</si>
  <si>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</si>
  <si>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</si>
  <si>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</si>
  <si>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</si>
  <si>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</si>
  <si>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</si>
  <si>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</si>
  <si>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</si>
  <si>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</si>
  <si>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</si>
  <si>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</si>
  <si>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</si>
  <si>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</si>
  <si>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</si>
  <si>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</si>
  <si>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</si>
  <si>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</si>
  <si>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</si>
  <si>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</si>
  <si>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</si>
  <si>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</si>
  <si>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</si>
  <si>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</si>
  <si>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</si>
  <si>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</si>
  <si>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</si>
  <si>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</si>
  <si>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</si>
  <si>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</si>
  <si>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</si>
  <si>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</si>
  <si>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</si>
  <si>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</si>
  <si>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</si>
  <si>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</si>
  <si>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</si>
  <si>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</si>
  <si>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</si>
  <si>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</si>
  <si>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</si>
  <si>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</si>
  <si>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</si>
  <si>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</si>
  <si>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</si>
  <si>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</si>
  <si>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</si>
  <si>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</si>
  <si>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</si>
  <si>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</si>
  <si>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</si>
  <si>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</si>
  <si>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</si>
  <si>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</si>
  <si>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</si>
  <si>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</si>
  <si>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</si>
  <si>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</si>
  <si>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</si>
  <si>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</si>
  <si>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</si>
  <si>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</si>
  <si>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</si>
  <si>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</si>
  <si>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</si>
  <si>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</si>
  <si>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</si>
  <si>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</si>
  <si>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</si>
  <si>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</si>
  <si>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</si>
  <si>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</si>
  <si>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</si>
  <si>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</si>
  <si>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</si>
  <si>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</si>
  <si>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</si>
  <si>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</si>
  <si>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</si>
  <si>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</si>
  <si>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</si>
  <si>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</si>
  <si>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</si>
  <si>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</si>
  <si>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</si>
  <si>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</si>
  <si>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</si>
  <si>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</si>
  <si>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</si>
  <si>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</si>
  <si>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</si>
  <si>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</si>
  <si>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</si>
  <si>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</si>
  <si>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</si>
  <si>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</si>
  <si>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</si>
  <si>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</si>
  <si>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</si>
  <si>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</si>
  <si>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</si>
  <si>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</si>
  <si>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</si>
  <si>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</si>
  <si>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</si>
  <si>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</si>
  <si>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</si>
  <si>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</si>
  <si>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</si>
  <si>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</si>
  <si>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</si>
  <si>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</si>
  <si>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</si>
  <si>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</si>
  <si>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</si>
  <si>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</si>
  <si>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</si>
  <si>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</si>
  <si>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</si>
  <si>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</si>
  <si>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</si>
  <si>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</si>
  <si>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</si>
  <si>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</si>
  <si>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</si>
  <si>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</si>
  <si>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</si>
  <si>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</si>
  <si>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</si>
  <si>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</si>
  <si>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</si>
  <si>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</si>
  <si>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</si>
  <si>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</si>
  <si>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</si>
  <si>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</si>
  <si>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</si>
  <si>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</si>
  <si>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</si>
  <si>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</si>
  <si>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</si>
  <si>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</si>
  <si>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</si>
  <si>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</si>
  <si>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</si>
  <si>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</si>
  <si>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</si>
  <si>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</si>
  <si>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</si>
  <si>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</si>
  <si>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</si>
  <si>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</si>
  <si>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</si>
  <si>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</si>
  <si>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</si>
  <si>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</si>
  <si>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</si>
  <si>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</si>
  <si>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</si>
  <si>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</si>
  <si>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</si>
  <si>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</si>
  <si>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</si>
  <si>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</si>
  <si>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</si>
  <si>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</si>
  <si>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</si>
  <si>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</si>
  <si>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</si>
  <si>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</si>
  <si>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</si>
  <si>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</si>
  <si>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</si>
  <si>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</si>
  <si>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</si>
  <si>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</si>
  <si>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</si>
  <si>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</si>
  <si>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</si>
  <si>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</si>
  <si>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</si>
  <si>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</si>
  <si>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</si>
  <si>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</si>
  <si>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</si>
  <si>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</si>
  <si>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</si>
  <si>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</si>
  <si>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</si>
  <si>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</si>
  <si>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</si>
  <si>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</si>
  <si>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</si>
  <si>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</si>
  <si>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</si>
  <si>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</si>
  <si>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</si>
  <si>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</si>
  <si>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</si>
  <si>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</si>
  <si>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</si>
  <si>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</si>
  <si>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</si>
  <si>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</si>
  <si>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</si>
  <si>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</si>
  <si>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</si>
  <si>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</si>
  <si>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</si>
  <si>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</si>
  <si>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</si>
  <si>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</si>
  <si>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</si>
  <si>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</si>
  <si>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</si>
  <si>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</si>
  <si>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</si>
  <si>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</si>
  <si>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</si>
  <si>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</si>
  <si>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</si>
  <si>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</si>
  <si>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</si>
  <si>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</si>
  <si>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</si>
  <si>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</si>
  <si>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</si>
  <si>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</si>
  <si>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</si>
  <si>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</si>
  <si>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</si>
  <si>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</si>
  <si>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</si>
  <si>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</si>
  <si>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</si>
  <si>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</si>
  <si>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</si>
  <si>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</si>
  <si>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</si>
  <si>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</si>
  <si>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</si>
  <si>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</si>
  <si>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</si>
  <si>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</si>
  <si>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</si>
  <si>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</si>
  <si>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</si>
  <si>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</si>
  <si>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</si>
  <si>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</si>
  <si>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</si>
  <si>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</si>
  <si>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</si>
  <si>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</si>
  <si>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</si>
  <si>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</si>
  <si>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</si>
  <si>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</si>
  <si>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</si>
  <si>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</si>
  <si>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</si>
  <si>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</si>
  <si>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</si>
  <si>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</si>
  <si>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</si>
  <si>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</si>
  <si>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</si>
  <si>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</si>
  <si>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</si>
  <si>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</si>
  <si>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</si>
  <si>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</si>
  <si>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</si>
  <si>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</si>
  <si>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</si>
  <si>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</si>
  <si>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</si>
  <si>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</si>
  <si>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</si>
  <si>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</si>
  <si>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</si>
  <si>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</si>
  <si>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</si>
  <si>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</si>
  <si>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</si>
  <si>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</si>
  <si>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</si>
  <si>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</si>
  <si>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</si>
  <si>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</si>
  <si>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</si>
  <si>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</si>
  <si>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</si>
  <si>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</si>
  <si>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</si>
  <si>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</si>
  <si>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</si>
  <si>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</si>
  <si>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</si>
  <si>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</si>
  <si>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</si>
  <si>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</si>
  <si>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</si>
  <si>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</si>
  <si>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</si>
  <si>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</si>
  <si>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</si>
  <si>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</si>
  <si>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</si>
  <si>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</si>
  <si>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</si>
  <si>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</si>
  <si>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</si>
  <si>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</si>
  <si>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</si>
  <si>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</si>
  <si>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</si>
  <si>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</si>
  <si>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</si>
  <si>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</si>
  <si>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</si>
  <si>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</si>
  <si>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</si>
  <si>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</si>
  <si>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</si>
  <si>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</si>
  <si>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</si>
  <si>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</si>
  <si>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</si>
  <si>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</si>
  <si>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</si>
  <si>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</si>
  <si>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</si>
  <si>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</si>
  <si>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</si>
  <si>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</si>
  <si>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</si>
  <si>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</si>
  <si>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</si>
  <si>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</si>
  <si>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</si>
  <si>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</si>
  <si>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</si>
  <si>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</si>
  <si>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</si>
  <si>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</si>
  <si>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</si>
  <si>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</si>
  <si>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</si>
  <si>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</si>
  <si>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</si>
  <si>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</si>
  <si>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</si>
  <si>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</si>
  <si>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</si>
  <si>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</si>
  <si>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</si>
  <si>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</si>
  <si>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</si>
  <si>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</si>
  <si>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</si>
  <si>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</si>
  <si>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</si>
  <si>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</si>
  <si>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</si>
  <si>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</si>
  <si>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</si>
  <si>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</si>
  <si>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</si>
  <si>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</si>
  <si>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</si>
  <si>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</si>
  <si>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</si>
  <si>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</si>
  <si>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</si>
  <si>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</si>
  <si>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</si>
  <si>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</si>
  <si>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</si>
  <si>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</si>
  <si>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</si>
  <si>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</si>
  <si>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</si>
  <si>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</si>
  <si>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</si>
  <si>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</si>
  <si>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</si>
  <si>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</si>
  <si>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</si>
  <si>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</si>
  <si>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</si>
  <si>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</si>
  <si>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</si>
  <si>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</si>
  <si>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</si>
  <si>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</si>
  <si>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</si>
  <si>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</si>
  <si>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</si>
  <si>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</si>
  <si>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</si>
  <si>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</si>
  <si>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</si>
  <si>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</si>
  <si>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</si>
  <si>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</si>
  <si>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</si>
  <si>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</si>
  <si>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</si>
  <si>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</si>
  <si>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</si>
  <si>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</si>
  <si>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</si>
  <si>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</si>
  <si>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</si>
  <si>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</si>
  <si>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</si>
  <si>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</si>
  <si>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</si>
  <si>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</si>
  <si>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</si>
  <si>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</si>
  <si>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</si>
  <si>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</si>
  <si>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</si>
  <si>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</si>
  <si>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</si>
  <si>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</si>
  <si>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</si>
  <si>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</si>
  <si>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</si>
  <si>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</si>
  <si>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</si>
  <si>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</si>
  <si>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</si>
  <si>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</si>
  <si>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</si>
  <si>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</si>
  <si>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</si>
  <si>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</si>
  <si>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</si>
  <si>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</si>
  <si>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</si>
  <si>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</si>
  <si>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</si>
  <si>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</si>
  <si>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</si>
  <si>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</si>
  <si>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</si>
  <si>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</si>
  <si>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</si>
  <si>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</si>
  <si>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</si>
  <si>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</si>
  <si>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</si>
  <si>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</si>
  <si>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</si>
  <si>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</si>
  <si>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</si>
  <si>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</si>
  <si>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</si>
  <si>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</si>
  <si>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</si>
  <si>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</si>
  <si>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</si>
  <si>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</si>
  <si>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</si>
  <si>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</si>
  <si>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</si>
  <si>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</si>
  <si>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</si>
  <si>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</si>
  <si>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</si>
  <si>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</si>
  <si>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</si>
  <si>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</si>
  <si>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</si>
  <si>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</si>
  <si>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</si>
  <si>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</si>
  <si>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</si>
  <si>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</si>
  <si>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</si>
  <si>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</si>
  <si>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</si>
  <si>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</si>
  <si>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</si>
  <si>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</si>
  <si>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</si>
  <si>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</si>
  <si>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</si>
  <si>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</si>
  <si>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</si>
  <si>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</si>
  <si>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</si>
  <si>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</si>
  <si>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</si>
  <si>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</si>
  <si>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</si>
  <si>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</si>
  <si>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</si>
  <si>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</si>
  <si>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</si>
  <si>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</si>
  <si>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</si>
  <si>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</si>
  <si>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</si>
  <si>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</si>
  <si>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</si>
  <si>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</si>
  <si>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</si>
  <si>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</si>
  <si>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</si>
  <si>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</si>
  <si>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</si>
  <si>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</si>
  <si>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</si>
  <si>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</si>
  <si>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</si>
  <si>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</si>
  <si>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</si>
  <si>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</si>
  <si>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</si>
  <si>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</si>
  <si>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</si>
  <si>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</si>
  <si>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</si>
  <si>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</si>
  <si>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</si>
  <si>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</si>
  <si>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</si>
  <si>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</si>
  <si>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</si>
  <si>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</si>
  <si>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</si>
  <si>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</si>
  <si>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</si>
  <si>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</si>
  <si>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</si>
  <si>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</si>
  <si>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</si>
  <si>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</si>
  <si>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</si>
  <si>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</si>
  <si>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</si>
  <si>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</si>
  <si>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</si>
  <si>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</si>
  <si>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</si>
  <si>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</si>
  <si>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</si>
  <si>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</si>
  <si>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</si>
  <si>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</si>
  <si>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</si>
  <si>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</si>
  <si>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</si>
  <si>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</si>
  <si>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</si>
  <si>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</si>
  <si>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</si>
  <si>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</si>
  <si>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</si>
  <si>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</si>
  <si>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</si>
  <si>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</si>
  <si>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</si>
  <si>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</si>
  <si>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</si>
  <si>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</si>
  <si>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</si>
  <si>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</si>
  <si>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</si>
  <si>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</si>
  <si>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</si>
  <si>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</si>
  <si>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</si>
  <si>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</si>
  <si>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</si>
  <si>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</si>
  <si>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</si>
  <si>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</si>
  <si>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</si>
  <si>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</si>
  <si>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</si>
  <si>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</si>
  <si>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</si>
  <si>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</si>
  <si>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</si>
  <si>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</si>
  <si>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</si>
  <si>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</si>
  <si>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</si>
  <si>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</si>
  <si>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</si>
  <si>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</si>
  <si>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</si>
  <si>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</si>
  <si>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</si>
  <si>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</si>
  <si>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</si>
  <si>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</si>
  <si>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</si>
  <si>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</si>
  <si>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</si>
  <si>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</si>
  <si>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</si>
  <si>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</si>
  <si>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</si>
  <si>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</si>
  <si>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</si>
  <si>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</si>
  <si>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</si>
  <si>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</si>
  <si>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</si>
  <si>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</si>
  <si>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</si>
  <si>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</si>
  <si>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</si>
  <si>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</si>
  <si>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</si>
  <si>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</si>
  <si>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</si>
  <si>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</si>
  <si>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</si>
  <si>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</si>
  <si>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</si>
  <si>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</si>
  <si>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</si>
  <si>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</si>
  <si>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</si>
  <si>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</si>
  <si>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</si>
  <si>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</si>
  <si>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</si>
  <si>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</si>
  <si>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</si>
  <si>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</si>
  <si>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</si>
  <si>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</si>
  <si>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</si>
  <si>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</si>
  <si>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</si>
  <si>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</si>
  <si>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</si>
  <si>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</si>
  <si>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</si>
  <si>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</si>
  <si>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</si>
  <si>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</si>
  <si>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</si>
  <si>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</si>
  <si>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</si>
  <si>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</si>
  <si>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</si>
  <si>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</si>
  <si>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</si>
  <si>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</si>
  <si>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</si>
  <si>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</si>
  <si>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</si>
  <si>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</si>
  <si>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</si>
  <si>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</si>
  <si>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</si>
  <si>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</si>
  <si>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</si>
  <si>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</si>
  <si>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</si>
  <si>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</si>
  <si>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</si>
  <si>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</si>
  <si>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</si>
  <si>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</si>
  <si>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</si>
  <si>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</si>
  <si>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</si>
  <si>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</si>
  <si>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</si>
  <si>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</si>
  <si>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</si>
  <si>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</si>
  <si>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</si>
  <si>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</si>
  <si>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</si>
  <si>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</si>
  <si>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</si>
  <si>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</si>
  <si>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</si>
  <si>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</si>
  <si>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</si>
  <si>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</si>
  <si>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</si>
  <si>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</si>
  <si>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</si>
  <si>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</si>
  <si>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</si>
  <si>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</si>
  <si>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</si>
  <si>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</si>
  <si>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</si>
  <si>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</si>
  <si>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</si>
  <si>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</si>
  <si>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</si>
  <si>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</si>
  <si>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</si>
  <si>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</si>
  <si>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</si>
  <si>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</si>
  <si>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</si>
  <si>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</si>
  <si>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</si>
  <si>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</si>
  <si>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</si>
  <si>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</si>
  <si>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</si>
  <si>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</si>
  <si>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</si>
  <si>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</si>
  <si>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</si>
  <si>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</si>
  <si>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</si>
  <si>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</si>
  <si>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</si>
  <si>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</si>
  <si>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</si>
  <si>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</si>
  <si>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</si>
  <si>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</si>
  <si>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</si>
  <si>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</si>
  <si>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</si>
  <si>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</si>
  <si>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</si>
  <si>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</si>
  <si>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</si>
  <si>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</si>
  <si>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</si>
  <si>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</si>
  <si>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</si>
  <si>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</si>
  <si>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</si>
  <si>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</si>
  <si>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</si>
  <si>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</si>
  <si>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</si>
  <si>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</si>
  <si>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</si>
  <si>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</si>
  <si>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</si>
  <si>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</si>
  <si>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</si>
  <si>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</si>
  <si>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</si>
  <si>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</si>
  <si>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</si>
  <si>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</si>
  <si>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</si>
  <si>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</si>
  <si>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</si>
  <si>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</si>
  <si>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</si>
  <si>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</si>
  <si>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</si>
  <si>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</si>
  <si>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</si>
  <si>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</si>
  <si>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</si>
  <si>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</si>
  <si>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</si>
  <si>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</si>
  <si>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</si>
  <si>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</si>
  <si>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</si>
  <si>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</si>
  <si>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</si>
  <si>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</si>
  <si>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</si>
  <si>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</si>
  <si>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</si>
  <si>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</si>
  <si>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</si>
  <si>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</si>
  <si>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</si>
  <si>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</si>
  <si>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</si>
  <si>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</si>
  <si>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</si>
  <si>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</si>
  <si>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</si>
  <si>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</si>
  <si>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</si>
  <si>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</si>
  <si>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</si>
  <si>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</si>
  <si>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</si>
  <si>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</si>
  <si>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</si>
  <si>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</si>
  <si>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</si>
  <si>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</si>
  <si>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</si>
  <si>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</si>
  <si>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</si>
  <si>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</si>
  <si>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</si>
  <si>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</si>
  <si>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</si>
  <si>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</si>
  <si>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</si>
  <si>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</si>
  <si>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</si>
  <si>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</si>
  <si>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</si>
  <si>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</si>
  <si>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</si>
  <si>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</si>
  <si>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</si>
  <si>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</si>
  <si>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</si>
  <si>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</si>
  <si>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</si>
  <si>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</si>
  <si>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</si>
  <si>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</si>
  <si>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</si>
  <si>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</si>
  <si>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</si>
  <si>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</si>
  <si>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</si>
  <si>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</si>
  <si>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</si>
  <si>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</si>
  <si>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</si>
  <si>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</si>
  <si>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</si>
  <si>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</si>
  <si>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</si>
  <si>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</si>
  <si>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</si>
  <si>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</si>
  <si>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</si>
  <si>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</si>
  <si>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</si>
  <si>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</si>
  <si>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</si>
  <si>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</si>
  <si>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</si>
  <si>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</si>
  <si>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</si>
  <si>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</si>
  <si>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</si>
  <si>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</si>
  <si>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</si>
  <si>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</si>
  <si>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</si>
  <si>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</si>
  <si>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</si>
  <si>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</si>
  <si>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</si>
  <si>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</si>
  <si>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</si>
  <si>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</si>
  <si>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</si>
  <si>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</si>
  <si>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</si>
  <si>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</si>
  <si>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</si>
  <si>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</si>
  <si>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</si>
  <si>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</si>
  <si>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</si>
  <si>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</si>
  <si>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</si>
  <si>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</si>
  <si>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</si>
  <si>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</si>
  <si>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</si>
  <si>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</si>
  <si>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</si>
  <si>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</si>
  <si>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</si>
  <si>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</si>
  <si>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</si>
  <si>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</si>
  <si>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</si>
  <si>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</si>
  <si>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</si>
  <si>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</si>
  <si>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</si>
  <si>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</si>
  <si>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</si>
  <si>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</si>
  <si>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</si>
  <si>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</si>
  <si>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</si>
  <si>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</si>
  <si>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</si>
  <si>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</si>
  <si>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</si>
  <si>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</si>
  <si>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</si>
  <si>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</si>
  <si>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</si>
  <si>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</si>
  <si>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</si>
  <si>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</si>
  <si>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</si>
  <si>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</si>
  <si>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</si>
  <si>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</si>
  <si>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</si>
  <si>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</si>
  <si>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</si>
  <si>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</si>
  <si>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</si>
  <si>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</si>
  <si>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</si>
  <si>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</si>
  <si>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</si>
  <si>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</si>
  <si>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</si>
  <si>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</si>
  <si>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</si>
  <si>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</si>
  <si>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</si>
  <si>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</si>
  <si>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</si>
  <si>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</si>
  <si>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</si>
  <si>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</si>
  <si>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</si>
  <si>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</si>
  <si>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</si>
  <si>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</si>
  <si>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</si>
  <si>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</si>
  <si>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</si>
  <si>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</si>
  <si>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</si>
  <si>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</si>
  <si>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</si>
  <si>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</si>
  <si>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</si>
  <si>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</si>
  <si>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</si>
  <si>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</si>
  <si>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</si>
  <si>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</si>
  <si>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</si>
  <si>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</si>
  <si>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</si>
  <si>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</si>
  <si>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</si>
  <si>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</si>
  <si>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</si>
  <si>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</si>
  <si>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</si>
  <si>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</si>
  <si>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</si>
  <si>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</si>
  <si>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</si>
  <si>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</si>
  <si>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</si>
  <si>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</si>
  <si>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</si>
  <si>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</si>
  <si>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</si>
  <si>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</si>
  <si>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</si>
  <si>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</si>
  <si>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</si>
  <si>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</si>
  <si>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</si>
  <si>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</si>
  <si>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</si>
  <si>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</si>
  <si>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</si>
  <si>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</si>
  <si>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</si>
  <si>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</si>
  <si>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</si>
  <si>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</si>
  <si>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</si>
  <si>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</si>
  <si>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</si>
  <si>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</si>
  <si>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</si>
  <si>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</si>
  <si>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</si>
  <si>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</si>
  <si>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</si>
  <si>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</si>
  <si>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</si>
  <si>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</si>
  <si>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</si>
  <si>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</si>
  <si>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</si>
  <si>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</si>
  <si>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</si>
  <si>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</si>
  <si>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</si>
  <si>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</si>
  <si>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</si>
  <si>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</si>
  <si>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</si>
  <si>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</si>
  <si>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</si>
  <si>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</si>
  <si>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</si>
  <si>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</si>
  <si>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</si>
  <si>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</si>
  <si>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</si>
  <si>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</si>
  <si>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</si>
  <si>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</si>
  <si>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</si>
  <si>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</si>
  <si>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</si>
  <si>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</si>
  <si>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</si>
  <si>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</si>
  <si>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</si>
  <si>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</si>
  <si>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</si>
  <si>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</si>
  <si>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</si>
  <si>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</si>
  <si>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</si>
  <si>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</si>
  <si>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</si>
  <si>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</si>
  <si>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</si>
  <si>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</si>
  <si>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</si>
  <si>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</si>
  <si>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</si>
  <si>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</si>
  <si>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</si>
  <si>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</si>
  <si>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</si>
  <si>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</si>
  <si>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</si>
  <si>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</si>
  <si>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</si>
  <si>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</si>
  <si>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</si>
  <si>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</si>
  <si>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</si>
  <si>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</si>
  <si>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</si>
  <si>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</si>
  <si>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</si>
  <si>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</si>
  <si>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</si>
  <si>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</si>
  <si>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</si>
  <si>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</si>
  <si>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</si>
  <si>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</si>
  <si>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</si>
  <si>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</si>
  <si>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</si>
  <si>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</si>
  <si>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</si>
  <si>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</si>
  <si>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</si>
  <si>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</si>
  <si>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</si>
  <si>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</si>
  <si>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</si>
  <si>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</si>
  <si>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</si>
  <si>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</si>
  <si>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</si>
  <si>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</si>
  <si>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</si>
  <si>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</si>
  <si>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</si>
  <si>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</si>
  <si>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</si>
  <si>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</si>
  <si>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</si>
  <si>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</si>
  <si>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</si>
  <si>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</si>
  <si>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</si>
  <si>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</si>
  <si>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</si>
  <si>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</si>
  <si>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</si>
  <si>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</si>
  <si>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</si>
  <si>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</si>
  <si>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</si>
  <si>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</si>
  <si>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</si>
  <si>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</si>
  <si>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</si>
  <si>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</si>
  <si>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</si>
  <si>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</si>
  <si>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</si>
  <si>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</si>
  <si>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</si>
  <si>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</si>
  <si>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</si>
  <si>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</si>
  <si>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</si>
  <si>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</si>
  <si>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</si>
  <si>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</si>
  <si>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</si>
  <si>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</si>
  <si>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</si>
  <si>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</si>
  <si>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</si>
  <si>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</si>
  <si>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</si>
  <si>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</si>
  <si>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</si>
  <si>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</si>
  <si>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</si>
  <si>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</si>
  <si>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</si>
  <si>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</si>
  <si>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</si>
  <si>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</si>
  <si>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</si>
  <si>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</si>
  <si>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</si>
  <si>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</si>
  <si>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</si>
  <si>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</si>
  <si>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</si>
  <si>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</si>
  <si>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</si>
  <si>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</si>
  <si>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</si>
  <si>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</si>
  <si>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</si>
  <si>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</si>
  <si>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</si>
  <si>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</si>
  <si>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</si>
  <si>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</si>
  <si>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</si>
  <si>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</si>
  <si>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</si>
  <si>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</si>
  <si>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</si>
  <si>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</si>
  <si>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</si>
  <si>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</si>
  <si>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</si>
  <si>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</si>
  <si>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</si>
  <si>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</si>
  <si>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</si>
  <si>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</si>
  <si>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</si>
  <si>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</si>
  <si>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</si>
  <si>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</si>
  <si>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</si>
  <si>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</si>
  <si>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</si>
  <si>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</si>
  <si>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</si>
  <si>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</si>
  <si>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</si>
  <si>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</si>
  <si>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</si>
  <si>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</si>
  <si>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</si>
  <si>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</si>
  <si>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</si>
  <si>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</si>
  <si>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</si>
  <si>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</si>
  <si>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</si>
  <si>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</si>
  <si>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</si>
  <si>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</si>
  <si>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</si>
  <si>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</si>
  <si>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</si>
  <si>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</si>
  <si>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</si>
  <si>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</si>
  <si>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</si>
  <si>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</si>
  <si>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</si>
  <si>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</si>
  <si>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</si>
  <si>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</si>
  <si>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</si>
  <si>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</si>
  <si>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</si>
  <si>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</si>
  <si>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</si>
  <si>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</si>
  <si>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</si>
  <si>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</si>
  <si>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</si>
  <si>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</si>
  <si>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</si>
  <si>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</si>
  <si>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</si>
  <si>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</si>
  <si>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</si>
  <si>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</si>
  <si>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</si>
  <si>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</si>
  <si>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</si>
  <si>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</si>
  <si>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</si>
  <si>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</si>
  <si>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</si>
  <si>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</si>
  <si>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</si>
  <si>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</si>
  <si>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</si>
  <si>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</si>
  <si>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</si>
  <si>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</si>
  <si>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</si>
  <si>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</si>
  <si>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</si>
  <si>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</si>
  <si>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</si>
  <si>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</si>
  <si>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</si>
  <si>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</si>
  <si>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</si>
  <si>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</si>
  <si>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</si>
  <si>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</si>
  <si>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</si>
  <si>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</si>
  <si>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</si>
  <si>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</si>
  <si>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</si>
  <si>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</si>
  <si>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</si>
  <si>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</si>
  <si>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</si>
  <si>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</si>
  <si>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</si>
  <si>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</si>
  <si>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</si>
  <si>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</si>
  <si>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</si>
  <si>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</si>
  <si>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</si>
  <si>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</si>
  <si>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</si>
  <si>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</si>
  <si>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</si>
  <si>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</si>
  <si>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</si>
  <si>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</si>
  <si>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</si>
  <si>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</si>
  <si>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</si>
  <si>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</si>
  <si>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</si>
  <si>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</si>
  <si>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</si>
  <si>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</si>
  <si>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</si>
  <si>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</si>
  <si>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</si>
  <si>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</si>
  <si>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</si>
  <si>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</si>
  <si>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</si>
  <si>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</si>
  <si>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</si>
  <si>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</si>
  <si>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</si>
  <si>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</si>
  <si>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</si>
  <si>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</si>
  <si>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</si>
  <si>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</si>
  <si>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</si>
  <si>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</si>
  <si>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</si>
  <si>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</si>
  <si>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</si>
  <si>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</si>
  <si>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</si>
  <si>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</si>
  <si>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</si>
  <si>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</si>
  <si>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</si>
  <si>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</si>
  <si>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</si>
  <si>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</si>
  <si>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</si>
  <si>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</si>
  <si>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</si>
  <si>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</si>
  <si>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</si>
  <si>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</si>
  <si>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</si>
  <si>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</si>
  <si>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</si>
  <si>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</si>
  <si>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</si>
  <si>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</si>
  <si>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</si>
  <si>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</si>
  <si>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</si>
  <si>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</si>
  <si>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</si>
  <si>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</si>
  <si>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</si>
  <si>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</si>
  <si>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</si>
  <si>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</si>
  <si>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</si>
  <si>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</si>
  <si>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</si>
  <si>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</si>
  <si>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</si>
  <si>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</si>
  <si>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</si>
  <si>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</si>
  <si>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</si>
  <si>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</si>
  <si>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</si>
  <si>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</si>
  <si>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</si>
  <si>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</si>
  <si>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</si>
  <si>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</si>
  <si>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</si>
  <si>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</si>
  <si>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</si>
  <si>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</si>
  <si>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</si>
  <si>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</si>
  <si>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</si>
  <si>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</si>
  <si>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</si>
  <si>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</si>
  <si>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</si>
  <si>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</si>
  <si>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</si>
  <si>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</si>
  <si>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</si>
  <si>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</si>
  <si>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</si>
  <si>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</si>
  <si>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</si>
  <si>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</si>
  <si>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</si>
  <si>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</si>
  <si>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</si>
  <si>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</si>
  <si>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</si>
  <si>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</si>
  <si>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</si>
  <si>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</si>
  <si>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</si>
  <si>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</si>
  <si>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</si>
  <si>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</si>
  <si>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</si>
  <si>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</si>
  <si>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</si>
  <si>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</si>
  <si>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</si>
  <si>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</si>
  <si>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</si>
  <si>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</si>
  <si>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</si>
  <si>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</si>
  <si>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</si>
  <si>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</si>
  <si>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</si>
  <si>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</si>
  <si>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</si>
  <si>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</si>
  <si>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</si>
  <si>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</si>
  <si>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</si>
  <si>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</si>
  <si>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</si>
  <si>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</si>
  <si>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</si>
  <si>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</si>
  <si>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</si>
  <si>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</si>
  <si>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</si>
  <si>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</si>
  <si>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</si>
  <si>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</si>
  <si>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</si>
  <si>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</si>
  <si>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</si>
  <si>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</si>
  <si>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</si>
  <si>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</si>
  <si>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</si>
  <si>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</si>
  <si>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</si>
  <si>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</si>
  <si>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</si>
  <si>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</si>
  <si>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</si>
  <si>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</si>
  <si>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</si>
  <si>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</si>
  <si>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</si>
  <si>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</si>
  <si>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</si>
  <si>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</si>
  <si>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</si>
  <si>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</si>
  <si>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</si>
  <si>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</si>
  <si>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</si>
  <si>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</si>
  <si>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</si>
  <si>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</si>
  <si>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</si>
  <si>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</si>
  <si>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</si>
  <si>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</si>
  <si>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</si>
  <si>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</si>
  <si>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</si>
  <si>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</si>
  <si>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</si>
  <si>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</si>
  <si>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</si>
  <si>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</si>
  <si>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</si>
  <si>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</si>
  <si>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</si>
  <si>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</si>
  <si>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</si>
  <si>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</si>
  <si>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</si>
  <si>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</si>
  <si>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</si>
  <si>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</si>
  <si>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</si>
  <si>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</si>
  <si>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</si>
  <si>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</si>
  <si>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</si>
  <si>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</si>
  <si>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</si>
  <si>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</si>
  <si>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</si>
  <si>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</si>
  <si>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</si>
  <si>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</si>
  <si>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</si>
  <si>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</si>
  <si>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</si>
  <si>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</si>
  <si>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</si>
  <si>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</si>
  <si>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</si>
  <si>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</si>
  <si>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</si>
  <si>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</si>
  <si>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</si>
  <si>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</si>
  <si>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</si>
  <si>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</si>
  <si>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</si>
  <si>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</si>
  <si>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</si>
  <si>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</si>
  <si>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</si>
  <si>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</si>
  <si>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</si>
  <si>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</si>
  <si>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</si>
  <si>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</si>
  <si>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</si>
  <si>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</si>
  <si>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</si>
  <si>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</si>
  <si>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</si>
  <si>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</si>
  <si>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</si>
  <si>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</si>
  <si>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</si>
  <si>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</si>
  <si>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</si>
  <si>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</si>
  <si>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</si>
  <si>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</si>
  <si>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</si>
  <si>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</si>
  <si>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</si>
  <si>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</si>
  <si>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</si>
  <si>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</si>
  <si>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</si>
  <si>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</si>
  <si>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</si>
  <si>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</si>
  <si>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</si>
  <si>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</si>
  <si>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</si>
  <si>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</si>
  <si>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</si>
  <si>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</si>
  <si>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</si>
  <si>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</si>
  <si>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</si>
  <si>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</si>
  <si>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</si>
  <si>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</si>
  <si>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</si>
  <si>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</si>
  <si>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</si>
  <si>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</si>
  <si>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</si>
  <si>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</si>
  <si>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</si>
  <si>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</si>
  <si>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</si>
  <si>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</si>
  <si>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</si>
  <si>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</si>
  <si>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</si>
  <si>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</si>
  <si>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</si>
  <si>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</si>
  <si>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</si>
  <si>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</si>
  <si>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</si>
  <si>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</si>
  <si>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</si>
  <si>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</si>
  <si>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</si>
  <si>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</si>
  <si>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</si>
  <si>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</si>
  <si>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</si>
  <si>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</si>
  <si>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</si>
  <si>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</si>
  <si>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</si>
  <si>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</si>
  <si>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</si>
  <si>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</si>
  <si>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</si>
  <si>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</si>
  <si>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</si>
  <si>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</si>
  <si>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</si>
  <si>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</si>
  <si>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</si>
  <si>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</si>
  <si>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</si>
  <si>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</si>
  <si>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</si>
  <si>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</si>
  <si>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</si>
  <si>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</si>
  <si>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</si>
  <si>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</si>
  <si>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</si>
  <si>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</si>
  <si>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</si>
  <si>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</si>
  <si>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</si>
  <si>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</si>
  <si>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</si>
  <si>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</si>
  <si>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</si>
  <si>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</si>
  <si>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</si>
  <si>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</si>
  <si>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</si>
  <si>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</si>
  <si>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</si>
  <si>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</si>
  <si>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</si>
  <si>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</si>
  <si>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</si>
  <si>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</si>
  <si>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</si>
  <si>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</si>
  <si>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</si>
  <si>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</si>
  <si>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</si>
  <si>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</si>
  <si>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</si>
  <si>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</si>
  <si>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</si>
  <si>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</si>
  <si>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</si>
  <si>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</si>
  <si>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</si>
  <si>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</si>
  <si>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</si>
  <si>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</si>
  <si>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</si>
  <si>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</si>
  <si>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</si>
  <si>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</si>
  <si>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</si>
  <si>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</si>
  <si>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</si>
  <si>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</si>
  <si>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</si>
  <si>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</si>
  <si>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</si>
  <si>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</si>
  <si>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</si>
  <si>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</si>
  <si>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</si>
  <si>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</si>
  <si>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</si>
  <si>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</si>
  <si>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</si>
  <si>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</si>
  <si>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</si>
  <si>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</si>
  <si>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</si>
  <si>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</si>
  <si>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</si>
  <si>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</si>
  <si>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</si>
  <si>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</si>
  <si>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</si>
  <si>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</si>
  <si>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</si>
  <si>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</si>
  <si>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</si>
  <si>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</si>
  <si>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</si>
  <si>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</si>
  <si>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</si>
  <si>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</si>
  <si>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</si>
  <si>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</si>
  <si>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</si>
  <si>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</si>
  <si>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</si>
  <si>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</si>
  <si>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</si>
  <si>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</si>
  <si>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</si>
  <si>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</si>
  <si>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</si>
  <si>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</si>
  <si>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</si>
  <si>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</si>
  <si>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</si>
  <si>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</si>
  <si>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</si>
  <si>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</si>
  <si>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</si>
  <si>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</si>
  <si>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</si>
  <si>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</si>
  <si>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</si>
  <si>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</si>
  <si>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</si>
  <si>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</si>
  <si>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</si>
  <si>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</si>
  <si>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</si>
  <si>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</si>
  <si>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</si>
  <si>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</si>
  <si>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</si>
  <si>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</si>
  <si>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</si>
  <si>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</si>
  <si>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</si>
  <si>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</si>
  <si>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</si>
  <si>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</si>
  <si>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</si>
  <si>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</si>
  <si>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</si>
  <si>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</si>
  <si>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</si>
  <si>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</si>
  <si>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</si>
  <si>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</si>
  <si>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</si>
  <si>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</si>
  <si>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</si>
  <si>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</si>
  <si>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</si>
  <si>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</si>
  <si>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</si>
  <si>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</si>
  <si>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</si>
  <si>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</si>
  <si>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</si>
  <si>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</si>
  <si>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</si>
  <si>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</si>
  <si>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</si>
  <si>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</si>
  <si>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</si>
  <si>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</si>
  <si>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</si>
  <si>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</si>
  <si>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</si>
  <si>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</si>
  <si>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</si>
  <si>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</si>
  <si>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</si>
  <si>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</si>
  <si>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</si>
  <si>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</si>
  <si>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</si>
  <si>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</si>
  <si>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</si>
  <si>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</si>
  <si>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</si>
  <si>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</si>
  <si>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</si>
  <si>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</si>
  <si>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</si>
  <si>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</si>
  <si>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</si>
  <si>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</si>
  <si>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</si>
  <si>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</si>
  <si>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</si>
  <si>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</si>
  <si>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</si>
  <si>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</si>
  <si>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</si>
  <si>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</si>
  <si>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</si>
  <si>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</si>
  <si>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</si>
  <si>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</si>
  <si>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</si>
  <si>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</si>
  <si>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</si>
  <si>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</si>
  <si>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</si>
  <si>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</si>
  <si>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</si>
  <si>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</si>
  <si>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</si>
  <si>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</si>
  <si>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</si>
  <si>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</si>
  <si>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</si>
  <si>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</si>
  <si>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</si>
  <si>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</si>
  <si>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</si>
  <si>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</si>
  <si>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</si>
  <si>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</si>
  <si>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</si>
  <si>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</si>
  <si>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</si>
  <si>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</si>
  <si>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</si>
  <si>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</si>
  <si>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</si>
  <si>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</si>
  <si>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</si>
  <si>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</si>
  <si>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</si>
  <si>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</si>
  <si>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</si>
  <si>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</si>
  <si>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</si>
  <si>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</si>
  <si>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</si>
  <si>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</si>
  <si>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</si>
  <si>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</si>
  <si>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</si>
  <si>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</si>
  <si>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</si>
  <si>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</si>
  <si>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</si>
  <si>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</si>
  <si>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</si>
  <si>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</si>
  <si>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</si>
  <si>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</si>
  <si>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</si>
  <si>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</si>
  <si>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</si>
  <si>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</si>
  <si>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</si>
  <si>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</si>
  <si>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</si>
  <si>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</si>
  <si>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</si>
  <si>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</si>
  <si>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</si>
  <si>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</si>
  <si>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</si>
  <si>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</si>
  <si>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</si>
  <si>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</si>
  <si>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</si>
  <si>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</si>
  <si>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</si>
  <si>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</si>
  <si>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</si>
  <si>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</si>
  <si>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</si>
  <si>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</si>
  <si>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</si>
  <si>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</si>
  <si>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</si>
  <si>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</si>
  <si>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</si>
  <si>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</si>
  <si>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</si>
  <si>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</si>
  <si>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</si>
  <si>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</si>
  <si>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</si>
  <si>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</si>
  <si>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</si>
  <si>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</si>
  <si>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</si>
  <si>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</si>
  <si>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</si>
  <si>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</si>
  <si>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</si>
  <si>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</si>
  <si>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</si>
  <si>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</si>
  <si>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</si>
  <si>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</si>
  <si>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</si>
  <si>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</si>
  <si>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</si>
  <si>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</si>
  <si>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</si>
  <si>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</si>
  <si>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</si>
  <si>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</si>
  <si>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</si>
  <si>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</si>
  <si>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</si>
  <si>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</si>
  <si>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</si>
  <si>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</si>
  <si>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</si>
  <si>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</si>
  <si>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</si>
  <si>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</si>
  <si>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</si>
  <si>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</si>
  <si>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</si>
  <si>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</si>
  <si>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</si>
  <si>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</si>
  <si>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</si>
  <si>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</si>
  <si>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</si>
  <si>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</si>
  <si>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</si>
  <si>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</si>
  <si>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</si>
  <si>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</si>
  <si>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</si>
  <si>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</si>
  <si>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</si>
  <si>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</si>
  <si>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</si>
  <si>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</si>
  <si>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</si>
  <si>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</si>
  <si>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</si>
  <si>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</si>
  <si>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</si>
  <si>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</si>
  <si>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</si>
  <si>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</si>
  <si>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</si>
  <si>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</si>
  <si>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</si>
  <si>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</si>
  <si>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</si>
  <si>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</si>
  <si>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</si>
  <si>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</si>
  <si>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</si>
  <si>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</si>
  <si>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</si>
  <si>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</si>
  <si>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</si>
  <si>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</si>
  <si>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</si>
  <si>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</si>
  <si>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</si>
  <si>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</si>
  <si>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</si>
  <si>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</si>
  <si>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</si>
  <si>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</si>
  <si>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</si>
  <si>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</si>
  <si>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</si>
  <si>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</si>
  <si>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</si>
  <si>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</si>
  <si>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</si>
  <si>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</si>
  <si>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</si>
  <si>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</si>
  <si>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</si>
  <si>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</si>
  <si>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</si>
  <si>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</si>
  <si>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</si>
  <si>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</si>
  <si>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</si>
  <si>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</si>
  <si>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</si>
  <si>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</si>
  <si>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</si>
  <si>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</si>
  <si>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</si>
  <si>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</si>
  <si>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</si>
  <si>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</si>
  <si>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</si>
  <si>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</si>
  <si>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</si>
  <si>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</si>
  <si>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</si>
  <si>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</si>
  <si>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</si>
  <si>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</si>
  <si>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</si>
  <si>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</si>
  <si>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</si>
  <si>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</si>
  <si>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</si>
  <si>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</si>
  <si>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</si>
  <si>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</si>
  <si>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</si>
  <si>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</si>
  <si>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</si>
  <si>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</si>
  <si>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</si>
  <si>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</si>
  <si>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</si>
  <si>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</si>
  <si>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</si>
  <si>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</si>
  <si>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</si>
  <si>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</si>
  <si>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</si>
  <si>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</si>
  <si>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</si>
  <si>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</si>
  <si>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</si>
  <si>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</si>
  <si>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</si>
  <si>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</si>
  <si>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</si>
  <si>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</si>
  <si>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</si>
  <si>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</si>
  <si>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</si>
  <si>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</si>
  <si>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</si>
  <si>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</si>
  <si>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</si>
  <si>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</si>
  <si>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</si>
  <si>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</si>
  <si>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</si>
  <si>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</si>
  <si>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</si>
  <si>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</si>
  <si>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</si>
  <si>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</si>
  <si>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</si>
  <si>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</si>
  <si>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</si>
  <si>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</si>
  <si>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</si>
  <si>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</si>
  <si>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</si>
  <si>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</si>
  <si>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</si>
  <si>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</si>
  <si>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</si>
  <si>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</si>
  <si>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</si>
  <si>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</si>
  <si>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</si>
  <si>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</si>
  <si>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</si>
  <si>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</si>
  <si>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</si>
  <si>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</si>
  <si>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</si>
  <si>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</si>
  <si>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</si>
  <si>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</si>
  <si>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</si>
  <si>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</si>
  <si>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</si>
  <si>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</si>
  <si>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</si>
  <si>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</si>
  <si>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</si>
  <si>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</si>
  <si>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</si>
  <si>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</si>
  <si>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</si>
  <si>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</si>
  <si>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</si>
  <si>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</si>
  <si>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</si>
  <si>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</si>
  <si>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</si>
  <si>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</si>
  <si>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</si>
  <si>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</si>
  <si>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</si>
  <si>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</si>
  <si>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</si>
  <si>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</si>
  <si>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</si>
  <si>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</si>
  <si>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</si>
  <si>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</si>
  <si>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</si>
  <si>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</si>
  <si>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</si>
  <si>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</si>
  <si>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</si>
  <si>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</si>
  <si>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</si>
  <si>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</si>
  <si>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</si>
  <si>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</si>
  <si>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</si>
  <si>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</si>
  <si>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</si>
  <si>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</si>
  <si>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</si>
  <si>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</si>
  <si>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</si>
  <si>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</si>
  <si>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</si>
  <si>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</si>
  <si>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</si>
  <si>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</si>
  <si>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</si>
  <si>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</si>
  <si>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</si>
  <si>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</si>
  <si>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</si>
  <si>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</si>
  <si>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</si>
  <si>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</si>
  <si>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</si>
  <si>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</si>
  <si>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</si>
  <si>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</si>
  <si>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</si>
  <si>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</si>
  <si>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</si>
  <si>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</si>
  <si>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</si>
  <si>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</si>
  <si>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</si>
  <si>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</si>
  <si>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</si>
  <si>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</si>
  <si>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</si>
  <si>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</si>
  <si>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</si>
  <si>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</si>
  <si>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</si>
  <si>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</si>
  <si>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</si>
  <si>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</si>
  <si>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</si>
  <si>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</si>
  <si>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</si>
  <si>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</si>
  <si>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</si>
  <si>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</si>
  <si>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</si>
  <si>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</si>
  <si>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</si>
  <si>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</si>
  <si>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</si>
  <si>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</si>
  <si>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</si>
  <si>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</si>
  <si>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</si>
  <si>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</si>
  <si>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</si>
  <si>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</si>
  <si>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</si>
  <si>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</si>
  <si>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</si>
  <si>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</si>
  <si>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</si>
  <si>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</si>
  <si>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</si>
  <si>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</si>
  <si>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</si>
  <si>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</si>
  <si>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</si>
  <si>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</si>
  <si>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</si>
  <si>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</si>
  <si>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</si>
  <si>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</si>
  <si>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</si>
  <si>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</si>
  <si>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</si>
  <si>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</si>
  <si>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</si>
  <si>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</si>
  <si>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</si>
  <si>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</si>
  <si>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</si>
  <si>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</si>
  <si>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</si>
  <si>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</si>
  <si>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</si>
  <si>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</si>
  <si>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</si>
  <si>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</si>
  <si>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</si>
  <si>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</si>
  <si>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</si>
  <si>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</si>
  <si>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</si>
  <si>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</si>
  <si>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</si>
  <si>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</si>
  <si>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</si>
  <si>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</si>
  <si>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</si>
  <si>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</si>
  <si>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</si>
  <si>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</si>
  <si>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</si>
  <si>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</si>
  <si>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</si>
  <si>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</si>
  <si>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</si>
  <si>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</si>
  <si>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</si>
  <si>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</si>
  <si>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</si>
  <si>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</si>
  <si>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</si>
  <si>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</si>
  <si>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</si>
  <si>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</si>
  <si>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</si>
  <si>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</si>
  <si>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</si>
  <si>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</si>
  <si>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</si>
  <si>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</si>
  <si>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</si>
  <si>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</si>
  <si>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</si>
  <si>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</si>
  <si>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</si>
  <si>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</si>
  <si>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</si>
  <si>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</si>
  <si>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</si>
  <si>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</si>
  <si>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</si>
  <si>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</si>
  <si>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</si>
  <si>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</si>
  <si>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</si>
  <si>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</si>
  <si>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</si>
  <si>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</si>
  <si>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</si>
  <si>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</si>
  <si>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</si>
  <si>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</si>
  <si>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</si>
  <si>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</si>
  <si>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</si>
  <si>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</si>
  <si>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</si>
  <si>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</si>
  <si>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</si>
  <si>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</si>
  <si>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</si>
  <si>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</si>
  <si>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</si>
  <si>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</si>
  <si>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</si>
  <si>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</si>
  <si>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</si>
  <si>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</si>
  <si>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</si>
  <si>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</si>
  <si>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</si>
  <si>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</si>
  <si>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</si>
  <si>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</si>
  <si>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</si>
  <si>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</si>
  <si>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</si>
  <si>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</si>
  <si>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</si>
  <si>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</si>
  <si>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</si>
  <si>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</si>
  <si>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</si>
  <si>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</si>
  <si>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</si>
  <si>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</si>
  <si>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</si>
  <si>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</si>
  <si>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</si>
  <si>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</si>
  <si>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</si>
  <si>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</si>
  <si>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</si>
  <si>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</si>
  <si>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</si>
  <si>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</si>
  <si>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</si>
  <si>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</si>
  <si>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</si>
  <si>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</si>
  <si>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</si>
  <si>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</si>
  <si>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</si>
  <si>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</si>
  <si>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</si>
  <si>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</si>
  <si>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</si>
  <si>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</si>
  <si>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</si>
  <si>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</si>
  <si>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</si>
  <si>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</si>
  <si>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</si>
  <si>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</si>
  <si>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</si>
  <si>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</si>
  <si>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</si>
  <si>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</si>
  <si>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</si>
  <si>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</si>
  <si>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</si>
  <si>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</si>
  <si>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</si>
  <si>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</si>
  <si>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</si>
  <si>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</si>
  <si>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</si>
  <si>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</si>
  <si>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</si>
  <si>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</si>
  <si>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</si>
  <si>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</si>
  <si>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</si>
  <si>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</si>
  <si>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</si>
  <si>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</si>
  <si>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</si>
  <si>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</si>
  <si>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</si>
  <si>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</si>
  <si>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</si>
  <si>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</si>
  <si>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</si>
  <si>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</si>
  <si>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</si>
  <si>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</si>
  <si>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</si>
  <si>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</si>
  <si>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</si>
  <si>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</si>
  <si>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</si>
  <si>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</si>
  <si>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</si>
  <si>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</si>
  <si>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</si>
  <si>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</si>
  <si>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</si>
  <si>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</si>
  <si>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</si>
  <si>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</si>
  <si>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</si>
  <si>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</si>
  <si>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</si>
  <si>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</si>
  <si>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</si>
  <si>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</si>
  <si>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</si>
  <si>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</si>
  <si>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</si>
  <si>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</si>
  <si>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</si>
  <si>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</si>
  <si>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</si>
  <si>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</si>
  <si>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</si>
  <si>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</si>
  <si>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</si>
  <si>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</si>
  <si>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</si>
  <si>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</si>
  <si>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</si>
  <si>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</si>
  <si>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</si>
  <si>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</si>
  <si>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</si>
  <si>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</si>
  <si>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</si>
  <si>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</si>
  <si>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</si>
  <si>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</si>
  <si>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</si>
  <si>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</si>
  <si>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</si>
  <si>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</si>
  <si>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</si>
  <si>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</si>
  <si>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</si>
  <si>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</si>
  <si>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</si>
  <si>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</si>
  <si>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</si>
  <si>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</si>
  <si>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</si>
  <si>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</si>
  <si>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</si>
  <si>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</si>
  <si>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</si>
  <si>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</si>
  <si>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</si>
  <si>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</si>
  <si>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</si>
  <si>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</si>
  <si>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</si>
  <si>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</si>
  <si>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</si>
  <si>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</si>
  <si>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</si>
  <si>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</si>
  <si>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</si>
  <si>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</si>
  <si>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</si>
  <si>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</si>
  <si>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</si>
  <si>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</si>
  <si>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</si>
  <si>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</si>
  <si>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</si>
  <si>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</si>
  <si>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</si>
  <si>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</si>
  <si>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</si>
  <si>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</si>
  <si>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</si>
  <si>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</si>
  <si>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</si>
  <si>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</si>
  <si>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</si>
  <si>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</si>
  <si>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</si>
  <si>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</si>
  <si>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</si>
  <si>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</si>
  <si>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</si>
  <si>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</si>
  <si>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</si>
  <si>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</si>
  <si>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</si>
  <si>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</si>
  <si>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</si>
  <si>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</si>
  <si>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</si>
  <si>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</si>
  <si>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</si>
  <si>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</si>
  <si>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</si>
  <si>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</si>
  <si>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</si>
  <si>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</si>
  <si>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</si>
  <si>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</si>
  <si>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</si>
  <si>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</si>
  <si>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</si>
  <si>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</si>
  <si>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</si>
  <si>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</si>
  <si>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</si>
  <si>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</si>
  <si>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</si>
  <si>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</si>
  <si>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</si>
  <si>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</si>
  <si>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</si>
  <si>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</si>
  <si>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</si>
  <si>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</si>
  <si>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</si>
  <si>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</si>
  <si>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</si>
  <si>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</si>
  <si>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</si>
  <si>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</si>
  <si>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</si>
  <si>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</si>
  <si>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</si>
  <si>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</si>
  <si>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</si>
  <si>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</si>
  <si>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</si>
  <si>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</si>
  <si>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</si>
  <si>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</si>
  <si>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</si>
  <si>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</si>
  <si>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</si>
  <si>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</si>
  <si>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</si>
  <si>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</si>
  <si>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</si>
  <si>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</si>
  <si>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</si>
  <si>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</si>
  <si>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</si>
  <si>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</si>
  <si>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</si>
  <si>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</si>
  <si>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</si>
  <si>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</si>
  <si>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</si>
  <si>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</si>
  <si>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</si>
  <si>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</si>
  <si>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</si>
  <si>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</si>
  <si>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</si>
  <si>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</si>
  <si>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</si>
  <si>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</si>
  <si>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</si>
  <si>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</si>
  <si>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</si>
  <si>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</si>
  <si>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</si>
  <si>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</si>
  <si>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</si>
  <si>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</si>
  <si>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</si>
  <si>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</si>
  <si>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</si>
  <si>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</si>
  <si>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</si>
  <si>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</si>
  <si>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</si>
  <si>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</si>
  <si>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</si>
  <si>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</si>
  <si>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</si>
  <si>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</si>
  <si>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</si>
  <si>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</si>
  <si>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</si>
  <si>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</si>
  <si>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</si>
  <si>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</si>
  <si>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</si>
  <si>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</si>
  <si>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</si>
  <si>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</si>
  <si>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</si>
  <si>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</si>
  <si>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</si>
  <si>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</si>
  <si>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</si>
  <si>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</si>
  <si>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</si>
  <si>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</si>
  <si>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</si>
  <si>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</si>
  <si>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</si>
  <si>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</si>
  <si>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</si>
  <si>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</si>
  <si>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</si>
  <si>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</si>
  <si>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</si>
  <si>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</si>
  <si>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</si>
  <si>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</si>
  <si>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</si>
  <si>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</si>
  <si>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</si>
  <si>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</si>
  <si>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</si>
  <si>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</si>
  <si>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</si>
  <si>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</si>
  <si>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</si>
  <si>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</si>
  <si>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</si>
  <si>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</si>
  <si>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</si>
  <si>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</si>
  <si>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</si>
  <si>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</si>
  <si>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</si>
  <si>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</si>
  <si>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</si>
  <si>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</si>
  <si>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</si>
  <si>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</si>
  <si>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</si>
  <si>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</si>
  <si>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</si>
  <si>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</si>
  <si>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</si>
  <si>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</si>
  <si>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</si>
  <si>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</si>
  <si>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</si>
  <si>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</si>
  <si>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</si>
  <si>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</si>
  <si>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</si>
  <si>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</si>
  <si>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</si>
  <si>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</si>
  <si>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</si>
  <si>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</si>
  <si>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</si>
  <si>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</si>
  <si>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</si>
  <si>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</si>
  <si>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</si>
  <si>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</si>
  <si>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</si>
  <si>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</si>
  <si>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</si>
  <si>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</si>
  <si>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</si>
  <si>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</si>
  <si>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</si>
  <si>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</si>
  <si>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</si>
  <si>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</si>
  <si>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</si>
  <si>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</si>
  <si>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</si>
  <si>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</si>
  <si>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</si>
  <si>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</si>
  <si>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</si>
  <si>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</si>
  <si>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</si>
  <si>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</si>
  <si>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</si>
  <si>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</si>
  <si>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</si>
  <si>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</si>
  <si>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</si>
  <si>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</si>
  <si>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</si>
  <si>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</si>
  <si>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</si>
  <si>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</si>
  <si>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</si>
  <si>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</si>
  <si>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</si>
  <si>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</si>
  <si>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</si>
  <si>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</si>
  <si>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</si>
  <si>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</si>
  <si>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</si>
  <si>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</si>
  <si>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</si>
  <si>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</si>
  <si>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</si>
  <si>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</si>
  <si>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</si>
  <si>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</si>
  <si>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</si>
  <si>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</si>
  <si>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</si>
  <si>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</si>
  <si>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</si>
  <si>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</si>
  <si>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</si>
  <si>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</si>
  <si>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</si>
  <si>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</si>
  <si>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</si>
  <si>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</si>
  <si>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</si>
  <si>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</si>
  <si>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</si>
  <si>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</si>
  <si>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</si>
  <si>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</si>
  <si>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</si>
  <si>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</si>
  <si>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</si>
  <si>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</si>
  <si>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</si>
  <si>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</si>
  <si>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</si>
  <si>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</si>
  <si>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</si>
  <si>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</si>
  <si>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</si>
  <si>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</si>
  <si>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</si>
  <si>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</si>
  <si>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</si>
  <si>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</si>
  <si>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</si>
  <si>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</si>
  <si>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</si>
  <si>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</si>
  <si>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</si>
  <si>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</si>
  <si>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</si>
  <si>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</si>
  <si>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</si>
  <si>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</si>
  <si>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</si>
  <si>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</si>
  <si>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</si>
  <si>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</si>
  <si>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</si>
  <si>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</si>
  <si>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</si>
  <si>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</si>
  <si>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</si>
  <si>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</si>
  <si>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</si>
  <si>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</si>
  <si>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</si>
  <si>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</si>
  <si>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</si>
  <si>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</si>
  <si>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</si>
  <si>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</si>
  <si>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</si>
  <si>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</si>
  <si>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</si>
  <si>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</si>
  <si>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</si>
  <si>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</si>
  <si>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</si>
  <si>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</si>
  <si>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</si>
  <si>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</si>
  <si>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</si>
  <si>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</si>
  <si>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</si>
  <si>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</si>
  <si>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</si>
  <si>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</si>
  <si>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</si>
  <si>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</si>
  <si>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</si>
  <si>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</si>
  <si>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</si>
  <si>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</si>
  <si>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</si>
  <si>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</si>
  <si>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</si>
  <si>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</si>
  <si>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</si>
  <si>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</si>
  <si>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</si>
  <si>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</si>
  <si>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</si>
  <si>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</si>
  <si>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</si>
  <si>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</si>
  <si>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</si>
  <si>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</si>
  <si>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</si>
  <si>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</si>
  <si>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</si>
  <si>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</si>
  <si>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</si>
  <si>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</si>
  <si>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</si>
  <si>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</si>
  <si>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</si>
  <si>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</si>
  <si>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</si>
  <si>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</si>
  <si>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</si>
  <si>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</si>
  <si>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</si>
  <si>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</si>
  <si>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</si>
  <si>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</si>
  <si>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</si>
  <si>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</si>
  <si>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</si>
  <si>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</si>
  <si>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</si>
  <si>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</si>
  <si>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</si>
  <si>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</si>
  <si>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</si>
  <si>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</si>
  <si>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</si>
  <si>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</si>
  <si>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</si>
  <si>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</si>
  <si>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</si>
  <si>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</si>
  <si>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</si>
  <si>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</si>
  <si>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</si>
  <si>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</si>
  <si>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</si>
  <si>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</si>
  <si>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</si>
  <si>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</si>
  <si>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</si>
  <si>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</si>
  <si>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</si>
  <si>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</si>
  <si>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</si>
  <si>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</si>
  <si>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</si>
  <si>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</si>
  <si>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</si>
  <si>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</si>
  <si>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</si>
  <si>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</si>
  <si>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</si>
  <si>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</si>
  <si>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</si>
  <si>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</si>
  <si>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</si>
  <si>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</si>
  <si>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</si>
  <si>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</si>
  <si>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</si>
  <si>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</si>
  <si>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</si>
  <si>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</si>
  <si>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</si>
  <si>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</si>
  <si>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</si>
  <si>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</si>
  <si>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</si>
  <si>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</si>
  <si>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</si>
  <si>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</si>
  <si>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</si>
  <si>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</si>
  <si>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</si>
  <si>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</si>
  <si>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</si>
  <si>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</si>
  <si>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</si>
  <si>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</si>
  <si>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</si>
  <si>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</si>
  <si>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</si>
  <si>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</si>
  <si>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</si>
  <si>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</si>
  <si>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</si>
  <si>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</si>
  <si>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</si>
  <si>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</si>
  <si>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</si>
  <si>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</si>
  <si>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</si>
  <si>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</si>
  <si>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</si>
  <si>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</si>
  <si>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</si>
  <si>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</si>
  <si>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</si>
  <si>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</si>
  <si>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</si>
  <si>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</si>
  <si>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</si>
  <si>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</si>
  <si>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</si>
  <si>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</si>
  <si>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</si>
  <si>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</si>
  <si>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</si>
  <si>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</si>
  <si>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</si>
  <si>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</si>
  <si>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</si>
  <si>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</si>
  <si>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</si>
  <si>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</si>
  <si>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</si>
  <si>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</si>
  <si>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</si>
  <si>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</si>
  <si>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</si>
  <si>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</si>
  <si>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</si>
  <si>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</si>
  <si>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</si>
  <si>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</si>
  <si>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</si>
  <si>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</si>
  <si>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</si>
  <si>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</si>
  <si>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</si>
  <si>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</si>
  <si>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</si>
  <si>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</si>
  <si>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</si>
  <si>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</si>
  <si>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</si>
  <si>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</si>
  <si>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</si>
  <si>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</si>
  <si>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</si>
  <si>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</si>
  <si>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</si>
  <si>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</si>
  <si>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</si>
  <si>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</si>
  <si>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</si>
  <si>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</si>
  <si>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</si>
  <si>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</si>
  <si>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</si>
  <si>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</si>
  <si>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</si>
  <si>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</si>
  <si>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</si>
  <si>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</si>
  <si>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</si>
  <si>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</si>
  <si>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</si>
  <si>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</si>
  <si>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</si>
  <si>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</si>
  <si>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</si>
  <si>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</si>
  <si>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</si>
  <si>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</si>
  <si>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</si>
  <si>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</si>
  <si>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</si>
  <si>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</si>
  <si>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</si>
  <si>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</si>
  <si>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</si>
  <si>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</si>
  <si>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</si>
  <si>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</si>
  <si>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</si>
  <si>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</si>
  <si>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</si>
  <si>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</si>
  <si>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</si>
  <si>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</si>
  <si>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</si>
  <si>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</si>
  <si>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</si>
  <si>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</si>
  <si>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</si>
  <si>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</si>
  <si>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</si>
  <si>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</si>
  <si>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</si>
  <si>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</si>
  <si>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</si>
  <si>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</si>
  <si>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</si>
  <si>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</si>
  <si>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</si>
  <si>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</si>
  <si>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</si>
  <si>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</si>
  <si>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</si>
  <si>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</si>
  <si>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</si>
  <si>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</si>
  <si>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</si>
  <si>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</si>
  <si>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</si>
  <si>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</si>
  <si>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</si>
  <si>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</si>
  <si>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</si>
  <si>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</si>
  <si>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</si>
  <si>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</si>
  <si>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</si>
  <si>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</si>
  <si>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</si>
  <si>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</si>
  <si>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</si>
  <si>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</si>
  <si>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</si>
  <si>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</si>
  <si>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</si>
  <si>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</si>
  <si>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</si>
  <si>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</si>
  <si>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</si>
  <si>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</si>
  <si>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</si>
  <si>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</si>
  <si>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</si>
  <si>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</si>
  <si>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</si>
  <si>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</si>
  <si>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</si>
  <si>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</si>
  <si>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</si>
  <si>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</si>
  <si>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</si>
  <si>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</si>
  <si>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</si>
  <si>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</si>
  <si>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</si>
  <si>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</si>
  <si>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</si>
  <si>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</si>
  <si>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</si>
  <si>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</si>
  <si>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</si>
  <si>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</si>
  <si>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</si>
  <si>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</si>
  <si>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</si>
  <si>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</si>
  <si>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</si>
  <si>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</si>
  <si>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</si>
  <si>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</si>
  <si>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</si>
  <si>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</si>
  <si>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</si>
  <si>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</si>
  <si>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</si>
  <si>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</si>
  <si>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</si>
  <si>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</si>
  <si>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</si>
  <si>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</si>
  <si>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</si>
  <si>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</si>
  <si>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</si>
  <si>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</si>
  <si>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</si>
  <si>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</si>
  <si>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</si>
  <si>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</si>
  <si>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</si>
  <si>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</si>
  <si>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</si>
  <si>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</si>
  <si>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</si>
  <si>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</si>
  <si>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</si>
  <si>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</si>
  <si>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</si>
  <si>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</si>
  <si>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</si>
  <si>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</si>
  <si>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</si>
  <si>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</si>
  <si>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</si>
  <si>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</si>
  <si>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</si>
  <si>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</si>
  <si>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</si>
  <si>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</si>
  <si>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</si>
  <si>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</si>
  <si>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</si>
  <si>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</si>
  <si>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</si>
  <si>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</si>
  <si>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</si>
  <si>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</si>
  <si>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</si>
  <si>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</si>
  <si>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</si>
  <si>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</si>
  <si>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</si>
  <si>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</si>
  <si>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</si>
  <si>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</si>
  <si>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</si>
  <si>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</si>
  <si>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</si>
  <si>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</si>
  <si>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</si>
  <si>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</si>
  <si>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</si>
  <si>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</si>
  <si>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</si>
  <si>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</si>
  <si>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</si>
  <si>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</si>
  <si>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</si>
  <si>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</si>
  <si>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</si>
  <si>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</si>
  <si>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</si>
  <si>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</si>
  <si>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</si>
  <si>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</si>
  <si>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</si>
  <si>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</si>
  <si>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</si>
  <si>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</si>
  <si>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</si>
  <si>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</si>
  <si>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</si>
  <si>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</si>
  <si>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</si>
  <si>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</si>
  <si>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</si>
  <si>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</si>
  <si>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</si>
  <si>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</si>
  <si>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</si>
  <si>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</si>
  <si>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</si>
  <si>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</si>
  <si>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</si>
  <si>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</si>
  <si>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</si>
  <si>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</si>
  <si>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</si>
  <si>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</si>
  <si>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</si>
  <si>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</si>
  <si>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</si>
  <si>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</si>
  <si>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</si>
  <si>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</si>
  <si>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</si>
  <si>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</si>
  <si>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</si>
  <si>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</si>
  <si>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</si>
  <si>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</si>
  <si>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</si>
  <si>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</si>
  <si>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</si>
  <si>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</si>
  <si>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</si>
  <si>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</si>
  <si>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</si>
  <si>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</si>
  <si>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</si>
  <si>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</si>
  <si>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</si>
  <si>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</si>
  <si>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</si>
  <si>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</si>
  <si>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</si>
  <si>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</si>
  <si>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</si>
  <si>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</si>
  <si>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</si>
  <si>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</si>
  <si>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</si>
  <si>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</si>
  <si>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</si>
  <si>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</si>
  <si>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</si>
  <si>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</si>
  <si>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</si>
  <si>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</si>
  <si>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</si>
  <si>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</si>
  <si>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</si>
  <si>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</si>
  <si>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</si>
  <si>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</si>
  <si>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</si>
  <si>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</si>
  <si>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</si>
  <si>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</si>
  <si>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</si>
  <si>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</si>
  <si>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</si>
  <si>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</si>
  <si>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</si>
  <si>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</si>
  <si>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</si>
  <si>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</si>
  <si>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</si>
  <si>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</si>
  <si>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</si>
  <si>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</si>
  <si>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</si>
  <si>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</si>
  <si>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</si>
  <si>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</si>
  <si>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</si>
  <si>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</si>
  <si>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</si>
  <si>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</si>
  <si>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</si>
  <si>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</si>
  <si>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</si>
  <si>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</si>
  <si>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</si>
  <si>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</si>
  <si>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</si>
  <si>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</si>
  <si>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</si>
  <si>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</si>
  <si>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</si>
  <si>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</si>
  <si>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</si>
  <si>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</si>
  <si>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</si>
  <si>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</si>
  <si>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</si>
  <si>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</si>
  <si>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</si>
  <si>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</si>
  <si>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</si>
  <si>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</si>
  <si>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</si>
  <si>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</si>
  <si>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</si>
  <si>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</si>
  <si>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</si>
  <si>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</si>
  <si>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</si>
  <si>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</si>
  <si>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</si>
  <si>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</si>
  <si>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</si>
  <si>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</si>
  <si>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</si>
  <si>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</si>
  <si>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</si>
  <si>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</si>
  <si>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</si>
  <si>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</si>
  <si>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</si>
  <si>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</si>
  <si>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</si>
  <si>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</si>
  <si>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</si>
  <si>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</si>
  <si>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</si>
  <si>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</si>
  <si>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</si>
  <si>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</si>
  <si>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</si>
  <si>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</si>
  <si>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</si>
  <si>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</si>
  <si>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</si>
  <si>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</si>
  <si>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</si>
  <si>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</si>
  <si>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</si>
  <si>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</si>
  <si>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</si>
  <si>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</si>
  <si>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</si>
  <si>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</si>
  <si>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</si>
  <si>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</si>
  <si>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</si>
  <si>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</si>
  <si>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</si>
  <si>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</si>
  <si>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</si>
  <si>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</si>
  <si>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</si>
  <si>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</si>
  <si>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</si>
  <si>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</si>
  <si>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</si>
  <si>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</si>
  <si>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</si>
  <si>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</si>
  <si>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</si>
  <si>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</si>
  <si>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</si>
  <si>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</si>
  <si>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</si>
  <si>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</si>
  <si>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</si>
  <si>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</si>
  <si>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</si>
  <si>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</si>
  <si>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</si>
  <si>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</si>
  <si>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</si>
  <si>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</si>
  <si>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</si>
  <si>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</si>
  <si>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</si>
  <si>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</si>
  <si>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</si>
  <si>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</si>
  <si>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</si>
  <si>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</si>
  <si>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</si>
  <si>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</si>
  <si>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</si>
  <si>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</si>
  <si>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</si>
  <si>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</si>
  <si>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</si>
  <si>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</si>
  <si>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</si>
  <si>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</si>
  <si>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</si>
  <si>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</si>
  <si>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</si>
  <si>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</si>
  <si>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</si>
  <si>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</si>
  <si>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</si>
  <si>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</si>
  <si>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</si>
  <si>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</si>
  <si>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</si>
  <si>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</si>
  <si>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</si>
  <si>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</si>
  <si>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</si>
  <si>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</si>
  <si>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</si>
  <si>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</si>
  <si>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</si>
  <si>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</si>
  <si>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</si>
  <si>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</si>
  <si>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</si>
  <si>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</si>
  <si>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</si>
  <si>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</si>
  <si>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</si>
  <si>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</si>
  <si>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</si>
  <si>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</si>
  <si>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</si>
  <si>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</si>
  <si>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</si>
  <si>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</si>
  <si>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</si>
  <si>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</si>
  <si>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</si>
  <si>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</si>
  <si>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</si>
  <si>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</si>
  <si>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</si>
  <si>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</si>
  <si>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</si>
  <si>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</si>
  <si>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</si>
  <si>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</si>
  <si>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</si>
  <si>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</si>
  <si>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</si>
  <si>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</si>
  <si>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</si>
  <si>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</si>
  <si>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</si>
  <si>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</si>
  <si>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</si>
  <si>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</si>
  <si>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</si>
  <si>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</si>
  <si>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</si>
  <si>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</si>
  <si>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</si>
  <si>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</si>
  <si>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</si>
  <si>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</si>
  <si>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</si>
  <si>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</si>
  <si>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</si>
  <si>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</si>
  <si>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</si>
  <si>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</si>
  <si>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</si>
  <si>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</si>
  <si>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</si>
  <si>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</si>
  <si>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</si>
  <si>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</si>
  <si>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</si>
  <si>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</si>
  <si>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</si>
  <si>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</si>
  <si>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</si>
  <si>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</si>
  <si>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</si>
  <si>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</si>
  <si>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</si>
  <si>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</si>
  <si>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</si>
  <si>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</si>
  <si>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</si>
  <si>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</si>
  <si>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</si>
  <si>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</si>
  <si>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</si>
  <si>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</si>
  <si>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</si>
  <si>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</si>
  <si>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</si>
  <si>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</si>
  <si>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</si>
  <si>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</si>
  <si>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</si>
  <si>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</si>
  <si>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</si>
  <si>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</si>
  <si>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</si>
  <si>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</si>
  <si>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</si>
  <si>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</si>
  <si>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</si>
  <si>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</si>
  <si>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</si>
  <si>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</si>
  <si>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</si>
  <si>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</si>
  <si>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</si>
  <si>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</si>
  <si>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</si>
  <si>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</si>
  <si>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</si>
  <si>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</si>
  <si>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</si>
  <si>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</si>
  <si>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</si>
  <si>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</si>
  <si>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</si>
  <si>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</si>
  <si>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</si>
  <si>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</si>
  <si>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</si>
  <si>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</si>
  <si>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</si>
  <si>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</si>
  <si>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</si>
  <si>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</si>
  <si>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</si>
  <si>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</si>
  <si>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</si>
  <si>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</si>
  <si>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</si>
  <si>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</si>
  <si>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</si>
  <si>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</si>
  <si>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</si>
  <si>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</si>
  <si>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</si>
  <si>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</si>
  <si>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</si>
  <si>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</si>
  <si>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</si>
  <si>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</si>
  <si>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</si>
  <si>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</si>
  <si>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</si>
  <si>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</si>
  <si>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</si>
  <si>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</si>
  <si>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</si>
  <si>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</si>
  <si>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</si>
  <si>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</si>
  <si>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</si>
  <si>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</si>
  <si>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</si>
  <si>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</si>
  <si>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</si>
  <si>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</si>
  <si>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</si>
  <si>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</si>
  <si>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</si>
  <si>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</si>
  <si>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</si>
  <si>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</si>
  <si>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</si>
  <si>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</si>
  <si>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</si>
  <si>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</si>
  <si>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</si>
  <si>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</si>
  <si>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</si>
  <si>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</si>
  <si>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</si>
  <si>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</si>
  <si>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</si>
  <si>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</si>
  <si>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</si>
  <si>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</si>
  <si>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</si>
  <si>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</si>
  <si>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</si>
  <si>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</si>
  <si>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</si>
  <si>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</si>
  <si>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</si>
  <si>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</si>
  <si>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</si>
  <si>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</si>
  <si>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</si>
  <si>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</si>
  <si>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</si>
  <si>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</si>
  <si>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</si>
  <si>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</si>
  <si>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</si>
  <si>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</si>
  <si>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</si>
  <si>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</si>
  <si>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</si>
  <si>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</si>
  <si>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</si>
  <si>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</si>
  <si>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</si>
  <si>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</si>
  <si>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</si>
  <si>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</si>
  <si>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</si>
  <si>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</si>
  <si>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</si>
  <si>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</si>
  <si>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</si>
  <si>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</si>
  <si>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</si>
  <si>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</si>
  <si>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</si>
  <si>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</si>
  <si>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</si>
  <si>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</si>
  <si>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</si>
  <si>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</si>
  <si>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</si>
  <si>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</si>
  <si>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</si>
  <si>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</si>
  <si>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</si>
  <si>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</si>
  <si>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</si>
  <si>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</si>
  <si>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</si>
  <si>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</si>
  <si>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</si>
  <si>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</si>
  <si>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</si>
  <si>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</si>
  <si>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</si>
  <si>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</si>
  <si>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</si>
  <si>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</si>
  <si>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</si>
  <si>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</si>
  <si>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</si>
  <si>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</si>
  <si>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</si>
  <si>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</si>
  <si>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</si>
  <si>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</si>
  <si>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</si>
  <si>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</si>
  <si>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</si>
  <si>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</si>
  <si>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</si>
  <si>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</si>
  <si>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</si>
  <si>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</si>
  <si>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</si>
  <si>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</si>
  <si>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</si>
  <si>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</si>
  <si>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</si>
  <si>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</si>
  <si>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</si>
  <si>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</si>
  <si>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</si>
  <si>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</si>
  <si>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</si>
  <si>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</si>
  <si>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</si>
  <si>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</si>
  <si>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</si>
  <si>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</si>
  <si>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</si>
  <si>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</si>
  <si>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</si>
  <si>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</si>
  <si>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</si>
  <si>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</si>
  <si>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</si>
  <si>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</si>
  <si>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</si>
  <si>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</si>
  <si>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</si>
  <si>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</si>
  <si>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</si>
  <si>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</si>
  <si>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</si>
  <si>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</si>
  <si>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</si>
  <si>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</si>
  <si>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</si>
  <si>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</si>
  <si>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</si>
  <si>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</si>
  <si>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</si>
  <si>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</si>
  <si>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</si>
  <si>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</si>
  <si>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</si>
  <si>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</si>
  <si>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</si>
  <si>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</si>
  <si>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</si>
  <si>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</si>
  <si>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</si>
  <si>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</si>
  <si>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</si>
  <si>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</si>
  <si>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</si>
  <si>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</si>
  <si>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</si>
  <si>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</si>
  <si>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</si>
  <si>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</si>
  <si>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</si>
  <si>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</si>
  <si>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</si>
  <si>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</si>
  <si>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</si>
  <si>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</si>
  <si>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</si>
  <si>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</si>
  <si>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</si>
  <si>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</si>
  <si>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</si>
  <si>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</si>
  <si>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</si>
  <si>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</si>
  <si>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</si>
  <si>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</si>
  <si>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</si>
  <si>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</si>
  <si>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</si>
  <si>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</si>
  <si>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</si>
  <si>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</si>
  <si>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</si>
  <si>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</si>
  <si>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</si>
  <si>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</si>
  <si>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</si>
  <si>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</si>
  <si>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</si>
  <si>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</si>
  <si>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</si>
  <si>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</si>
  <si>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</si>
  <si>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</si>
  <si>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</si>
  <si>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</si>
  <si>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</si>
  <si>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</si>
  <si>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</si>
  <si>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</si>
  <si>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</si>
  <si>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</si>
  <si>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</si>
  <si>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</si>
  <si>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</si>
  <si>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</si>
  <si>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</si>
  <si>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</si>
  <si>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</si>
  <si>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</si>
  <si>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</si>
  <si>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</si>
  <si>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</si>
  <si>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</si>
  <si>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</si>
  <si>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</si>
  <si>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</si>
  <si>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</si>
  <si>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</si>
  <si>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</si>
  <si>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</si>
  <si>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</si>
  <si>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</si>
  <si>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</si>
  <si>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</si>
  <si>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</si>
  <si>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</si>
  <si>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</si>
  <si>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</si>
  <si>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</si>
  <si>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</si>
  <si>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</si>
  <si>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</si>
  <si>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</si>
  <si>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</si>
  <si>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</si>
  <si>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</si>
  <si>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</si>
  <si>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</si>
  <si>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</si>
  <si>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</si>
  <si>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</si>
  <si>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</si>
  <si>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</si>
  <si>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</si>
  <si>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</si>
  <si>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</si>
  <si>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</si>
  <si>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</si>
  <si>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</si>
  <si>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</si>
  <si>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</si>
  <si>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</si>
  <si>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</si>
  <si>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</si>
  <si>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</si>
  <si>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</si>
  <si>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</si>
  <si>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</si>
  <si>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</si>
  <si>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</si>
  <si>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</si>
  <si>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</si>
  <si>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</si>
  <si>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</si>
  <si>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</si>
  <si>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</si>
  <si>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</si>
  <si>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</si>
  <si>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</si>
  <si>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</si>
  <si>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</si>
  <si>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</si>
  <si>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</si>
  <si>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</si>
  <si>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</si>
  <si>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</si>
  <si>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</si>
  <si>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</si>
  <si>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</si>
  <si>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</si>
  <si>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</si>
  <si>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</si>
  <si>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</si>
  <si>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</si>
  <si>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</si>
  <si>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</si>
  <si>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</si>
  <si>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</si>
  <si>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</si>
  <si>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</si>
  <si>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</si>
  <si>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</si>
  <si>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</si>
  <si>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</si>
  <si>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</si>
  <si>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</si>
  <si>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</si>
  <si>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</si>
  <si>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</si>
  <si>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</si>
  <si>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</si>
  <si>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</si>
  <si>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</si>
  <si>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</si>
  <si>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</si>
  <si>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</si>
  <si>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</si>
  <si>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</si>
  <si>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</si>
  <si>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</si>
  <si>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</si>
  <si>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</si>
  <si>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</si>
  <si>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</si>
  <si>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</si>
  <si>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</si>
  <si>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</si>
  <si>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</si>
  <si>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</si>
  <si>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</si>
  <si>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</si>
  <si>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</si>
  <si>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</si>
  <si>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</si>
  <si>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</si>
  <si>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</si>
  <si>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</si>
  <si>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</si>
  <si>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</si>
  <si>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</si>
  <si>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</si>
  <si>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</si>
  <si>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</si>
  <si>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</si>
  <si>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</si>
  <si>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</si>
  <si>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</si>
  <si>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</si>
  <si>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</si>
  <si>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</si>
  <si>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</si>
  <si>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</si>
  <si>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</si>
  <si>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</si>
  <si>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</si>
  <si>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</si>
  <si>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</si>
  <si>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</si>
  <si>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</si>
  <si>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</si>
  <si>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</si>
  <si>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</si>
  <si>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</si>
  <si>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</si>
  <si>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</si>
  <si>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</si>
  <si>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</si>
  <si>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</si>
  <si>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</si>
  <si>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</si>
  <si>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</si>
  <si>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</si>
  <si>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</si>
  <si>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</si>
  <si>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</si>
  <si>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</si>
  <si>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</si>
  <si>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</si>
  <si>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</si>
  <si>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</si>
  <si>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</si>
  <si>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</si>
  <si>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</si>
  <si>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</si>
  <si>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</si>
  <si>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</si>
  <si>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</si>
  <si>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</si>
  <si>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</si>
  <si>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</si>
  <si>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</si>
  <si>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</si>
  <si>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</si>
  <si>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</si>
  <si>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</si>
  <si>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</si>
  <si>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</si>
  <si>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</si>
  <si>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</si>
  <si>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</si>
  <si>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</si>
  <si>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</si>
  <si>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</si>
  <si>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</si>
  <si>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</si>
  <si>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</si>
  <si>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</si>
  <si>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</si>
  <si>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</si>
  <si>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</si>
  <si>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</si>
  <si>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</si>
  <si>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</si>
  <si>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</si>
  <si>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</si>
  <si>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</si>
  <si>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</si>
  <si>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</si>
  <si>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</si>
  <si>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</si>
  <si>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</si>
  <si>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</si>
  <si>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</si>
  <si>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</si>
  <si>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</si>
  <si>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</si>
  <si>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</si>
  <si>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</si>
  <si>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</si>
  <si>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</si>
  <si>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</si>
  <si>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</si>
  <si>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</si>
  <si>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</si>
  <si>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</si>
  <si>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</si>
  <si>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</si>
  <si>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</si>
  <si>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</si>
  <si>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</si>
  <si>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</si>
  <si>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</si>
  <si>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</si>
  <si>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</si>
  <si>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</si>
  <si>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</si>
  <si>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</si>
  <si>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</si>
  <si>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</si>
  <si>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</si>
  <si>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</si>
  <si>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</si>
  <si>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</si>
  <si>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</si>
  <si>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</si>
  <si>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</si>
  <si>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</si>
  <si>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</si>
  <si>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</si>
  <si>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</si>
  <si>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</si>
  <si>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</si>
  <si>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</si>
  <si>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</si>
  <si>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</si>
  <si>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</si>
  <si>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</si>
  <si>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</si>
  <si>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</si>
  <si>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</si>
  <si>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</si>
  <si>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</si>
  <si>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</si>
  <si>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</si>
  <si>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</si>
  <si>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</si>
  <si>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</si>
  <si>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</si>
  <si>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</si>
  <si>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</si>
  <si>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</si>
  <si>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</si>
  <si>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</si>
  <si>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</si>
  <si>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</si>
  <si>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</si>
  <si>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</si>
  <si>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</si>
  <si>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</si>
  <si>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</si>
  <si>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</si>
  <si>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</si>
  <si>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</si>
  <si>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</si>
  <si>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</si>
  <si>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</si>
  <si>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</si>
  <si>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</si>
  <si>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</si>
  <si>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</si>
  <si>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</si>
  <si>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</si>
  <si>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</si>
  <si>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</si>
  <si>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</si>
  <si>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</si>
  <si>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</si>
  <si>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</si>
  <si>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</si>
  <si>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</si>
  <si>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</si>
  <si>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</si>
  <si>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</si>
  <si>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</si>
  <si>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</si>
  <si>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</si>
  <si>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</si>
  <si>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</si>
  <si>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</si>
  <si>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</si>
  <si>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</si>
  <si>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</si>
  <si>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</si>
  <si>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</si>
  <si>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</si>
  <si>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</si>
  <si>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</si>
  <si>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</si>
  <si>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</si>
  <si>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</si>
  <si>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</si>
  <si>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</si>
  <si>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</si>
  <si>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</si>
  <si>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</si>
  <si>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</si>
  <si>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</si>
  <si>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</si>
  <si>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</si>
  <si>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</si>
  <si>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</si>
  <si>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</si>
  <si>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</si>
  <si>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</si>
  <si>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</si>
  <si>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</si>
  <si>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</si>
  <si>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</si>
  <si>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</si>
  <si>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</si>
  <si>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</si>
  <si>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</si>
  <si>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</si>
  <si>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</si>
  <si>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</si>
  <si>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</si>
  <si>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</si>
  <si>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</si>
  <si>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</si>
  <si>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</si>
  <si>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</si>
  <si>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</si>
  <si>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</si>
  <si>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</si>
  <si>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</si>
  <si>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</si>
  <si>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</si>
  <si>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</si>
  <si>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</si>
  <si>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</si>
  <si>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</si>
  <si>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</si>
  <si>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</si>
  <si>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</si>
  <si>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</si>
  <si>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</si>
  <si>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</si>
  <si>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</si>
  <si>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</si>
  <si>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</si>
  <si>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</si>
  <si>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</si>
  <si>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</si>
  <si>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</si>
  <si>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</si>
  <si>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</si>
  <si>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</si>
  <si>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</si>
  <si>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</si>
  <si>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</si>
  <si>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</si>
  <si>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</si>
  <si>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</si>
  <si>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</si>
  <si>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</si>
  <si>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</si>
  <si>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</si>
  <si>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</si>
  <si>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</si>
  <si>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</si>
  <si>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</si>
  <si>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</si>
  <si>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</si>
  <si>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</si>
  <si>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</si>
  <si>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</si>
  <si>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</si>
  <si>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</si>
  <si>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</si>
  <si>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</si>
  <si>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</si>
  <si>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</si>
  <si>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</si>
  <si>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</si>
  <si>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</si>
  <si>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</si>
  <si>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</si>
  <si>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</si>
  <si>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</si>
  <si>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</si>
  <si>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</si>
  <si>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</si>
  <si>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</si>
  <si>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</si>
  <si>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</si>
  <si>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</si>
  <si>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</si>
  <si>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</si>
  <si>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</si>
  <si>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</si>
  <si>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</si>
  <si>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</si>
  <si>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</si>
  <si>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</si>
  <si>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</si>
  <si>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</si>
  <si>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</si>
  <si>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</si>
  <si>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</si>
  <si>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</si>
  <si>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</si>
  <si>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</si>
  <si>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</si>
  <si>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</si>
  <si>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</si>
  <si>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</si>
  <si>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</si>
  <si>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</si>
  <si>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</si>
  <si>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</si>
  <si>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</si>
  <si>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</si>
  <si>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</si>
  <si>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</si>
  <si>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</si>
  <si>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</si>
  <si>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</si>
  <si>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</si>
  <si>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</si>
  <si>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</si>
  <si>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</si>
  <si>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</si>
  <si>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</si>
  <si>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</si>
  <si>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</si>
  <si>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</si>
  <si>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</si>
  <si>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</si>
  <si>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</si>
  <si>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</si>
  <si>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</si>
  <si>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</si>
  <si>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</si>
  <si>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</si>
  <si>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</si>
  <si>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</si>
  <si>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</si>
  <si>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</si>
  <si>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</si>
  <si>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</si>
  <si>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</si>
  <si>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</si>
  <si>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</si>
  <si>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</si>
  <si>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</si>
  <si>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</si>
  <si>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</si>
  <si>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</si>
  <si>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</si>
  <si>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</si>
  <si>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</si>
  <si>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</si>
  <si>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</si>
  <si>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</si>
  <si>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</si>
  <si>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</si>
  <si>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</si>
  <si>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</si>
  <si>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</si>
  <si>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</si>
  <si>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</si>
  <si>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</si>
  <si>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</si>
  <si>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</si>
  <si>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</si>
  <si>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</si>
  <si>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</si>
  <si>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</si>
  <si>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</si>
  <si>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</si>
  <si>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</si>
  <si>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</si>
  <si>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</si>
  <si>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</si>
  <si>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</si>
  <si>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</si>
  <si>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</si>
  <si>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</si>
  <si>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</si>
  <si>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</si>
  <si>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</si>
  <si>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</si>
  <si>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</si>
  <si>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</si>
  <si>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</si>
  <si>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</si>
  <si>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</si>
  <si>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</si>
  <si>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</si>
  <si>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</si>
  <si>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</si>
  <si>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</si>
  <si>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</si>
  <si>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</si>
  <si>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</si>
  <si>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</si>
  <si>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</si>
  <si>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</si>
  <si>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</si>
  <si>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</si>
  <si>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</si>
  <si>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</si>
  <si>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</si>
  <si>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</si>
  <si>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</si>
  <si>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</si>
  <si>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</si>
  <si>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</si>
  <si>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</si>
  <si>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</si>
  <si>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</si>
  <si>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</si>
  <si>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</si>
  <si>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</si>
  <si>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</si>
  <si>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</si>
  <si>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</si>
  <si>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</si>
  <si>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</si>
  <si>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</si>
  <si>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</si>
  <si>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</si>
  <si>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</si>
  <si>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</si>
  <si>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</si>
  <si>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</si>
  <si>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</si>
  <si>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</si>
  <si>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</si>
  <si>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</si>
  <si>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</si>
  <si>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</si>
  <si>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</si>
  <si>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</si>
  <si>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</si>
  <si>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</si>
  <si>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</si>
  <si>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</si>
  <si>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</si>
  <si>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</si>
  <si>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</si>
  <si>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</si>
  <si>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</si>
  <si>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</si>
  <si>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</si>
  <si>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</si>
  <si>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</si>
  <si>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</si>
  <si>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</si>
  <si>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</si>
  <si>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</si>
  <si>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</si>
  <si>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</si>
  <si>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</si>
  <si>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</si>
  <si>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</si>
  <si>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</si>
  <si>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</si>
  <si>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</si>
  <si>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</si>
  <si>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</si>
  <si>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</si>
  <si>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</si>
  <si>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</si>
  <si>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</si>
  <si>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</si>
  <si>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</si>
  <si>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</si>
  <si>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</si>
  <si>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</si>
  <si>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</si>
  <si>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</si>
  <si>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</si>
  <si>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</si>
  <si>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</si>
  <si>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</si>
  <si>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</si>
  <si>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</si>
  <si>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</si>
  <si>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</si>
  <si>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</si>
  <si>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</si>
  <si>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</si>
  <si>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</si>
  <si>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</si>
  <si>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</si>
  <si>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</si>
  <si>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</si>
  <si>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</si>
  <si>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</si>
  <si>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</si>
  <si>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</si>
  <si>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</si>
  <si>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</si>
  <si>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</si>
  <si>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</si>
  <si>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</si>
  <si>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</si>
  <si>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</si>
  <si>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</si>
  <si>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</si>
  <si>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</si>
  <si>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</si>
  <si>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</si>
  <si>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</si>
  <si>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</si>
  <si>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</si>
  <si>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</si>
  <si>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</si>
  <si>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</si>
  <si>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</si>
  <si>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</si>
  <si>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</si>
  <si>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</si>
  <si>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</si>
  <si>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</si>
  <si>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</si>
  <si>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</si>
  <si>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</si>
  <si>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</si>
  <si>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</si>
  <si>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</si>
  <si>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</si>
  <si>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</si>
  <si>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</si>
  <si>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</si>
  <si>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</si>
  <si>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</si>
  <si>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</si>
  <si>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</si>
  <si>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</si>
  <si>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</si>
  <si>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</si>
  <si>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</si>
  <si>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</si>
  <si>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</si>
  <si>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</si>
  <si>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</si>
  <si>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</si>
  <si>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</si>
  <si>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</si>
  <si>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</si>
  <si>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</si>
  <si>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</si>
  <si>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</si>
  <si>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</si>
  <si>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</si>
  <si>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</si>
  <si>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</si>
  <si>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</si>
  <si>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</si>
  <si>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</si>
  <si>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</si>
  <si>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</si>
  <si>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</si>
  <si>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</si>
  <si>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</si>
  <si>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</si>
  <si>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</si>
  <si>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</si>
  <si>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</si>
  <si>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</si>
  <si>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</si>
  <si>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</si>
  <si>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</si>
  <si>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</si>
  <si>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</si>
  <si>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</si>
  <si>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</si>
  <si>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</si>
  <si>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</si>
  <si>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</si>
  <si>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</si>
  <si>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</si>
  <si>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</si>
  <si>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</si>
  <si>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</si>
  <si>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</si>
  <si>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</si>
  <si>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</si>
  <si>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</si>
  <si>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</si>
  <si>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</si>
  <si>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</si>
  <si>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</si>
  <si>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</si>
  <si>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</si>
  <si>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</si>
  <si>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</si>
  <si>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</si>
  <si>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</si>
  <si>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</si>
  <si>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</si>
  <si>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</si>
  <si>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</si>
  <si>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</si>
  <si>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</si>
  <si>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</si>
  <si>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</si>
  <si>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</si>
  <si>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</si>
  <si>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</si>
  <si>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</si>
  <si>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</si>
  <si>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</si>
  <si>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</si>
  <si>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</si>
  <si>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</si>
  <si>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</si>
  <si>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</si>
  <si>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</si>
  <si>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</si>
  <si>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</si>
  <si>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</si>
  <si>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</si>
  <si>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</si>
  <si>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</si>
  <si>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</si>
  <si>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</si>
  <si>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</si>
  <si>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</si>
  <si>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</si>
  <si>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</si>
  <si>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</si>
  <si>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</si>
  <si>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</si>
  <si>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</si>
  <si>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</si>
  <si>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</si>
  <si>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</si>
  <si>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</si>
  <si>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</si>
  <si>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</si>
  <si>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</si>
  <si>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</si>
  <si>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</si>
  <si>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</si>
  <si>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</si>
  <si>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</si>
  <si>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</si>
  <si>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</si>
  <si>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</si>
  <si>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</si>
  <si>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</si>
  <si>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</si>
  <si>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</si>
  <si>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</si>
  <si>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</si>
  <si>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</si>
  <si>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</si>
  <si>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</si>
  <si>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</si>
  <si>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</si>
  <si>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</si>
  <si>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</si>
  <si>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</si>
  <si>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</si>
  <si>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</si>
  <si>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</si>
  <si>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</si>
  <si>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</si>
  <si>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</si>
  <si>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</si>
  <si>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</si>
  <si>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</si>
  <si>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</si>
  <si>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</si>
  <si>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</si>
  <si>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</si>
  <si>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</si>
  <si>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</si>
  <si>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</si>
  <si>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</si>
  <si>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</si>
  <si>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</si>
  <si>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</si>
  <si>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</si>
  <si>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</si>
  <si>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</si>
  <si>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</si>
  <si>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</si>
  <si>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</si>
  <si>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</si>
  <si>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</si>
  <si>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</si>
  <si>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</si>
  <si>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</si>
  <si>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</si>
  <si>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</si>
  <si>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</si>
  <si>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</si>
  <si>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</si>
  <si>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</si>
  <si>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</si>
  <si>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</si>
  <si>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</si>
  <si>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</si>
  <si>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</si>
  <si>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</si>
  <si>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</si>
  <si>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</si>
  <si>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</si>
  <si>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</si>
  <si>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</si>
  <si>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</si>
  <si>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</si>
  <si>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</si>
  <si>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</si>
  <si>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</si>
  <si>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</si>
  <si>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</si>
  <si>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</si>
  <si>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</si>
  <si>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</si>
  <si>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</si>
  <si>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</si>
  <si>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</si>
  <si>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</si>
  <si>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</si>
  <si>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</si>
  <si>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</si>
  <si>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</si>
  <si>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</si>
  <si>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</si>
  <si>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</si>
  <si>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</si>
  <si>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</si>
  <si>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</si>
  <si>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</si>
  <si>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</si>
  <si>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</si>
  <si>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</si>
  <si>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</si>
  <si>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</si>
  <si>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</si>
  <si>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</si>
  <si>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</si>
  <si>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</si>
  <si>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</si>
  <si>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</si>
  <si>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</si>
  <si>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</si>
  <si>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</si>
  <si>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</si>
  <si>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</si>
  <si>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</si>
  <si>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</si>
  <si>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</si>
  <si>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</si>
  <si>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</si>
  <si>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</si>
  <si>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</si>
  <si>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</si>
  <si>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</si>
  <si>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</si>
  <si>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</si>
  <si>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</si>
  <si>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</si>
  <si>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</si>
  <si>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</si>
  <si>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</si>
  <si>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</si>
  <si>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</si>
  <si>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</si>
  <si>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</si>
  <si>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</si>
  <si>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</si>
  <si>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</si>
  <si>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</si>
  <si>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</si>
  <si>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</si>
  <si>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</si>
  <si>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</si>
  <si>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</si>
  <si>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</si>
  <si>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</si>
  <si>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</si>
  <si>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</si>
  <si>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</si>
  <si>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</si>
  <si>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</si>
  <si>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</si>
  <si>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</si>
  <si>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</si>
  <si>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</si>
  <si>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</si>
  <si>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</si>
  <si>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</si>
  <si>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</si>
  <si>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</si>
  <si>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</si>
  <si>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</si>
  <si>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</si>
  <si>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</si>
  <si>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</si>
  <si>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</si>
  <si>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</si>
  <si>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</si>
  <si>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</si>
  <si>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</si>
  <si>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</si>
  <si>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</si>
  <si>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</si>
  <si>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</si>
  <si>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</si>
  <si>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</si>
  <si>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</si>
  <si>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</si>
  <si>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</si>
  <si>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</si>
  <si>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</si>
  <si>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</si>
  <si>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</si>
  <si>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</si>
  <si>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</si>
  <si>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</si>
  <si>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</si>
  <si>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</si>
  <si>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</si>
  <si>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</si>
  <si>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</si>
  <si>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</si>
  <si>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</si>
  <si>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</si>
  <si>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</si>
  <si>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</si>
  <si>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</si>
  <si>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</si>
  <si>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</si>
  <si>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</si>
  <si>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</si>
  <si>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</si>
  <si>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</si>
  <si>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</si>
  <si>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</si>
  <si>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</si>
  <si>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</si>
  <si>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</si>
  <si>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</si>
  <si>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</si>
  <si>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</si>
  <si>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</si>
  <si>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</si>
  <si>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</si>
  <si>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</si>
  <si>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</si>
  <si>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</si>
  <si>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</si>
  <si>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</si>
  <si>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</si>
  <si>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</si>
  <si>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</si>
  <si>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</si>
  <si>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</si>
  <si>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</si>
  <si>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</si>
  <si>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</si>
  <si>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</si>
  <si>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</si>
  <si>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</si>
  <si>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</si>
  <si>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</si>
  <si>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</si>
  <si>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</si>
  <si>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</si>
  <si>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</si>
  <si>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</si>
  <si>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</si>
  <si>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</si>
  <si>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</si>
  <si>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</si>
  <si>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</si>
  <si>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</si>
  <si>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</si>
  <si>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</si>
  <si>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</si>
  <si>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</si>
  <si>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</si>
  <si>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</si>
  <si>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</si>
  <si>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</si>
  <si>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</si>
  <si>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</si>
  <si>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</si>
  <si>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</si>
  <si>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</si>
  <si>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</si>
  <si>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</si>
  <si>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</si>
  <si>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</si>
  <si>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</si>
  <si>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</si>
  <si>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</si>
  <si>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</si>
  <si>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</si>
  <si>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</si>
  <si>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</si>
  <si>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</si>
  <si>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</si>
  <si>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</si>
  <si>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</si>
  <si>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</si>
  <si>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</si>
  <si>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</si>
  <si>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</si>
  <si>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</si>
  <si>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</si>
  <si>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</si>
  <si>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</si>
  <si>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</si>
  <si>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</si>
  <si>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</si>
  <si>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</si>
  <si>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</si>
  <si>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</si>
  <si>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</si>
  <si>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</si>
  <si>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</si>
  <si>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</si>
  <si>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</si>
  <si>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</si>
  <si>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</si>
  <si>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</si>
  <si>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</si>
  <si>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</si>
  <si>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</si>
  <si>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</si>
  <si>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</si>
  <si>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</si>
  <si>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</si>
  <si>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</si>
  <si>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</si>
  <si>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</si>
  <si>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</si>
  <si>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</si>
  <si>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</si>
  <si>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</si>
  <si>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</si>
  <si>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</si>
  <si>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</si>
  <si>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</si>
  <si>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</si>
  <si>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</si>
  <si>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</si>
  <si>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</si>
  <si>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</si>
  <si>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</si>
  <si>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</si>
  <si>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</si>
  <si>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</si>
  <si>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</si>
  <si>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</si>
  <si>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</si>
  <si>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</si>
  <si>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</si>
  <si>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</si>
  <si>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</si>
  <si>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</si>
  <si>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</si>
  <si>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</si>
  <si>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</si>
  <si>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</si>
  <si>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</si>
  <si>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</si>
  <si>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</si>
  <si>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</si>
  <si>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</si>
  <si>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</si>
  <si>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</si>
  <si>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</si>
  <si>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</si>
  <si>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</si>
  <si>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</si>
  <si>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</si>
  <si>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</si>
  <si>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</si>
  <si>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</si>
  <si>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</si>
  <si>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</si>
  <si>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</si>
  <si>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</si>
  <si>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</si>
  <si>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</si>
  <si>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</si>
  <si>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</si>
  <si>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</si>
  <si>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</si>
  <si>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</si>
  <si>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</si>
  <si>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</si>
  <si>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</si>
  <si>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</si>
  <si>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</si>
  <si>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</si>
  <si>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</si>
  <si>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</si>
  <si>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</si>
  <si>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</si>
  <si>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</si>
  <si>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</si>
  <si>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</si>
  <si>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</si>
  <si>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</si>
  <si>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</si>
  <si>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</si>
  <si>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</si>
  <si>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</si>
  <si>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</si>
  <si>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</si>
  <si>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</si>
  <si>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</si>
  <si>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</si>
  <si>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</si>
  <si>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</si>
  <si>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</si>
  <si>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</si>
  <si>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</si>
  <si>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</si>
  <si>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</si>
  <si>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</si>
  <si>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</si>
  <si>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</si>
  <si>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</si>
  <si>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</si>
  <si>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</si>
  <si>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</si>
  <si>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</si>
  <si>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</si>
  <si>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</si>
  <si>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</si>
  <si>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</si>
  <si>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</si>
  <si>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</si>
  <si>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</si>
  <si>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</si>
  <si>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</si>
  <si>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</si>
  <si>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</si>
  <si>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</si>
  <si>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</si>
  <si>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</si>
  <si>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</si>
  <si>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</si>
  <si>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</si>
  <si>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</si>
  <si>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</si>
  <si>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</si>
  <si>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</si>
  <si>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</si>
  <si>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</si>
  <si>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</si>
  <si>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</si>
  <si>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</si>
  <si>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</si>
  <si>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</si>
  <si>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</si>
  <si>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</si>
  <si>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</si>
  <si>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</si>
  <si>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</si>
  <si>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</si>
  <si>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</si>
  <si>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</si>
  <si>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</si>
  <si>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</si>
  <si>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</si>
  <si>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</si>
  <si>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</si>
  <si>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</si>
  <si>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</si>
  <si>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</si>
  <si>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</si>
  <si>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</si>
  <si>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</si>
  <si>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</si>
  <si>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</si>
  <si>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</si>
  <si>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</si>
  <si>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</si>
  <si>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</si>
  <si>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</si>
  <si>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</si>
  <si>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</si>
  <si>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</si>
  <si>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</si>
  <si>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</si>
  <si>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</si>
  <si>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</si>
  <si>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</si>
  <si>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</si>
  <si>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</si>
  <si>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</si>
  <si>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</si>
  <si>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</si>
  <si>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</si>
  <si>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</si>
  <si>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</si>
  <si>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</si>
  <si>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</si>
  <si>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</si>
  <si>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</si>
  <si>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</si>
  <si>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</si>
  <si>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</si>
  <si>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</si>
  <si>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</si>
  <si>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</si>
  <si>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</si>
  <si>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</si>
  <si>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</si>
  <si>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</si>
  <si>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</si>
  <si>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</si>
  <si>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</si>
  <si>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</si>
  <si>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</si>
  <si>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</si>
  <si>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</si>
  <si>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</si>
  <si>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</si>
  <si>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</si>
  <si>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</si>
  <si>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</si>
  <si>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</si>
  <si>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</si>
  <si>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</si>
  <si>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</si>
  <si>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</si>
  <si>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</si>
  <si>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</si>
  <si>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</si>
  <si>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</si>
  <si>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</si>
  <si>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</si>
  <si>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</si>
  <si>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</si>
  <si>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</si>
  <si>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</si>
  <si>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</si>
  <si>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</si>
  <si>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</si>
  <si>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</si>
  <si>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</si>
  <si>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</si>
  <si>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</si>
  <si>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</si>
  <si>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</si>
  <si>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</si>
  <si>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</si>
  <si>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</si>
  <si>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</si>
  <si>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</si>
  <si>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</si>
  <si>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</si>
  <si>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</si>
  <si>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</si>
  <si>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</si>
  <si>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</si>
  <si>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</si>
  <si>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</si>
  <si>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</si>
  <si>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</si>
  <si>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</si>
  <si>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</si>
  <si>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</si>
  <si>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</si>
  <si>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</si>
  <si>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</si>
  <si>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</si>
  <si>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</si>
  <si>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</si>
  <si>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</si>
  <si>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</si>
  <si>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</si>
  <si>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</si>
  <si>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</si>
  <si>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</si>
  <si>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</si>
  <si>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</si>
  <si>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</si>
  <si>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</si>
  <si>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</si>
  <si>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</si>
  <si>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</si>
  <si>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</si>
  <si>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</si>
  <si>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</si>
  <si>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</si>
  <si>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</si>
  <si>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</si>
  <si>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</si>
  <si>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</si>
  <si>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</si>
  <si>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</si>
  <si>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</si>
  <si>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</si>
  <si>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</si>
  <si>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</si>
  <si>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</si>
  <si>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</si>
  <si>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</si>
  <si>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</si>
  <si>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</si>
  <si>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</si>
  <si>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</si>
  <si>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</si>
  <si>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</si>
  <si>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</si>
  <si>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</si>
  <si>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</si>
  <si>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</si>
  <si>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</si>
  <si>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</si>
  <si>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</si>
  <si>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</si>
  <si>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</si>
  <si>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</si>
  <si>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</si>
  <si>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</si>
  <si>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</si>
  <si>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</si>
  <si>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</si>
  <si>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</si>
  <si>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</si>
  <si>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</si>
  <si>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</si>
  <si>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</si>
  <si>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</si>
  <si>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</si>
  <si>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</si>
  <si>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</si>
  <si>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</si>
  <si>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</si>
  <si>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</si>
  <si>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</si>
  <si>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</si>
  <si>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</si>
  <si>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</si>
  <si>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</si>
  <si>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</si>
  <si>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</si>
  <si>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</si>
  <si>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</si>
  <si>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</si>
  <si>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</si>
  <si>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</si>
  <si>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</si>
  <si>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</si>
  <si>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</si>
  <si>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</si>
  <si>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</si>
  <si>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</si>
  <si>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</si>
  <si>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</si>
  <si>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</si>
  <si>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</si>
  <si>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</si>
  <si>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</si>
  <si>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</si>
  <si>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</si>
  <si>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</si>
  <si>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</si>
  <si>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</si>
  <si>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</si>
  <si>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</si>
  <si>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</si>
  <si>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</si>
  <si>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</si>
  <si>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</si>
  <si>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</si>
  <si>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</si>
  <si>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</si>
  <si>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</si>
  <si>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</si>
  <si>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</si>
  <si>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</si>
  <si>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</si>
  <si>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</si>
  <si>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</si>
  <si>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</si>
  <si>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</si>
  <si>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</si>
  <si>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</si>
  <si>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</si>
  <si>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</si>
  <si>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</si>
  <si>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</si>
  <si>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</si>
  <si>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</si>
  <si>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</si>
  <si>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</si>
  <si>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</si>
  <si>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</si>
  <si>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</si>
  <si>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</si>
  <si>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</si>
  <si>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</si>
  <si>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</si>
  <si>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</si>
  <si>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</si>
  <si>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</si>
  <si>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</si>
  <si>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</si>
  <si>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</si>
  <si>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</si>
  <si>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</si>
  <si>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</si>
  <si>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</si>
  <si>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</si>
  <si>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</si>
  <si>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</si>
  <si>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</si>
  <si>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</si>
  <si>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</si>
  <si>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</si>
  <si>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</si>
  <si>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</si>
  <si>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</si>
  <si>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</si>
  <si>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</si>
  <si>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</si>
  <si>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</si>
  <si>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</si>
  <si>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</si>
  <si>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</si>
  <si>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</si>
  <si>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</si>
  <si>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</si>
  <si>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</si>
  <si>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</si>
  <si>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</si>
  <si>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</si>
  <si>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</si>
  <si>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</si>
  <si>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</si>
  <si>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</si>
  <si>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</si>
  <si>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</si>
  <si>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</si>
  <si>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</si>
  <si>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</si>
  <si>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</si>
  <si>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</si>
  <si>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</si>
  <si>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</si>
  <si>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</si>
  <si>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</si>
  <si>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</si>
  <si>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</si>
  <si>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</si>
  <si>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</si>
  <si>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</si>
  <si>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</si>
  <si>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</si>
  <si>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</si>
  <si>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</si>
  <si>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</si>
  <si>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</si>
  <si>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</si>
  <si>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</si>
  <si>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</si>
  <si>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</si>
  <si>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</si>
  <si>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</si>
  <si>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</si>
  <si>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</si>
  <si>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</si>
  <si>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</si>
  <si>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</si>
  <si>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</si>
  <si>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</si>
  <si>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</si>
  <si>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</si>
  <si>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</si>
  <si>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</si>
  <si>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</si>
  <si>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</si>
  <si>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</si>
  <si>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</si>
  <si>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</si>
  <si>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</si>
  <si>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</si>
  <si>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</si>
  <si>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</si>
  <si>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</si>
  <si>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</si>
  <si>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</si>
  <si>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</si>
  <si>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</si>
  <si>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</si>
  <si>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</si>
  <si>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</si>
  <si>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</si>
  <si>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</si>
  <si>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</si>
  <si>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</si>
  <si>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</si>
  <si>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</si>
  <si>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</si>
  <si>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</si>
  <si>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</si>
  <si>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</si>
  <si>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</si>
  <si>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</si>
  <si>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</si>
  <si>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</si>
  <si>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</si>
  <si>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</si>
  <si>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</si>
  <si>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</si>
  <si>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</si>
  <si>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</si>
  <si>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</si>
  <si>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</si>
  <si>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</si>
  <si>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</si>
  <si>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</si>
  <si>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</si>
  <si>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</si>
  <si>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</si>
  <si>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</si>
  <si>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</si>
  <si>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</si>
  <si>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</si>
  <si>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</si>
  <si>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</si>
  <si>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</si>
  <si>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</si>
  <si>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</si>
  <si>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</si>
  <si>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</si>
  <si>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</si>
  <si>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</si>
  <si>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</si>
  <si>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</si>
  <si>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</si>
  <si>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</si>
  <si>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</si>
  <si>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</si>
  <si>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</si>
  <si>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</si>
  <si>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</si>
  <si>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</si>
  <si>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</si>
  <si>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</si>
  <si>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</si>
  <si>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</si>
  <si>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</si>
  <si>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</si>
  <si>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</si>
  <si>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</si>
  <si>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</si>
  <si>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</si>
  <si>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</si>
  <si>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</si>
  <si>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</si>
  <si>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</si>
  <si>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</si>
  <si>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</si>
  <si>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</si>
  <si>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</si>
  <si>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</si>
  <si>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</si>
  <si>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</si>
  <si>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</si>
  <si>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</si>
  <si>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</si>
  <si>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</si>
  <si>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</si>
  <si>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</si>
  <si>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</si>
  <si>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</si>
  <si>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</si>
  <si>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</si>
  <si>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</si>
  <si>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</si>
  <si>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</si>
  <si>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</si>
  <si>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</si>
  <si>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</si>
  <si>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</si>
  <si>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</si>
  <si>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</si>
  <si>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</si>
  <si>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</si>
  <si>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</si>
  <si>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</si>
  <si>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</si>
  <si>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</si>
  <si>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</si>
  <si>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</si>
  <si>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</si>
  <si>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</si>
  <si>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</si>
  <si>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</si>
  <si>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</si>
  <si>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</si>
  <si>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</si>
  <si>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</si>
  <si>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</si>
  <si>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</si>
  <si>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</si>
  <si>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</si>
  <si>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</si>
  <si>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</si>
  <si>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</si>
  <si>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</si>
  <si>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</si>
  <si>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</si>
  <si>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</si>
  <si>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</si>
  <si>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</si>
  <si>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</si>
  <si>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</si>
  <si>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</si>
  <si>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</si>
  <si>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</si>
  <si>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</si>
  <si>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</si>
  <si>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</si>
  <si>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</si>
  <si>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</si>
  <si>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</si>
  <si>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</si>
  <si>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</si>
  <si>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</si>
  <si>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</si>
  <si>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</si>
  <si>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</si>
  <si>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</si>
  <si>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</si>
  <si>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</si>
  <si>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</si>
  <si>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</si>
  <si>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</si>
  <si>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</si>
  <si>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</si>
  <si>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</si>
  <si>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</si>
  <si>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</si>
  <si>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</si>
  <si>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</si>
  <si>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</si>
  <si>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</si>
  <si>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</si>
  <si>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</si>
  <si>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</si>
  <si>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</si>
  <si>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</si>
  <si>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</si>
  <si>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</si>
  <si>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</si>
  <si>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</si>
  <si>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</si>
  <si>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</si>
  <si>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</si>
  <si>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</si>
  <si>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</si>
  <si>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</si>
  <si>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</si>
  <si>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</si>
  <si>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</si>
  <si>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</si>
  <si>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</si>
  <si>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</si>
  <si>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</si>
  <si>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</si>
  <si>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</si>
  <si>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</si>
  <si>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</si>
  <si>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</si>
  <si>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</si>
  <si>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</si>
  <si>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</si>
  <si>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</si>
  <si>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</si>
  <si>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</si>
  <si>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</si>
  <si>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</si>
  <si>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</si>
  <si>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</si>
  <si>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</si>
  <si>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</si>
  <si>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</si>
  <si>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</si>
  <si>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</si>
  <si>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</si>
  <si>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</si>
  <si>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</si>
  <si>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</si>
  <si>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</si>
  <si>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</si>
  <si>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</si>
  <si>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</si>
  <si>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</si>
  <si>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</si>
  <si>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</si>
  <si>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</si>
  <si>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</si>
  <si>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</si>
  <si>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</si>
  <si>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</si>
  <si>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</si>
  <si>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</si>
  <si>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</si>
  <si>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</si>
  <si>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</si>
  <si>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</si>
  <si>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</si>
  <si>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</si>
  <si>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</si>
  <si>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</si>
  <si>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</si>
  <si>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</si>
  <si>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</si>
  <si>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</si>
  <si>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</si>
  <si>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</si>
  <si>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</si>
  <si>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</si>
  <si>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</si>
  <si>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</si>
  <si>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</si>
  <si>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</si>
  <si>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</si>
  <si>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</si>
  <si>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</si>
  <si>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</si>
  <si>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</si>
  <si>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</si>
  <si>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</si>
  <si>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</si>
  <si>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</si>
  <si>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</si>
  <si>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</si>
  <si>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</si>
  <si>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</si>
  <si>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</si>
  <si>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</si>
  <si>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</si>
  <si>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</si>
  <si>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</si>
  <si>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</si>
  <si>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</si>
  <si>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</si>
  <si>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</si>
  <si>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</si>
  <si>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</si>
  <si>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</si>
  <si>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</si>
  <si>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</si>
  <si>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</si>
  <si>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</si>
  <si>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</si>
  <si>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</si>
  <si>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</si>
  <si>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</si>
  <si>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</si>
  <si>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</si>
  <si>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</si>
  <si>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</si>
  <si>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</si>
  <si>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</si>
  <si>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</si>
  <si>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</si>
  <si>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</si>
  <si>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</si>
  <si>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</si>
  <si>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</si>
  <si>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</si>
  <si>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</si>
  <si>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</si>
  <si>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</si>
  <si>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</si>
  <si>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</si>
  <si>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</si>
  <si>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</si>
  <si>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</si>
  <si>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</si>
  <si>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</si>
  <si>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</si>
  <si>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</si>
  <si>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</si>
  <si>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</si>
  <si>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</si>
  <si>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</si>
  <si>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</si>
  <si>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</si>
  <si>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</si>
  <si>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</si>
  <si>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</si>
  <si>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</si>
  <si>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</si>
  <si>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</si>
  <si>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</si>
  <si>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</si>
  <si>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</si>
  <si>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</si>
  <si>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</si>
  <si>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</si>
  <si>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</si>
  <si>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</si>
  <si>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</si>
  <si>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</si>
  <si>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</si>
  <si>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</si>
  <si>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</si>
  <si>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</si>
  <si>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</si>
  <si>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</si>
  <si>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</si>
  <si>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</si>
  <si>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</si>
  <si>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</si>
  <si>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</si>
  <si>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</si>
  <si>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</si>
  <si>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</si>
  <si>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</si>
  <si>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</si>
  <si>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</si>
  <si>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</si>
  <si>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</si>
  <si>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</si>
  <si>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</si>
  <si>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</si>
  <si>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</si>
  <si>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</si>
  <si>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</si>
  <si>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</si>
  <si>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</si>
  <si>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</si>
  <si>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</si>
  <si>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</si>
  <si>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</si>
  <si>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</si>
  <si>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</si>
  <si>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</si>
  <si>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</si>
  <si>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</si>
  <si>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</si>
  <si>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</si>
  <si>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</si>
  <si>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</si>
  <si>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</si>
  <si>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</si>
  <si>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</si>
  <si>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</si>
  <si>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</si>
  <si>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</si>
  <si>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</si>
  <si>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</si>
  <si>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</si>
  <si>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</si>
  <si>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</si>
  <si>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</si>
  <si>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</si>
  <si>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</si>
  <si>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</si>
  <si>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</si>
  <si>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</si>
  <si>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</si>
  <si>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</si>
  <si>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</si>
  <si>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</si>
  <si>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</si>
  <si>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</si>
  <si>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</si>
  <si>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</si>
  <si>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</si>
  <si>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</si>
  <si>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</si>
  <si>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</si>
  <si>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</si>
  <si>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</si>
  <si>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</si>
  <si>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</si>
  <si>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</si>
  <si>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</si>
  <si>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</si>
  <si>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</si>
  <si>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</si>
  <si>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</si>
  <si>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</si>
  <si>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</si>
  <si>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</si>
  <si>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</si>
  <si>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</si>
  <si>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</si>
  <si>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</si>
  <si>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</si>
  <si>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</si>
  <si>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</si>
  <si>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</si>
  <si>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</si>
  <si>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</si>
  <si>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</si>
  <si>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</si>
  <si>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</si>
  <si>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</si>
  <si>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</si>
  <si>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</si>
  <si>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</si>
  <si>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</si>
  <si>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</si>
  <si>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</si>
  <si>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</si>
  <si>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</si>
  <si>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</si>
  <si>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</si>
  <si>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</si>
  <si>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</si>
  <si>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</si>
  <si>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</si>
  <si>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</si>
  <si>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</si>
  <si>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</si>
  <si>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</si>
  <si>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</si>
  <si>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</si>
  <si>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</si>
  <si>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</si>
  <si>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</si>
  <si>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</si>
  <si>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</si>
  <si>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</si>
  <si>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</si>
  <si>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</si>
  <si>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</si>
  <si>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</si>
  <si>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</si>
  <si>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</si>
  <si>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</si>
  <si>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</si>
  <si>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</si>
  <si>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</si>
  <si>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</si>
  <si>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</si>
  <si>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</si>
  <si>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</si>
  <si>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</si>
  <si>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</si>
  <si>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</si>
  <si>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</si>
  <si>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</si>
  <si>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</si>
  <si>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</si>
  <si>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</si>
  <si>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</si>
  <si>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</si>
  <si>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</si>
  <si>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</si>
  <si>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</si>
  <si>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</si>
  <si>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</si>
  <si>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</si>
  <si>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</si>
  <si>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</si>
  <si>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</si>
  <si>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</si>
  <si>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</si>
  <si>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</si>
  <si>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</si>
  <si>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</si>
  <si>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</si>
  <si>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</si>
  <si>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</si>
  <si>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</si>
  <si>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</si>
  <si>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</si>
  <si>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</si>
  <si>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</si>
  <si>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</si>
  <si>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</si>
  <si>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</si>
  <si>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</si>
  <si>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</si>
  <si>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</si>
  <si>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</si>
  <si>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</si>
  <si>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</si>
  <si>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</si>
  <si>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</si>
  <si>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</si>
  <si>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</si>
  <si>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</si>
  <si>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</si>
  <si>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</si>
  <si>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2021</t>
  </si>
  <si>
    <t>May</t>
  </si>
  <si>
    <t>Years (Order Date)</t>
  </si>
  <si>
    <t>Months (Order Date)</t>
  </si>
  <si>
    <t>Sum of Sales</t>
  </si>
  <si>
    <t>Arabica</t>
  </si>
  <si>
    <t>Excelsa</t>
  </si>
  <si>
    <t>Liberica</t>
  </si>
  <si>
    <t>Robusta</t>
  </si>
  <si>
    <t>KPS</t>
  </si>
  <si>
    <t>Count of Order ID</t>
  </si>
  <si>
    <t>Total Sales</t>
  </si>
  <si>
    <t>Total Orders</t>
  </si>
  <si>
    <t>Average per Order</t>
  </si>
  <si>
    <t>2019</t>
  </si>
  <si>
    <t>Jan</t>
  </si>
  <si>
    <t>Feb</t>
  </si>
  <si>
    <t>Mar</t>
  </si>
  <si>
    <t>Apr</t>
  </si>
  <si>
    <t>Jun</t>
  </si>
  <si>
    <t>Jul</t>
  </si>
  <si>
    <t>Aug</t>
  </si>
  <si>
    <t>Sep</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</si>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</sst>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2" fillId="0" borderId="0" xfId="0" applyFont="1" applyAlignment="1">
      <alignment vertical="center"/>
    </xf>
    <xf numFmtId="0" fontId="0" fillId="0" borderId="0" xfId="0" pivotButton="1"/>
    <xf numFmtId="0" fontId="0" fillId="0" borderId="0" xfId="0" applyAlignment="1">
      <alignment horizontal="left"/>
    </xf>
    <xf numFmtId="168" fontId="0" fillId="0" borderId="0" xfId="0" applyNumberFormat="1"/>
    <xf numFmtId="1" fontId="0" fillId="0" borderId="0" xfId="0" applyNumberFormat="1"/>
  </cellXfs>
  <cellStyles count="1">
    <cellStyle name="Normal" xfId="0" builtinId="0"/>
  </cellStyles>
  <dxfs count="16">
    <dxf>
      <numFmt numFmtId="0" formatCode="General"/>
    </dxf>
    <dxf>
      <numFmt numFmtId="165" formatCode="&quot;$&quot;#,##0.00"/>
    </dxf>
    <dxf>
      <numFmt numFmtId="165"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rgb="FF002060"/>
        <name val="Calibri"/>
        <family val="2"/>
        <scheme val="minor"/>
      </font>
    </dxf>
    <dxf>
      <fill>
        <patternFill patternType="solid">
          <fgColor theme="0"/>
          <bgColor theme="8" tint="0.79998168889431442"/>
        </patternFill>
      </fill>
      <border>
        <left style="thin">
          <color rgb="FF002060"/>
        </left>
        <right style="thin">
          <color rgb="FF002060"/>
        </right>
        <top style="thin">
          <color rgb="FF002060"/>
        </top>
        <bottom style="thin">
          <color rgb="FF002060"/>
        </bottom>
      </border>
    </dxf>
    <dxf>
      <font>
        <color rgb="FF002060"/>
      </font>
    </dxf>
    <dxf>
      <font>
        <b/>
        <i val="0"/>
        <sz val="11"/>
        <color rgb="FF002060"/>
        <name val="Calibri"/>
        <family val="2"/>
        <scheme val="minor"/>
      </font>
      <fill>
        <patternFill>
          <bgColor theme="8" tint="0.79998168889431442"/>
        </patternFill>
      </fill>
      <border>
        <left style="thin">
          <color rgb="FF002060"/>
        </left>
        <right style="thin">
          <color rgb="FF002060"/>
        </right>
        <top style="thin">
          <color rgb="FF002060"/>
        </top>
        <bottom style="thin">
          <color rgb="FF002060"/>
        </bottom>
      </border>
    </dxf>
  </dxfs>
  <tableStyles count="2" defaultTableStyle="TableStyleMedium2" defaultPivotStyle="PivotStyleMedium9">
    <tableStyle name="Slicer Style 1" pivot="0" table="0" count="6" xr9:uid="{ECD4BB8A-8F70-41EB-97BD-CC497CA80911}">
      <tableStyleElement type="wholeTable" dxfId="15"/>
      <tableStyleElement type="headerRow" dxfId="14"/>
    </tableStyle>
    <tableStyle name="Timeline Style 4" pivot="0" table="0" count="9" xr9:uid="{856502AE-DD6B-4B66-A470-F1F897699E0D}">
      <tableStyleElement type="wholeTable" dxfId="13"/>
      <tableStyleElement type="headerRow" dxfId="12"/>
    </tableStyle>
  </tableStyles>
  <extLst>
    <ext xmlns:x14="http://schemas.microsoft.com/office/spreadsheetml/2009/9/main" uri="{46F421CA-312F-682f-3DD2-61675219B42D}">
      <x14:dxfs count="4">
        <dxf>
          <font>
            <b/>
            <i val="0"/>
            <color theme="8" tint="0.79998168889431442"/>
          </font>
          <fill>
            <patternFill>
              <bgColor theme="8" tint="-0.24994659260841701"/>
            </patternFill>
          </fill>
          <border diagonalUp="0" diagonalDown="0">
            <left/>
            <right/>
            <top/>
            <bottom/>
            <vertical/>
            <horizontal/>
          </border>
        </dxf>
        <dxf>
          <font>
            <b/>
            <i val="0"/>
            <color theme="8" tint="0.79998168889431442"/>
          </font>
          <fill>
            <patternFill>
              <bgColor theme="8" tint="-0.24994659260841701"/>
            </patternFill>
          </fill>
          <border diagonalUp="0" diagonalDown="0">
            <left/>
            <right/>
            <top/>
            <bottom/>
            <vertical/>
            <horizontal/>
          </border>
        </dxf>
        <dxf>
          <fill>
            <patternFill>
              <bgColor theme="8" tint="0.59996337778862885"/>
            </patternFill>
          </fill>
          <border diagonalUp="0" diagonalDown="0">
            <left/>
            <right/>
            <top/>
            <bottom/>
            <vertical/>
            <horizontal/>
          </border>
        </dxf>
        <dxf>
          <fill>
            <patternFill>
              <bgColor theme="8"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002060"/>
            </patternFill>
          </fill>
        </dxf>
        <dxf>
          <fill>
            <patternFill patternType="solid">
              <fgColor theme="0" tint="-0.14990691854609822"/>
              <bgColor theme="8" tint="0.39994506668294322"/>
            </patternFill>
          </fill>
        </dxf>
        <dxf>
          <fill>
            <patternFill patternType="solid">
              <fgColor theme="0"/>
              <bgColor theme="8" tint="-0.499984740745262"/>
            </patternFill>
          </fill>
        </dxf>
        <dxf>
          <font>
            <sz val="9"/>
            <color rgb="FF002060"/>
            <name val="Calibri"/>
            <family val="2"/>
            <scheme val="minor"/>
          </font>
        </dxf>
        <dxf>
          <font>
            <sz val="9"/>
            <color rgb="FF002060"/>
            <name val="Calibri"/>
            <family val="2"/>
            <scheme val="minor"/>
          </font>
        </dxf>
        <dxf>
          <font>
            <sz val="9"/>
            <color rgb="FF002060"/>
            <name val="Calibri"/>
            <family val="2"/>
            <scheme val="minor"/>
          </font>
        </dxf>
        <dxf>
          <font>
            <sz val="10"/>
            <color rgb="FF002060"/>
            <name val="Calibri"/>
            <family val="2"/>
            <scheme val="minor"/>
          </font>
        </dxf>
      </x15:dxfs>
    </ext>
    <ext xmlns:x15="http://schemas.microsoft.com/office/spreadsheetml/2010/11/main" uri="{9260A510-F301-46a8-8635-F512D64BE5F5}">
      <x15:timelineStyles defaultTimelineStyle="TimeSlicerStyleLight1">
        <x15:timelineStyle name="Timeline Style 4">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 Sales Pivot!Total Sales</c:name>
    <c:fmtId val="6"/>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chemeClr val="accent1"/>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3A7-4238-8337-5DA4B9519C93}"/>
            </c:ext>
          </c:extLst>
        </c:ser>
        <c:ser>
          <c:idx val="1"/>
          <c:order val="1"/>
          <c:tx>
            <c:strRef>
              <c:f>'Total Sales Pivot'!$D$3:$D$4</c:f>
              <c:strCache>
                <c:ptCount val="1"/>
                <c:pt idx="0">
                  <c:v>Excelsa</c:v>
                </c:pt>
              </c:strCache>
            </c:strRef>
          </c:tx>
          <c:spPr>
            <a:ln w="28575" cap="rnd">
              <a:solidFill>
                <a:schemeClr val="accent2"/>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3A7-4238-8337-5DA4B9519C93}"/>
            </c:ext>
          </c:extLst>
        </c:ser>
        <c:ser>
          <c:idx val="2"/>
          <c:order val="2"/>
          <c:tx>
            <c:strRef>
              <c:f>'Total Sales Pivot'!$E$3:$E$4</c:f>
              <c:strCache>
                <c:ptCount val="1"/>
                <c:pt idx="0">
                  <c:v>Liberica</c:v>
                </c:pt>
              </c:strCache>
            </c:strRef>
          </c:tx>
          <c:spPr>
            <a:ln w="28575" cap="rnd">
              <a:solidFill>
                <a:schemeClr val="accent6">
                  <a:lumMod val="75000"/>
                </a:schemeClr>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3A7-4238-8337-5DA4B9519C93}"/>
            </c:ext>
          </c:extLst>
        </c:ser>
        <c:ser>
          <c:idx val="3"/>
          <c:order val="3"/>
          <c:tx>
            <c:strRef>
              <c:f>'Total Sales Pivot'!$F$3:$F$4</c:f>
              <c:strCache>
                <c:ptCount val="1"/>
                <c:pt idx="0">
                  <c:v>Robusta</c:v>
                </c:pt>
              </c:strCache>
            </c:strRef>
          </c:tx>
          <c:spPr>
            <a:ln w="28575" cap="rnd">
              <a:solidFill>
                <a:schemeClr val="accent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3A7-4238-8337-5DA4B9519C93}"/>
            </c:ext>
          </c:extLst>
        </c:ser>
        <c:dLbls>
          <c:showLegendKey val="0"/>
          <c:showVal val="0"/>
          <c:showCatName val="0"/>
          <c:showSerName val="0"/>
          <c:showPercent val="0"/>
          <c:showBubbleSize val="0"/>
        </c:dLbls>
        <c:smooth val="0"/>
        <c:axId val="1152710351"/>
        <c:axId val="1152706991"/>
      </c:lineChart>
      <c:catAx>
        <c:axId val="1152710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152706991"/>
        <c:crosses val="autoZero"/>
        <c:auto val="1"/>
        <c:lblAlgn val="ctr"/>
        <c:lblOffset val="100"/>
        <c:noMultiLvlLbl val="0"/>
      </c:catAx>
      <c:valAx>
        <c:axId val="1152706991"/>
        <c:scaling>
          <c:orientation val="minMax"/>
        </c:scaling>
        <c:delete val="0"/>
        <c:axPos val="l"/>
        <c:majorGridlines>
          <c:spPr>
            <a:ln w="9525" cap="flat" cmpd="sng" algn="ctr">
              <a:solidFill>
                <a:schemeClr val="accent5">
                  <a:lumMod val="60000"/>
                  <a:lumOff val="4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1527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b="1">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 chart!Total Sales</c:name>
    <c:fmtId val="14"/>
  </c:pivotSource>
  <c:chart>
    <c:title>
      <c:tx>
        <c:rich>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 chart'!$B$3</c:f>
              <c:strCache>
                <c:ptCount val="1"/>
                <c:pt idx="0">
                  <c:v>Total</c:v>
                </c:pt>
              </c:strCache>
            </c:strRef>
          </c:tx>
          <c:spPr>
            <a:solidFill>
              <a:schemeClr val="accent1"/>
            </a:solidFill>
            <a:ln>
              <a:noFill/>
            </a:ln>
            <a:effectLst/>
          </c:spPr>
          <c:invertIfNegative val="0"/>
          <c:cat>
            <c:strRef>
              <c:f>'countrybar chart'!$A$4:$A$6</c:f>
              <c:strCache>
                <c:ptCount val="3"/>
                <c:pt idx="0">
                  <c:v>United Kingdom</c:v>
                </c:pt>
                <c:pt idx="1">
                  <c:v>Ireland</c:v>
                </c:pt>
                <c:pt idx="2">
                  <c:v>United States</c:v>
                </c:pt>
              </c:strCache>
            </c:strRef>
          </c:cat>
          <c:val>
            <c:numRef>
              <c:f>'countrybar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A8-4F6F-AD87-D67099857DAA}"/>
            </c:ext>
          </c:extLst>
        </c:ser>
        <c:dLbls>
          <c:showLegendKey val="0"/>
          <c:showVal val="0"/>
          <c:showCatName val="0"/>
          <c:showSerName val="0"/>
          <c:showPercent val="0"/>
          <c:showBubbleSize val="0"/>
        </c:dLbls>
        <c:gapWidth val="219"/>
        <c:axId val="1286887791"/>
        <c:axId val="1286889711"/>
      </c:barChart>
      <c:catAx>
        <c:axId val="12868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9711"/>
        <c:crosses val="autoZero"/>
        <c:auto val="1"/>
        <c:lblAlgn val="ctr"/>
        <c:lblOffset val="100"/>
        <c:noMultiLvlLbl val="0"/>
      </c:catAx>
      <c:valAx>
        <c:axId val="1286889711"/>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sz="105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Customer Chart!Total Sales</c:name>
    <c:fmtId val="18"/>
  </c:pivotSource>
  <c:chart>
    <c:title>
      <c:tx>
        <c:rich>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 Chart'!$A$4:$A$8</c:f>
              <c:strCache>
                <c:ptCount val="5"/>
                <c:pt idx="0">
                  <c:v>Don Flintiff</c:v>
                </c:pt>
                <c:pt idx="1">
                  <c:v>Nealson Cuttler</c:v>
                </c:pt>
                <c:pt idx="2">
                  <c:v>Terri Farra</c:v>
                </c:pt>
                <c:pt idx="3">
                  <c:v>Brenn Dundredge</c:v>
                </c:pt>
                <c:pt idx="4">
                  <c:v>Allis Wilmore</c:v>
                </c:pt>
              </c:strCache>
            </c:strRef>
          </c:cat>
          <c:val>
            <c:numRef>
              <c:f>'Top 5 Customer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0F7-4EEE-916A-0E50BD8AC339}"/>
            </c:ext>
          </c:extLst>
        </c:ser>
        <c:dLbls>
          <c:dLblPos val="outEnd"/>
          <c:showLegendKey val="0"/>
          <c:showVal val="1"/>
          <c:showCatName val="0"/>
          <c:showSerName val="0"/>
          <c:showPercent val="0"/>
          <c:showBubbleSize val="0"/>
        </c:dLbls>
        <c:gapWidth val="219"/>
        <c:axId val="1286887791"/>
        <c:axId val="1286889711"/>
      </c:barChart>
      <c:catAx>
        <c:axId val="12868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9711"/>
        <c:crosses val="autoZero"/>
        <c:auto val="1"/>
        <c:lblAlgn val="ctr"/>
        <c:lblOffset val="100"/>
        <c:noMultiLvlLbl val="0"/>
      </c:catAx>
      <c:valAx>
        <c:axId val="12868897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sz="105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 Sales Pivot!Total Sales</c:name>
    <c:fmtId val="1"/>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chemeClr val="accent1"/>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78E-4DF9-95A5-CA2C4F9FDFFD}"/>
            </c:ext>
          </c:extLst>
        </c:ser>
        <c:ser>
          <c:idx val="1"/>
          <c:order val="1"/>
          <c:tx>
            <c:strRef>
              <c:f>'Total Sales Pivot'!$D$3:$D$4</c:f>
              <c:strCache>
                <c:ptCount val="1"/>
                <c:pt idx="0">
                  <c:v>Excelsa</c:v>
                </c:pt>
              </c:strCache>
            </c:strRef>
          </c:tx>
          <c:spPr>
            <a:ln w="28575" cap="rnd">
              <a:solidFill>
                <a:schemeClr val="accent2"/>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78E-4DF9-95A5-CA2C4F9FDFFD}"/>
            </c:ext>
          </c:extLst>
        </c:ser>
        <c:ser>
          <c:idx val="2"/>
          <c:order val="2"/>
          <c:tx>
            <c:strRef>
              <c:f>'Total Sales Pivot'!$E$3:$E$4</c:f>
              <c:strCache>
                <c:ptCount val="1"/>
                <c:pt idx="0">
                  <c:v>Liberica</c:v>
                </c:pt>
              </c:strCache>
            </c:strRef>
          </c:tx>
          <c:spPr>
            <a:ln w="28575" cap="rnd">
              <a:solidFill>
                <a:schemeClr val="accent6">
                  <a:lumMod val="75000"/>
                </a:schemeClr>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78E-4DF9-95A5-CA2C4F9FDFFD}"/>
            </c:ext>
          </c:extLst>
        </c:ser>
        <c:ser>
          <c:idx val="3"/>
          <c:order val="3"/>
          <c:tx>
            <c:strRef>
              <c:f>'Total Sales Pivot'!$F$3:$F$4</c:f>
              <c:strCache>
                <c:ptCount val="1"/>
                <c:pt idx="0">
                  <c:v>Robusta</c:v>
                </c:pt>
              </c:strCache>
            </c:strRef>
          </c:tx>
          <c:spPr>
            <a:ln w="28575" cap="rnd">
              <a:solidFill>
                <a:schemeClr val="accent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78E-4DF9-95A5-CA2C4F9FDFFD}"/>
            </c:ext>
          </c:extLst>
        </c:ser>
        <c:dLbls>
          <c:showLegendKey val="0"/>
          <c:showVal val="0"/>
          <c:showCatName val="0"/>
          <c:showSerName val="0"/>
          <c:showPercent val="0"/>
          <c:showBubbleSize val="0"/>
        </c:dLbls>
        <c:smooth val="0"/>
        <c:axId val="1152710351"/>
        <c:axId val="1152706991"/>
      </c:lineChart>
      <c:catAx>
        <c:axId val="1152710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152706991"/>
        <c:crosses val="autoZero"/>
        <c:auto val="1"/>
        <c:lblAlgn val="ctr"/>
        <c:lblOffset val="100"/>
        <c:noMultiLvlLbl val="0"/>
      </c:catAx>
      <c:valAx>
        <c:axId val="1152706991"/>
        <c:scaling>
          <c:orientation val="minMax"/>
        </c:scaling>
        <c:delete val="0"/>
        <c:axPos val="l"/>
        <c:majorGridlines>
          <c:spPr>
            <a:ln w="9525" cap="flat" cmpd="sng" algn="ctr">
              <a:solidFill>
                <a:schemeClr val="accent5">
                  <a:lumMod val="60000"/>
                  <a:lumOff val="4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1527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b="1">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 chart!Total Sales</c:name>
    <c:fmtId val="8"/>
  </c:pivotSource>
  <c:chart>
    <c:title>
      <c:tx>
        <c:rich>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chart'!$A$4:$A$6</c:f>
              <c:strCache>
                <c:ptCount val="3"/>
                <c:pt idx="0">
                  <c:v>United Kingdom</c:v>
                </c:pt>
                <c:pt idx="1">
                  <c:v>Ireland</c:v>
                </c:pt>
                <c:pt idx="2">
                  <c:v>United States</c:v>
                </c:pt>
              </c:strCache>
            </c:strRef>
          </c:cat>
          <c:val>
            <c:numRef>
              <c:f>'countrybar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0C4-4BCD-94C0-3B525F9AA25B}"/>
            </c:ext>
          </c:extLst>
        </c:ser>
        <c:dLbls>
          <c:dLblPos val="outEnd"/>
          <c:showLegendKey val="0"/>
          <c:showVal val="1"/>
          <c:showCatName val="0"/>
          <c:showSerName val="0"/>
          <c:showPercent val="0"/>
          <c:showBubbleSize val="0"/>
        </c:dLbls>
        <c:gapWidth val="219"/>
        <c:axId val="1286887791"/>
        <c:axId val="1286889711"/>
      </c:barChart>
      <c:catAx>
        <c:axId val="12868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9711"/>
        <c:crosses val="autoZero"/>
        <c:auto val="1"/>
        <c:lblAlgn val="ctr"/>
        <c:lblOffset val="100"/>
        <c:noMultiLvlLbl val="0"/>
      </c:catAx>
      <c:valAx>
        <c:axId val="12868897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05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Customer Chart!Total Sales</c:name>
    <c:fmtId val="15"/>
  </c:pivotSource>
  <c:chart>
    <c:title>
      <c:tx>
        <c:rich>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 Chart'!$A$4:$A$8</c:f>
              <c:strCache>
                <c:ptCount val="5"/>
                <c:pt idx="0">
                  <c:v>Don Flintiff</c:v>
                </c:pt>
                <c:pt idx="1">
                  <c:v>Nealson Cuttler</c:v>
                </c:pt>
                <c:pt idx="2">
                  <c:v>Terri Farra</c:v>
                </c:pt>
                <c:pt idx="3">
                  <c:v>Brenn Dundredge</c:v>
                </c:pt>
                <c:pt idx="4">
                  <c:v>Allis Wilmore</c:v>
                </c:pt>
              </c:strCache>
            </c:strRef>
          </c:cat>
          <c:val>
            <c:numRef>
              <c:f>'Top 5 Customer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5D9-414C-A611-9B8A77FF1202}"/>
            </c:ext>
          </c:extLst>
        </c:ser>
        <c:dLbls>
          <c:dLblPos val="outEnd"/>
          <c:showLegendKey val="0"/>
          <c:showVal val="1"/>
          <c:showCatName val="0"/>
          <c:showSerName val="0"/>
          <c:showPercent val="0"/>
          <c:showBubbleSize val="0"/>
        </c:dLbls>
        <c:gapWidth val="219"/>
        <c:axId val="1286887791"/>
        <c:axId val="1286889711"/>
      </c:barChart>
      <c:catAx>
        <c:axId val="128688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9711"/>
        <c:crosses val="autoZero"/>
        <c:auto val="1"/>
        <c:lblAlgn val="ctr"/>
        <c:lblOffset val="100"/>
        <c:noMultiLvlLbl val="0"/>
      </c:catAx>
      <c:valAx>
        <c:axId val="12868897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286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05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0</xdr:rowOff>
    </xdr:from>
    <xdr:to>
      <xdr:col>13</xdr:col>
      <xdr:colOff>0</xdr:colOff>
      <xdr:row>44</xdr:row>
      <xdr:rowOff>3811</xdr:rowOff>
    </xdr:to>
    <xdr:graphicFrame macro="">
      <xdr:nvGraphicFramePr>
        <xdr:cNvPr id="2" name="Chart 1">
          <a:extLst>
            <a:ext uri="{FF2B5EF4-FFF2-40B4-BE49-F238E27FC236}">
              <a16:creationId xmlns:a16="http://schemas.microsoft.com/office/drawing/2014/main" id="{34336E87-43CB-4483-BE3C-95D787B6F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188595</xdr:colOff>
      <xdr:row>11</xdr:row>
      <xdr:rowOff>0</xdr:rowOff>
    </xdr:from>
    <xdr:to>
      <xdr:col>13</xdr:col>
      <xdr:colOff>0</xdr:colOff>
      <xdr:row>20</xdr:row>
      <xdr:rowOff>24765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86A7530B-F737-4A81-8E31-56CB16C300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8595" y="1847850"/>
              <a:ext cx="7317105" cy="16268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441958</xdr:colOff>
      <xdr:row>15</xdr:row>
      <xdr:rowOff>96203</xdr:rowOff>
    </xdr:from>
    <xdr:to>
      <xdr:col>21</xdr:col>
      <xdr:colOff>0</xdr:colOff>
      <xdr:row>20</xdr:row>
      <xdr:rowOff>27623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ABF9EA4-0DBC-3B05-427B-4A339721ED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39323" y="2435543"/>
              <a:ext cx="2000252"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0</xdr:rowOff>
    </xdr:from>
    <xdr:to>
      <xdr:col>20</xdr:col>
      <xdr:colOff>600075</xdr:colOff>
      <xdr:row>15</xdr:row>
      <xdr:rowOff>57150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61126C0-7533-B530-5BE5-D8158F9BA1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72375" y="1733550"/>
              <a:ext cx="425577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15</xdr:row>
      <xdr:rowOff>102870</xdr:rowOff>
    </xdr:from>
    <xdr:to>
      <xdr:col>17</xdr:col>
      <xdr:colOff>320040</xdr:colOff>
      <xdr:row>20</xdr:row>
      <xdr:rowOff>26670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08AE6FD-853E-9F60-1B65-AAA4E8B32B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72375" y="2444115"/>
              <a:ext cx="21526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32</xdr:row>
      <xdr:rowOff>85725</xdr:rowOff>
    </xdr:from>
    <xdr:to>
      <xdr:col>20</xdr:col>
      <xdr:colOff>605791</xdr:colOff>
      <xdr:row>44</xdr:row>
      <xdr:rowOff>0</xdr:rowOff>
    </xdr:to>
    <xdr:graphicFrame macro="">
      <xdr:nvGraphicFramePr>
        <xdr:cNvPr id="7" name="Chart 6">
          <a:extLst>
            <a:ext uri="{FF2B5EF4-FFF2-40B4-BE49-F238E27FC236}">
              <a16:creationId xmlns:a16="http://schemas.microsoft.com/office/drawing/2014/main" id="{1A7A6E81-9811-4761-B3CD-9E40F686A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21</xdr:row>
      <xdr:rowOff>0</xdr:rowOff>
    </xdr:from>
    <xdr:to>
      <xdr:col>21</xdr:col>
      <xdr:colOff>0</xdr:colOff>
      <xdr:row>32</xdr:row>
      <xdr:rowOff>59055</xdr:rowOff>
    </xdr:to>
    <xdr:graphicFrame macro="">
      <xdr:nvGraphicFramePr>
        <xdr:cNvPr id="8" name="Chart 7">
          <a:extLst>
            <a:ext uri="{FF2B5EF4-FFF2-40B4-BE49-F238E27FC236}">
              <a16:creationId xmlns:a16="http://schemas.microsoft.com/office/drawing/2014/main" id="{F6D36DEE-2A87-45B8-9070-3F3C218F9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1906</xdr:rowOff>
    </xdr:from>
    <xdr:to>
      <xdr:col>21</xdr:col>
      <xdr:colOff>0</xdr:colOff>
      <xdr:row>5</xdr:row>
      <xdr:rowOff>0</xdr:rowOff>
    </xdr:to>
    <xdr:sp macro="" textlink="">
      <xdr:nvSpPr>
        <xdr:cNvPr id="11" name="Rectangle 10">
          <a:extLst>
            <a:ext uri="{FF2B5EF4-FFF2-40B4-BE49-F238E27FC236}">
              <a16:creationId xmlns:a16="http://schemas.microsoft.com/office/drawing/2014/main" id="{DE86B3D1-8DC4-A982-9C2E-9D0BC98A6BFD}"/>
            </a:ext>
          </a:extLst>
        </xdr:cNvPr>
        <xdr:cNvSpPr/>
      </xdr:nvSpPr>
      <xdr:spPr>
        <a:xfrm>
          <a:off x="190500" y="1906"/>
          <a:ext cx="12192000" cy="902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t>Coffee Sales</a:t>
          </a:r>
        </a:p>
      </xdr:txBody>
    </xdr:sp>
    <xdr:clientData/>
  </xdr:twoCellAnchor>
  <xdr:twoCellAnchor>
    <xdr:from>
      <xdr:col>0</xdr:col>
      <xdr:colOff>190498</xdr:colOff>
      <xdr:row>5</xdr:row>
      <xdr:rowOff>37147</xdr:rowOff>
    </xdr:from>
    <xdr:to>
      <xdr:col>8</xdr:col>
      <xdr:colOff>179070</xdr:colOff>
      <xdr:row>9</xdr:row>
      <xdr:rowOff>180022</xdr:rowOff>
    </xdr:to>
    <xdr:sp macro="" textlink="">
      <xdr:nvSpPr>
        <xdr:cNvPr id="9" name="Rectangle 8">
          <a:extLst>
            <a:ext uri="{FF2B5EF4-FFF2-40B4-BE49-F238E27FC236}">
              <a16:creationId xmlns:a16="http://schemas.microsoft.com/office/drawing/2014/main" id="{0B70A6A8-4256-ADB0-3F7C-BDEDF8159805}"/>
            </a:ext>
          </a:extLst>
        </xdr:cNvPr>
        <xdr:cNvSpPr/>
      </xdr:nvSpPr>
      <xdr:spPr>
        <a:xfrm>
          <a:off x="190498" y="942022"/>
          <a:ext cx="4446272"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t>Total</a:t>
          </a:r>
          <a:r>
            <a:rPr lang="en-US" sz="3200" baseline="0"/>
            <a:t> Sales:</a:t>
          </a:r>
          <a:endParaRPr lang="en-US" sz="3200"/>
        </a:p>
      </xdr:txBody>
    </xdr:sp>
    <xdr:clientData/>
  </xdr:twoCellAnchor>
  <xdr:twoCellAnchor>
    <xdr:from>
      <xdr:col>4</xdr:col>
      <xdr:colOff>398144</xdr:colOff>
      <xdr:row>6</xdr:row>
      <xdr:rowOff>107632</xdr:rowOff>
    </xdr:from>
    <xdr:to>
      <xdr:col>8</xdr:col>
      <xdr:colOff>175259</xdr:colOff>
      <xdr:row>9</xdr:row>
      <xdr:rowOff>71437</xdr:rowOff>
    </xdr:to>
    <xdr:sp macro="" textlink="'KPIs Pivot'!F3">
      <xdr:nvSpPr>
        <xdr:cNvPr id="10" name="TextBox 9">
          <a:extLst>
            <a:ext uri="{FF2B5EF4-FFF2-40B4-BE49-F238E27FC236}">
              <a16:creationId xmlns:a16="http://schemas.microsoft.com/office/drawing/2014/main" id="{9C7A4D8F-E536-CCB8-8DC5-D25E13ECB5E7}"/>
            </a:ext>
          </a:extLst>
        </xdr:cNvPr>
        <xdr:cNvSpPr txBox="1"/>
      </xdr:nvSpPr>
      <xdr:spPr>
        <a:xfrm>
          <a:off x="2417444" y="1050607"/>
          <a:ext cx="2215515" cy="506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3B0321-D1A2-4188-A596-3CB3B0B9ACCD}" type="TxLink">
            <a:rPr lang="en-US" sz="3200" b="1" i="0" u="none" strike="noStrike">
              <a:solidFill>
                <a:schemeClr val="bg1"/>
              </a:solidFill>
              <a:latin typeface="Calibri"/>
              <a:ea typeface="Calibri"/>
              <a:cs typeface="Calibri"/>
            </a:rPr>
            <a:t>$45,134.26</a:t>
          </a:fld>
          <a:endParaRPr lang="en-US" sz="5400" b="1">
            <a:solidFill>
              <a:schemeClr val="bg1"/>
            </a:solidFill>
          </a:endParaRPr>
        </a:p>
      </xdr:txBody>
    </xdr:sp>
    <xdr:clientData/>
  </xdr:twoCellAnchor>
  <xdr:twoCellAnchor>
    <xdr:from>
      <xdr:col>8</xdr:col>
      <xdr:colOff>251459</xdr:colOff>
      <xdr:row>5</xdr:row>
      <xdr:rowOff>35242</xdr:rowOff>
    </xdr:from>
    <xdr:to>
      <xdr:col>15</xdr:col>
      <xdr:colOff>76199</xdr:colOff>
      <xdr:row>10</xdr:row>
      <xdr:rowOff>952</xdr:rowOff>
    </xdr:to>
    <xdr:sp macro="" textlink="">
      <xdr:nvSpPr>
        <xdr:cNvPr id="12" name="Rectangle 11">
          <a:extLst>
            <a:ext uri="{FF2B5EF4-FFF2-40B4-BE49-F238E27FC236}">
              <a16:creationId xmlns:a16="http://schemas.microsoft.com/office/drawing/2014/main" id="{5F5C0DBD-D8F9-F75A-D5BD-5441A03B2F89}"/>
            </a:ext>
          </a:extLst>
        </xdr:cNvPr>
        <xdr:cNvSpPr/>
      </xdr:nvSpPr>
      <xdr:spPr>
        <a:xfrm>
          <a:off x="4709159" y="940117"/>
          <a:ext cx="3549015" cy="7277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t>Total Orders</a:t>
          </a:r>
          <a:r>
            <a:rPr lang="en-US" sz="3200" baseline="0"/>
            <a:t>:</a:t>
          </a:r>
          <a:endParaRPr lang="en-US" sz="3200"/>
        </a:p>
      </xdr:txBody>
    </xdr:sp>
    <xdr:clientData/>
  </xdr:twoCellAnchor>
  <xdr:twoCellAnchor>
    <xdr:from>
      <xdr:col>12</xdr:col>
      <xdr:colOff>190500</xdr:colOff>
      <xdr:row>6</xdr:row>
      <xdr:rowOff>29528</xdr:rowOff>
    </xdr:from>
    <xdr:to>
      <xdr:col>15</xdr:col>
      <xdr:colOff>47625</xdr:colOff>
      <xdr:row>9</xdr:row>
      <xdr:rowOff>162878</xdr:rowOff>
    </xdr:to>
    <xdr:sp macro="" textlink="'KPIs Pivot'!F4">
      <xdr:nvSpPr>
        <xdr:cNvPr id="13" name="TextBox 12">
          <a:extLst>
            <a:ext uri="{FF2B5EF4-FFF2-40B4-BE49-F238E27FC236}">
              <a16:creationId xmlns:a16="http://schemas.microsoft.com/office/drawing/2014/main" id="{531ACBF7-2DBE-2402-2A25-7F28036ACF2D}"/>
            </a:ext>
          </a:extLst>
        </xdr:cNvPr>
        <xdr:cNvSpPr txBox="1"/>
      </xdr:nvSpPr>
      <xdr:spPr>
        <a:xfrm>
          <a:off x="7086600" y="972503"/>
          <a:ext cx="11430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B6EDF3-B9FF-4FD0-B641-1DAB149A3A6E}" type="TxLink">
            <a:rPr lang="en-US" sz="3200" b="1" i="0" u="none" strike="noStrike">
              <a:solidFill>
                <a:schemeClr val="bg1"/>
              </a:solidFill>
              <a:latin typeface="Calibri"/>
              <a:ea typeface="Calibri"/>
              <a:cs typeface="Calibri"/>
            </a:rPr>
            <a:t>1000</a:t>
          </a:fld>
          <a:endParaRPr lang="en-US" sz="8800" b="1">
            <a:solidFill>
              <a:schemeClr val="bg1"/>
            </a:solidFill>
          </a:endParaRPr>
        </a:p>
      </xdr:txBody>
    </xdr:sp>
    <xdr:clientData/>
  </xdr:twoCellAnchor>
  <xdr:twoCellAnchor>
    <xdr:from>
      <xdr:col>15</xdr:col>
      <xdr:colOff>167640</xdr:colOff>
      <xdr:row>5</xdr:row>
      <xdr:rowOff>37147</xdr:rowOff>
    </xdr:from>
    <xdr:to>
      <xdr:col>20</xdr:col>
      <xdr:colOff>609599</xdr:colOff>
      <xdr:row>9</xdr:row>
      <xdr:rowOff>180022</xdr:rowOff>
    </xdr:to>
    <xdr:sp macro="" textlink="">
      <xdr:nvSpPr>
        <xdr:cNvPr id="14" name="Rectangle 13">
          <a:extLst>
            <a:ext uri="{FF2B5EF4-FFF2-40B4-BE49-F238E27FC236}">
              <a16:creationId xmlns:a16="http://schemas.microsoft.com/office/drawing/2014/main" id="{8A851F4C-0C37-723B-02C4-26BD7FC38B92}"/>
            </a:ext>
          </a:extLst>
        </xdr:cNvPr>
        <xdr:cNvSpPr/>
      </xdr:nvSpPr>
      <xdr:spPr>
        <a:xfrm>
          <a:off x="8349615" y="942022"/>
          <a:ext cx="3489959"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t>Avg</a:t>
          </a:r>
          <a:r>
            <a:rPr lang="en-US" sz="3200" baseline="0"/>
            <a:t> Sale:</a:t>
          </a:r>
          <a:endParaRPr lang="en-US" sz="3200"/>
        </a:p>
      </xdr:txBody>
    </xdr:sp>
    <xdr:clientData/>
  </xdr:twoCellAnchor>
  <xdr:twoCellAnchor>
    <xdr:from>
      <xdr:col>18</xdr:col>
      <xdr:colOff>55245</xdr:colOff>
      <xdr:row>6</xdr:row>
      <xdr:rowOff>113347</xdr:rowOff>
    </xdr:from>
    <xdr:to>
      <xdr:col>20</xdr:col>
      <xdr:colOff>297180</xdr:colOff>
      <xdr:row>9</xdr:row>
      <xdr:rowOff>77152</xdr:rowOff>
    </xdr:to>
    <xdr:sp macro="" textlink="'KPIs Pivot'!F5">
      <xdr:nvSpPr>
        <xdr:cNvPr id="15" name="TextBox 14">
          <a:extLst>
            <a:ext uri="{FF2B5EF4-FFF2-40B4-BE49-F238E27FC236}">
              <a16:creationId xmlns:a16="http://schemas.microsoft.com/office/drawing/2014/main" id="{968C33AF-7268-5840-C0F2-1D945CAAA50D}"/>
            </a:ext>
          </a:extLst>
        </xdr:cNvPr>
        <xdr:cNvSpPr txBox="1"/>
      </xdr:nvSpPr>
      <xdr:spPr>
        <a:xfrm>
          <a:off x="10066020" y="1056322"/>
          <a:ext cx="1461135" cy="506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4D84E1-C8F5-4E12-A028-AF86A2C04376}" type="TxLink">
            <a:rPr lang="en-US" sz="3200" b="0" i="0" u="none" strike="noStrike">
              <a:solidFill>
                <a:schemeClr val="bg1"/>
              </a:solidFill>
              <a:latin typeface="Calibri"/>
              <a:ea typeface="Calibri"/>
              <a:cs typeface="Calibri"/>
            </a:rPr>
            <a:t>$45.13</a:t>
          </a:fld>
          <a:endParaRPr lang="en-US" sz="13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102870</xdr:colOff>
      <xdr:row>23</xdr:row>
      <xdr:rowOff>65721</xdr:rowOff>
    </xdr:from>
    <xdr:to>
      <xdr:col>18</xdr:col>
      <xdr:colOff>348615</xdr:colOff>
      <xdr:row>48</xdr:row>
      <xdr:rowOff>102869</xdr:rowOff>
    </xdr:to>
    <xdr:graphicFrame macro="">
      <xdr:nvGraphicFramePr>
        <xdr:cNvPr id="2" name="Chart 1">
          <a:extLst>
            <a:ext uri="{FF2B5EF4-FFF2-40B4-BE49-F238E27FC236}">
              <a16:creationId xmlns:a16="http://schemas.microsoft.com/office/drawing/2014/main" id="{F1D08C3A-2821-BA1A-5C29-A7EA59885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106679</xdr:colOff>
      <xdr:row>15</xdr:row>
      <xdr:rowOff>125730</xdr:rowOff>
    </xdr:from>
    <xdr:to>
      <xdr:col>18</xdr:col>
      <xdr:colOff>60959</xdr:colOff>
      <xdr:row>23</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910C350-8B77-A557-99FF-299A2D139A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43524" y="2844165"/>
              <a:ext cx="7686675" cy="13563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735330</xdr:colOff>
      <xdr:row>3</xdr:row>
      <xdr:rowOff>46672</xdr:rowOff>
    </xdr:from>
    <xdr:to>
      <xdr:col>11</xdr:col>
      <xdr:colOff>438150</xdr:colOff>
      <xdr:row>18</xdr:row>
      <xdr:rowOff>73342</xdr:rowOff>
    </xdr:to>
    <xdr:graphicFrame macro="">
      <xdr:nvGraphicFramePr>
        <xdr:cNvPr id="4" name="Chart 3">
          <a:extLst>
            <a:ext uri="{FF2B5EF4-FFF2-40B4-BE49-F238E27FC236}">
              <a16:creationId xmlns:a16="http://schemas.microsoft.com/office/drawing/2014/main" id="{ABBC8106-4B66-0E93-34B4-B60953AF0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735330</xdr:colOff>
      <xdr:row>3</xdr:row>
      <xdr:rowOff>46672</xdr:rowOff>
    </xdr:from>
    <xdr:to>
      <xdr:col>11</xdr:col>
      <xdr:colOff>438150</xdr:colOff>
      <xdr:row>18</xdr:row>
      <xdr:rowOff>73342</xdr:rowOff>
    </xdr:to>
    <xdr:graphicFrame macro="">
      <xdr:nvGraphicFramePr>
        <xdr:cNvPr id="2" name="Chart 1">
          <a:extLst>
            <a:ext uri="{FF2B5EF4-FFF2-40B4-BE49-F238E27FC236}">
              <a16:creationId xmlns:a16="http://schemas.microsoft.com/office/drawing/2014/main" id="{0C75EF41-8017-431E-9B12-C44B0E7AA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Selig" refreshedDate="45769.673037037035" createdVersion="8" refreshedVersion="8" minRefreshableVersion="3" recordCount="1000" xr:uid="{D26617FF-1388-41C2-B7D9-DB2CFE185D42}">
  <cacheSource type="worksheet">
    <worksheetSource name="Orders"/>
  </cacheSource>
  <cacheFields count="22">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 name="Average Order Value" numFmtId="0" formula="Sales/'Order ID'" databaseField="0"/>
    <cacheField name="Field1" numFmtId="0" formula="Sales/'Order ID'" databaseField="0"/>
    <cacheField name="Field2" numFmtId="0" formula="Sales/'Order ID'" databaseField="0"/>
    <cacheField name="Field3" numFmtId="0" formula="Sales/'Order ID'" databaseField="0"/>
  </cacheFields>
  <extLst>
    <ext xmlns:x14="http://schemas.microsoft.com/office/spreadsheetml/2009/9/main" uri="{725AE2AE-9491-48be-B2B4-4EB974FC3084}">
      <x14:pivotCacheDefinition pivotCacheId="2084358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x v="1"/>
    <s v="Exc"/>
    <s v="M"/>
    <x v="0"/>
    <n v="13.75"/>
    <n v="27.5"/>
    <x v="1"/>
    <x v="0"/>
    <x v="1"/>
  </r>
  <r>
    <x v="2"/>
    <x v="2"/>
    <s v="23806-46781-OU"/>
    <s v="R-L-2.5"/>
    <n v="2"/>
    <x v="2"/>
    <s v=""/>
    <x v="1"/>
    <s v="Rob"/>
    <s v="L"/>
    <x v="2"/>
    <n v="27.484999999999996"/>
    <n v="54.969999999999992"/>
    <x v="0"/>
    <x v="1"/>
    <x v="1"/>
  </r>
  <r>
    <x v="3"/>
    <x v="3"/>
    <s v="86561-91660-RB"/>
    <s v="L-D-1"/>
    <n v="3"/>
    <x v="3"/>
    <s v=""/>
    <x v="0"/>
    <s v="Lib"/>
    <s v="D"/>
    <x v="0"/>
    <n v="12.95"/>
    <n v="38.849999999999994"/>
    <x v="3"/>
    <x v="2"/>
    <x v="1"/>
  </r>
  <r>
    <x v="4"/>
    <x v="4"/>
    <s v="65223-29612-CB"/>
    <s v="E-D-0.5"/>
    <n v="3"/>
    <x v="4"/>
    <s v="slobe6@nifty.com"/>
    <x v="0"/>
    <s v="Exc"/>
    <s v="D"/>
    <x v="1"/>
    <n v="7.29"/>
    <n v="21.87"/>
    <x v="1"/>
    <x v="2"/>
    <x v="0"/>
  </r>
  <r>
    <x v="5"/>
    <x v="5"/>
    <s v="21134-81676-FR"/>
    <s v="L-L-0.2"/>
    <n v="1"/>
    <x v="5"/>
    <s v=""/>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x v="0"/>
    <s v="Rob"/>
    <s v="M"/>
    <x v="0"/>
    <n v="9.9499999999999993"/>
    <n v="59.699999999999996"/>
    <x v="0"/>
    <x v="0"/>
    <x v="0"/>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1"/>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1"/>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x v="1"/>
    <s v="Ara"/>
    <s v="L"/>
    <x v="0"/>
    <n v="12.95"/>
    <n v="51.8"/>
    <x v="2"/>
    <x v="1"/>
    <x v="0"/>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0"/>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0"/>
  </r>
  <r>
    <x v="93"/>
    <x v="89"/>
    <s v="08847-29858-HN"/>
    <s v="A-L-0.2"/>
    <n v="2"/>
    <x v="93"/>
    <s v=""/>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1"/>
  </r>
  <r>
    <x v="130"/>
    <x v="124"/>
    <s v="07972-83748-JI"/>
    <s v="L-D-1"/>
    <n v="6"/>
    <x v="130"/>
    <s v=""/>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x v="0"/>
    <s v="Ara"/>
    <s v="M"/>
    <x v="2"/>
    <n v="25.874999999999996"/>
    <n v="51.749999999999993"/>
    <x v="2"/>
    <x v="0"/>
    <x v="0"/>
  </r>
  <r>
    <x v="140"/>
    <x v="133"/>
    <s v="04513-76520-QO"/>
    <s v="L-D-1"/>
    <n v="1"/>
    <x v="140"/>
    <s v="jbalsillie46@princeton.edu"/>
    <x v="0"/>
    <s v="Lib"/>
    <s v="D"/>
    <x v="0"/>
    <n v="12.95"/>
    <n v="12.95"/>
    <x v="3"/>
    <x v="2"/>
    <x v="0"/>
  </r>
  <r>
    <x v="141"/>
    <x v="134"/>
    <s v="88446-59251-SQ"/>
    <s v="A-M-1"/>
    <n v="3"/>
    <x v="141"/>
    <s v=""/>
    <x v="0"/>
    <s v="Ara"/>
    <s v="M"/>
    <x v="0"/>
    <n v="11.25"/>
    <n v="33.75"/>
    <x v="2"/>
    <x v="0"/>
    <x v="0"/>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x v="0"/>
    <s v="Rob"/>
    <s v="D"/>
    <x v="2"/>
    <n v="20.584999999999997"/>
    <n v="123.50999999999999"/>
    <x v="0"/>
    <x v="2"/>
    <x v="0"/>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x v="0"/>
    <s v="Rob"/>
    <s v="D"/>
    <x v="0"/>
    <n v="8.9499999999999993"/>
    <n v="53.699999999999996"/>
    <x v="0"/>
    <x v="2"/>
    <x v="0"/>
  </r>
  <r>
    <x v="156"/>
    <x v="147"/>
    <s v="59741-90220-OW"/>
    <s v="R-D-0.5"/>
    <n v="5"/>
    <x v="156"/>
    <s v=""/>
    <x v="0"/>
    <s v="Rob"/>
    <s v="D"/>
    <x v="1"/>
    <n v="5.3699999999999992"/>
    <n v="26.849999999999994"/>
    <x v="0"/>
    <x v="2"/>
    <x v="0"/>
  </r>
  <r>
    <x v="157"/>
    <x v="148"/>
    <s v="62682-27930-PD"/>
    <s v="E-M-0.5"/>
    <n v="5"/>
    <x v="157"/>
    <s v="tfero4n@comsenz.com"/>
    <x v="0"/>
    <s v="Exc"/>
    <s v="M"/>
    <x v="1"/>
    <n v="8.25"/>
    <n v="41.25"/>
    <x v="1"/>
    <x v="0"/>
    <x v="0"/>
  </r>
  <r>
    <x v="158"/>
    <x v="149"/>
    <s v="00256-19905-YG"/>
    <s v="A-M-0.5"/>
    <n v="6"/>
    <x v="158"/>
    <s v=""/>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x v="0"/>
    <s v="Exc"/>
    <s v="M"/>
    <x v="0"/>
    <n v="13.75"/>
    <n v="82.5"/>
    <x v="1"/>
    <x v="0"/>
    <x v="1"/>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x v="0"/>
    <s v="Ara"/>
    <s v="M"/>
    <x v="2"/>
    <n v="25.874999999999996"/>
    <n v="155.24999999999997"/>
    <x v="2"/>
    <x v="0"/>
    <x v="0"/>
  </r>
  <r>
    <x v="225"/>
    <x v="208"/>
    <s v="12743-00952-KO"/>
    <s v="R-M-2.5"/>
    <n v="2"/>
    <x v="225"/>
    <s v=""/>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x v="0"/>
    <s v="Lib"/>
    <s v="M"/>
    <x v="2"/>
    <n v="33.464999999999996"/>
    <n v="133.85999999999999"/>
    <x v="3"/>
    <x v="0"/>
    <x v="1"/>
  </r>
  <r>
    <x v="248"/>
    <x v="226"/>
    <s v="53120-45532-KL"/>
    <s v="R-L-1"/>
    <n v="5"/>
    <x v="247"/>
    <s v=""/>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x v="1"/>
    <s v="Exc"/>
    <s v="M"/>
    <x v="1"/>
    <n v="8.25"/>
    <n v="8.25"/>
    <x v="1"/>
    <x v="0"/>
    <x v="0"/>
  </r>
  <r>
    <x v="273"/>
    <x v="247"/>
    <s v="49612-33852-CN"/>
    <s v="R-D-0.2"/>
    <n v="5"/>
    <x v="271"/>
    <s v=""/>
    <x v="0"/>
    <s v="Rob"/>
    <s v="D"/>
    <x v="3"/>
    <n v="2.6849999999999996"/>
    <n v="13.424999999999997"/>
    <x v="0"/>
    <x v="2"/>
    <x v="0"/>
  </r>
  <r>
    <x v="274"/>
    <x v="248"/>
    <s v="66976-43829-YG"/>
    <s v="A-D-1"/>
    <n v="5"/>
    <x v="272"/>
    <s v="dduke82@vkontakte.ru"/>
    <x v="0"/>
    <s v="Ara"/>
    <s v="D"/>
    <x v="0"/>
    <n v="9.9499999999999993"/>
    <n v="49.75"/>
    <x v="2"/>
    <x v="2"/>
    <x v="1"/>
  </r>
  <r>
    <x v="275"/>
    <x v="249"/>
    <s v="64852-04619-XZ"/>
    <s v="E-M-0.5"/>
    <n v="2"/>
    <x v="273"/>
    <s v=""/>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x v="0"/>
    <s v="Exc"/>
    <s v="L"/>
    <x v="0"/>
    <n v="14.85"/>
    <n v="44.55"/>
    <x v="1"/>
    <x v="1"/>
    <x v="1"/>
  </r>
  <r>
    <x v="279"/>
    <x v="252"/>
    <s v="99421-80253-UI"/>
    <s v="E-M-1"/>
    <n v="2"/>
    <x v="277"/>
    <s v=""/>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x v="0"/>
    <s v="Exc"/>
    <s v="M"/>
    <x v="0"/>
    <n v="13.75"/>
    <n v="13.75"/>
    <x v="1"/>
    <x v="0"/>
    <x v="1"/>
  </r>
  <r>
    <x v="308"/>
    <x v="272"/>
    <s v="79814-23626-JR"/>
    <s v="A-L-2.5"/>
    <n v="1"/>
    <x v="305"/>
    <s v="tle91@epa.gov"/>
    <x v="0"/>
    <s v="Ara"/>
    <s v="L"/>
    <x v="2"/>
    <n v="29.784999999999997"/>
    <n v="29.784999999999997"/>
    <x v="2"/>
    <x v="1"/>
    <x v="0"/>
  </r>
  <r>
    <x v="309"/>
    <x v="252"/>
    <s v="43439-94003-DW"/>
    <s v="R-D-1"/>
    <n v="5"/>
    <x v="306"/>
    <s v=""/>
    <x v="0"/>
    <s v="Rob"/>
    <s v="D"/>
    <x v="0"/>
    <n v="8.9499999999999993"/>
    <n v="44.75"/>
    <x v="0"/>
    <x v="2"/>
    <x v="1"/>
  </r>
  <r>
    <x v="310"/>
    <x v="273"/>
    <s v="97655-45555-LI"/>
    <s v="R-D-1"/>
    <n v="5"/>
    <x v="307"/>
    <s v="balldridge93@yandex.ru"/>
    <x v="0"/>
    <s v="Rob"/>
    <s v="D"/>
    <x v="0"/>
    <n v="8.9499999999999993"/>
    <n v="44.75"/>
    <x v="0"/>
    <x v="2"/>
    <x v="0"/>
  </r>
  <r>
    <x v="311"/>
    <x v="274"/>
    <s v="64418-01720-VW"/>
    <s v="L-L-0.5"/>
    <n v="4"/>
    <x v="308"/>
    <s v=""/>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x v="0"/>
    <s v="Exc"/>
    <s v="D"/>
    <x v="1"/>
    <n v="7.29"/>
    <n v="36.450000000000003"/>
    <x v="1"/>
    <x v="2"/>
    <x v="1"/>
  </r>
  <r>
    <x v="335"/>
    <x v="297"/>
    <s v="82718-93677-XO"/>
    <s v="A-M-0.5"/>
    <n v="4"/>
    <x v="329"/>
    <s v=""/>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1"/>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x v="0"/>
    <s v="Exc"/>
    <s v="L"/>
    <x v="1"/>
    <n v="8.91"/>
    <n v="53.46"/>
    <x v="1"/>
    <x v="1"/>
    <x v="0"/>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0"/>
  </r>
  <r>
    <x v="390"/>
    <x v="342"/>
    <s v="14298-02150-KH"/>
    <s v="A-L-0.2"/>
    <n v="4"/>
    <x v="383"/>
    <s v=""/>
    <x v="0"/>
    <s v="Ara"/>
    <s v="L"/>
    <x v="3"/>
    <n v="3.8849999999999998"/>
    <n v="15.54"/>
    <x v="2"/>
    <x v="1"/>
    <x v="1"/>
  </r>
  <r>
    <x v="391"/>
    <x v="343"/>
    <s v="48675-07824-HJ"/>
    <s v="L-M-1"/>
    <n v="6"/>
    <x v="384"/>
    <s v=""/>
    <x v="0"/>
    <s v="Lib"/>
    <s v="M"/>
    <x v="0"/>
    <n v="14.55"/>
    <n v="87.300000000000011"/>
    <x v="3"/>
    <x v="0"/>
    <x v="0"/>
  </r>
  <r>
    <x v="392"/>
    <x v="344"/>
    <s v="18551-80943-YQ"/>
    <s v="A-M-1"/>
    <n v="5"/>
    <x v="385"/>
    <s v=""/>
    <x v="0"/>
    <s v="Ara"/>
    <s v="M"/>
    <x v="0"/>
    <n v="11.25"/>
    <n v="56.25"/>
    <x v="2"/>
    <x v="0"/>
    <x v="0"/>
  </r>
  <r>
    <x v="393"/>
    <x v="47"/>
    <s v="19196-09748-DB"/>
    <s v="L-L-2.5"/>
    <n v="1"/>
    <x v="386"/>
    <s v="wspringallbh@jugem.jp"/>
    <x v="0"/>
    <s v="Lib"/>
    <s v="L"/>
    <x v="2"/>
    <n v="36.454999999999998"/>
    <n v="36.454999999999998"/>
    <x v="3"/>
    <x v="1"/>
    <x v="0"/>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x v="0"/>
    <s v="Ara"/>
    <s v="L"/>
    <x v="1"/>
    <n v="7.77"/>
    <n v="23.31"/>
    <x v="2"/>
    <x v="1"/>
    <x v="0"/>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x v="0"/>
    <s v="Ara"/>
    <s v="M"/>
    <x v="0"/>
    <n v="11.25"/>
    <n v="22.5"/>
    <x v="2"/>
    <x v="0"/>
    <x v="1"/>
  </r>
  <r>
    <x v="412"/>
    <x v="204"/>
    <s v="21889-94615-WT"/>
    <s v="L-M-2.5"/>
    <n v="6"/>
    <x v="403"/>
    <s v="lrignoldc1@miibeian.gov.cn"/>
    <x v="0"/>
    <s v="Lib"/>
    <s v="M"/>
    <x v="2"/>
    <n v="33.464999999999996"/>
    <n v="200.78999999999996"/>
    <x v="3"/>
    <x v="0"/>
    <x v="0"/>
  </r>
  <r>
    <x v="413"/>
    <x v="356"/>
    <s v="87726-16941-QW"/>
    <s v="A-M-1"/>
    <n v="6"/>
    <x v="404"/>
    <s v=""/>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x v="1"/>
    <s v="Rob"/>
    <s v="D"/>
    <x v="3"/>
    <n v="2.6849999999999996"/>
    <n v="8.0549999999999997"/>
    <x v="0"/>
    <x v="2"/>
    <x v="0"/>
  </r>
  <r>
    <x v="477"/>
    <x v="402"/>
    <s v="67204-04870-LG"/>
    <s v="R-L-1"/>
    <n v="4"/>
    <x v="466"/>
    <s v=""/>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x v="1"/>
    <s v="Lib"/>
    <s v="D"/>
    <x v="0"/>
    <n v="12.95"/>
    <n v="25.9"/>
    <x v="3"/>
    <x v="2"/>
    <x v="1"/>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1"/>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1"/>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chatfullog@ebay.com"/>
    <x v="0"/>
    <s v="Rob"/>
    <s v="L"/>
    <x v="3"/>
    <n v="3.5849999999999995"/>
    <n v="7.169999999999999"/>
    <x v="0"/>
    <x v="1"/>
    <x v="1"/>
  </r>
  <r>
    <x v="844"/>
    <x v="632"/>
    <s v="82300-88786-UE"/>
    <s v="A-L-0.2"/>
    <n v="6"/>
    <x v="809"/>
    <s v=""/>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1"/>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E31F0-EBF3-4EDC-B88A-6C6C5B7761E6}"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I3:I4" firstHeaderRow="1" firstDataRow="1" firstDataCol="0"/>
  <pivotFields count="22">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pivotField numFmtId="165" showAll="0"/>
    <pivotField dataField="1" numFmtId="165" showAll="0"/>
    <pivotField showAll="0"/>
    <pivotField showAll="0"/>
    <pivotField showAll="0"/>
    <pivotField showAll="0"/>
    <pivotField showAll="0">
      <items count="7">
        <item x="0"/>
        <item x="1"/>
        <item x="2"/>
        <item x="3"/>
        <item x="4"/>
        <item x="5"/>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Sales" fld="12" baseField="0" baseItem="0"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145CE-5183-468F-AE56-761264E3CD5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22">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C5C20-6C8D-4D9C-BAE8-1E21F987C9DA}"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A3:C961" firstHeaderRow="0" firstDataRow="1" firstDataCol="1"/>
  <pivotFields count="22">
    <pivotField axis="axisRow" dataField="1"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9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t="grand">
      <x/>
    </i>
  </rowItems>
  <colFields count="1">
    <field x="-2"/>
  </colFields>
  <colItems count="2">
    <i>
      <x/>
    </i>
    <i i="1">
      <x v="1"/>
    </i>
  </colItems>
  <dataFields count="2">
    <dataField name="Sum of Sales" fld="12" baseField="0" baseItem="0" numFmtId="165"/>
    <dataField name="Count of Order ID" fld="0" subtotal="count" baseField="0" baseItem="0" numFmtId="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A560D6-617A-4CD3-BCED-A83B39813C7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22">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7"/>
  </rowFields>
  <rowItems count="3">
    <i>
      <x v="1"/>
    </i>
    <i>
      <x/>
    </i>
    <i>
      <x v="2"/>
    </i>
  </rowItems>
  <colItems count="1">
    <i/>
  </colItems>
  <dataFields count="1">
    <dataField name="Sum of Sales" fld="12" baseField="7" baseItem="1" numFmtId="168"/>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B1B535-3436-4943-8BA9-15CACD72BB9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22">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8"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1F72B2-7253-4EC0-893C-6A1CBEEED04F}" sourceName="Size">
  <pivotTables>
    <pivotTable tabId="18" name="Total Sales"/>
    <pivotTable tabId="22" name="Total Sales"/>
    <pivotTable tabId="24" name="Total Sales"/>
    <pivotTable tabId="26" name="PivotTable8"/>
  </pivotTables>
  <data>
    <tabular pivotCacheId="20843585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AEEB4F-410C-47E8-B8E1-DCD7FE302945}" sourceName="Roast Type Name">
  <pivotTables>
    <pivotTable tabId="18" name="Total Sales"/>
    <pivotTable tabId="22" name="Total Sales"/>
    <pivotTable tabId="24" name="Total Sales"/>
    <pivotTable tabId="26" name="PivotTable8"/>
  </pivotTables>
  <data>
    <tabular pivotCacheId="20843585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7C2C88-D895-4E83-9732-5CEDF4500CFB}" sourceName="Loyalty Card">
  <pivotTables>
    <pivotTable tabId="18" name="Total Sales"/>
    <pivotTable tabId="22" name="Total Sales"/>
    <pivotTable tabId="24" name="Total Sales"/>
    <pivotTable tabId="26" name="PivotTable8"/>
  </pivotTables>
  <data>
    <tabular pivotCacheId="20843585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C54E6EA-ACA9-4BB6-AEA6-CEC3DD906EBF}" cache="Slicer_Size" caption="Size" columnCount="2" style="Slicer Style 1" rowHeight="234950"/>
  <slicer name="Roast Type Name" xr10:uid="{E9F6A000-A8CE-45E6-AEC0-16684E7939FE}" cache="Slicer_Roast_Type_Name" caption="Roast Type Name" columnCount="3" style="Slicer Style 1" rowHeight="234950"/>
  <slicer name="Loyalty Card" xr10:uid="{CEFF028F-316C-4334-9AC3-BBF15DF0010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042E45-9A2C-4FC4-B1C5-38ED683CA640}" name="Orders" displayName="Orders" ref="A1:P1001" totalsRowShown="0" headerRowDxfId="11">
  <autoFilter ref="A1:P1001" xr:uid="{EA042E45-9A2C-4FC4-B1C5-38ED683CA640}"/>
  <tableColumns count="16">
    <tableColumn id="1" xr3:uid="{CDB6336F-CB93-471C-847E-92555685BC9A}" name="Order ID" dataDxfId="10"/>
    <tableColumn id="2" xr3:uid="{91EE649C-60D5-4462-B1D9-F3F13A879686}" name="Order Date" dataDxfId="9"/>
    <tableColumn id="3" xr3:uid="{DC2D90C5-CB14-49E5-88D6-ECA44489268F}" name="Customer ID" dataDxfId="8"/>
    <tableColumn id="4" xr3:uid="{B2B3C828-B224-41C7-BC5F-5298EFEE95E1}" name="Product ID"/>
    <tableColumn id="5" xr3:uid="{8B4255DF-70FA-4F4C-8E0E-784205A90FE3}" name="Quantity" dataDxfId="7"/>
    <tableColumn id="6" xr3:uid="{C48B92E4-F241-4D17-8D95-77D873F22B4D}" name="Customer Name" dataDxfId="6">
      <calculatedColumnFormula>_xlfn.XLOOKUP(C2,customers!$A$2:$A$1001,customers!$B$2:$B$1001,,0)</calculatedColumnFormula>
    </tableColumn>
    <tableColumn id="7" xr3:uid="{0CBABB15-E9F7-47EB-8851-872B7A4BE687}" name="Email" dataDxfId="5">
      <calculatedColumnFormula>IF(_xlfn.XLOOKUP(C2,customers!$A$2:$A$1001,customers!$C$2:$C$1001,,0)=0,"",_xlfn.XLOOKUP(C2,customers!$A$2:$A$1001,customers!$C$2:$C$1001,,0))</calculatedColumnFormula>
    </tableColumn>
    <tableColumn id="8" xr3:uid="{2425B71F-A260-4E7B-89A5-C17014DC0255}" name="Country" dataDxfId="4">
      <calculatedColumnFormula>_xlfn.XLOOKUP(C2,customers!$A$2:$A$1001,customers!$G$2:$G$1001,,0)</calculatedColumnFormula>
    </tableColumn>
    <tableColumn id="9" xr3:uid="{E0F09B2D-0751-413D-80CF-28F9792B8372}" name="Coffee Type">
      <calculatedColumnFormula>INDEX(products!$A$1:$G$49,MATCH('Edited Orders'!$D2,products!$A$1:$A$49,0),MATCH('Edited Orders'!I$1,products!$A$1:$G$1,0))</calculatedColumnFormula>
    </tableColumn>
    <tableColumn id="10" xr3:uid="{A2719746-7667-4B0F-B3EC-C5FEE21E1AE9}" name="Roast Type">
      <calculatedColumnFormula>INDEX(products!$A$1:$G$49,MATCH('Edited Orders'!$D2,products!$A$1:$A$49,0),MATCH('Edited Orders'!J$1,products!$A$1:$G$1,0))</calculatedColumnFormula>
    </tableColumn>
    <tableColumn id="11" xr3:uid="{2F4C9515-0AFB-4E02-8757-1AD8331F04F4}" name="Size" dataDxfId="3">
      <calculatedColumnFormula>INDEX(products!$A$1:$G$49,MATCH('Edited Orders'!$D2,products!$A$1:$A$49,0),MATCH('Edited Orders'!K$1,products!$A$1:$G$1,0))</calculatedColumnFormula>
    </tableColumn>
    <tableColumn id="12" xr3:uid="{4250A576-869A-4F2B-B77B-E0F52AECC8F5}" name="Unit Price" dataDxfId="2">
      <calculatedColumnFormula>INDEX(products!$A$1:$G$49,MATCH('Edited Orders'!$D2,products!$A$1:$A$49,0),MATCH('Edited Orders'!L$1,products!$A$1:$G$1,0))</calculatedColumnFormula>
    </tableColumn>
    <tableColumn id="13" xr3:uid="{475827B3-6F7F-450B-B385-2A9B9909BCE0}" name="Sales" dataDxfId="1">
      <calculatedColumnFormula>L2*E2</calculatedColumnFormula>
    </tableColumn>
    <tableColumn id="14" xr3:uid="{FFE45D53-4332-441F-A959-2EF178FE60ED}" name="Coffee Type Name">
      <calculatedColumnFormula>IF(I2="Rob","Robusta",IF(I2="Exc","Excelsa",IF(I2="Ara","Arabica",IF(I2="Lib","Liberica",""))))</calculatedColumnFormula>
    </tableColumn>
    <tableColumn id="15" xr3:uid="{A960BE4F-A443-417A-9293-0F77364498C6}" name="Roast Type Name">
      <calculatedColumnFormula>IF(J2="L","Light",IF(J2="M", "Medium",IF(J2="D", "Dark","")))</calculatedColumnFormula>
    </tableColumn>
    <tableColumn id="16" xr3:uid="{01A40E7E-40F7-4B9B-8B3A-E750C914F081}"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80B7F0-E949-412F-BE07-605F56DDBED9}" sourceName="Order Date">
  <pivotTables>
    <pivotTable tabId="18" name="Total Sales"/>
    <pivotTable tabId="22" name="Total Sales"/>
    <pivotTable tabId="24" name="Total Sales"/>
    <pivotTable tabId="26" name="PivotTable8"/>
  </pivotTables>
  <state minimalRefreshVersion="6" lastRefreshVersion="6" pivotCacheId="20843585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D9B3AF6-8A3F-48E8-AB09-E511885A26AE}" cache="NativeTimeline_Order_Date" caption="Order Date" level="2" selectionLevel="2" scrollPosition="2020-02-11T00:00:00" style="Timeline Style 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536EE6-0DEA-47B4-8025-0FBFD683AC04}" cache="NativeTimeline_Order_Date" caption="Order Date" level="2" selectionLevel="2" scrollPosition="2020-01-28T00:00:00" style="Timeline Style 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8C48-ED01-4749-A888-0C161DBC6AA6}">
  <dimension ref="A6:A29"/>
  <sheetViews>
    <sheetView showGridLines="0" tabSelected="1" workbookViewId="0">
      <selection activeCell="W15" sqref="W15"/>
    </sheetView>
  </sheetViews>
  <sheetFormatPr defaultRowHeight="14.4" x14ac:dyDescent="0.3"/>
  <cols>
    <col min="1" max="1" width="2.77734375" customWidth="1"/>
    <col min="14" max="14" width="1" customWidth="1"/>
  </cols>
  <sheetData>
    <row r="6" ht="3" customHeight="1" x14ac:dyDescent="0.3"/>
    <row r="11" ht="5.4" customHeight="1" x14ac:dyDescent="0.3"/>
    <row r="15" ht="5.4" customHeight="1" x14ac:dyDescent="0.3"/>
    <row r="20" ht="21" customHeight="1" x14ac:dyDescent="0.3"/>
    <row r="21" ht="6.6" customHeight="1" x14ac:dyDescent="0.3"/>
    <row r="29" ht="3.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0C07-30BF-4940-A15F-19DEE675AA7C}">
  <dimension ref="A3:I48"/>
  <sheetViews>
    <sheetView workbookViewId="0">
      <selection activeCell="I4" sqref="I4"/>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 min="7" max="7" width="11" bestFit="1" customWidth="1"/>
    <col min="9" max="9" width="11.77734375" bestFit="1" customWidth="1"/>
    <col min="10" max="10" width="10" bestFit="1" customWidth="1"/>
  </cols>
  <sheetData>
    <row r="3" spans="1:9" x14ac:dyDescent="0.3">
      <c r="A3" s="9" t="s">
        <v>6204</v>
      </c>
      <c r="C3" s="9" t="s">
        <v>6196</v>
      </c>
      <c r="I3" t="s">
        <v>6204</v>
      </c>
    </row>
    <row r="4" spans="1:9" x14ac:dyDescent="0.3">
      <c r="A4" s="9" t="s">
        <v>6202</v>
      </c>
      <c r="B4" s="9" t="s">
        <v>6203</v>
      </c>
      <c r="C4" t="s">
        <v>6205</v>
      </c>
      <c r="D4" t="s">
        <v>6206</v>
      </c>
      <c r="E4" t="s">
        <v>6207</v>
      </c>
      <c r="F4" t="s">
        <v>6208</v>
      </c>
      <c r="I4" s="5">
        <v>45134.254999999997</v>
      </c>
    </row>
    <row r="5" spans="1:9" x14ac:dyDescent="0.3">
      <c r="A5" t="s">
        <v>6214</v>
      </c>
      <c r="B5" t="s">
        <v>6215</v>
      </c>
      <c r="C5" s="11">
        <v>186.85499999999999</v>
      </c>
      <c r="D5" s="11">
        <v>305.97000000000003</v>
      </c>
      <c r="E5" s="11">
        <v>213.15999999999997</v>
      </c>
      <c r="F5" s="11">
        <v>123</v>
      </c>
    </row>
    <row r="6" spans="1:9" x14ac:dyDescent="0.3">
      <c r="B6" t="s">
        <v>6216</v>
      </c>
      <c r="C6" s="11">
        <v>251.96499999999997</v>
      </c>
      <c r="D6" s="11">
        <v>129.46</v>
      </c>
      <c r="E6" s="11">
        <v>434.03999999999996</v>
      </c>
      <c r="F6" s="11">
        <v>171.93999999999997</v>
      </c>
    </row>
    <row r="7" spans="1:9" x14ac:dyDescent="0.3">
      <c r="B7" t="s">
        <v>6217</v>
      </c>
      <c r="C7" s="11">
        <v>224.94499999999999</v>
      </c>
      <c r="D7" s="11">
        <v>349.12</v>
      </c>
      <c r="E7" s="11">
        <v>321.04000000000002</v>
      </c>
      <c r="F7" s="11">
        <v>126.035</v>
      </c>
    </row>
    <row r="8" spans="1:9" x14ac:dyDescent="0.3">
      <c r="B8" t="s">
        <v>6218</v>
      </c>
      <c r="C8" s="11">
        <v>307.12</v>
      </c>
      <c r="D8" s="11">
        <v>681.07499999999993</v>
      </c>
      <c r="E8" s="11">
        <v>533.70499999999993</v>
      </c>
      <c r="F8" s="11">
        <v>158.85</v>
      </c>
    </row>
    <row r="9" spans="1:9" x14ac:dyDescent="0.3">
      <c r="B9" t="s">
        <v>6201</v>
      </c>
      <c r="C9" s="11">
        <v>53.664999999999992</v>
      </c>
      <c r="D9" s="11">
        <v>83.025000000000006</v>
      </c>
      <c r="E9" s="11">
        <v>193.83499999999998</v>
      </c>
      <c r="F9" s="11">
        <v>68.039999999999992</v>
      </c>
    </row>
    <row r="10" spans="1:9" x14ac:dyDescent="0.3">
      <c r="B10" t="s">
        <v>6219</v>
      </c>
      <c r="C10" s="11">
        <v>163.01999999999998</v>
      </c>
      <c r="D10" s="11">
        <v>678.3599999999999</v>
      </c>
      <c r="E10" s="11">
        <v>171.04500000000002</v>
      </c>
      <c r="F10" s="11">
        <v>372.255</v>
      </c>
    </row>
    <row r="11" spans="1:9" x14ac:dyDescent="0.3">
      <c r="B11" t="s">
        <v>6220</v>
      </c>
      <c r="C11" s="11">
        <v>345.02</v>
      </c>
      <c r="D11" s="11">
        <v>273.86999999999995</v>
      </c>
      <c r="E11" s="11">
        <v>184.12999999999997</v>
      </c>
      <c r="F11" s="11">
        <v>201.11499999999998</v>
      </c>
    </row>
    <row r="12" spans="1:9" x14ac:dyDescent="0.3">
      <c r="B12" t="s">
        <v>6221</v>
      </c>
      <c r="C12" s="11">
        <v>334.89</v>
      </c>
      <c r="D12" s="11">
        <v>70.95</v>
      </c>
      <c r="E12" s="11">
        <v>134.23000000000002</v>
      </c>
      <c r="F12" s="11">
        <v>166.27499999999998</v>
      </c>
    </row>
    <row r="13" spans="1:9" x14ac:dyDescent="0.3">
      <c r="B13" t="s">
        <v>6222</v>
      </c>
      <c r="C13" s="11">
        <v>178.70999999999998</v>
      </c>
      <c r="D13" s="11">
        <v>166.1</v>
      </c>
      <c r="E13" s="11">
        <v>439.30999999999995</v>
      </c>
      <c r="F13" s="11">
        <v>492.9</v>
      </c>
    </row>
    <row r="14" spans="1:9" x14ac:dyDescent="0.3">
      <c r="B14" t="s">
        <v>6223</v>
      </c>
      <c r="C14" s="11">
        <v>301.98500000000001</v>
      </c>
      <c r="D14" s="11">
        <v>153.76499999999999</v>
      </c>
      <c r="E14" s="11">
        <v>215.55499999999998</v>
      </c>
      <c r="F14" s="11">
        <v>213.66499999999999</v>
      </c>
    </row>
    <row r="15" spans="1:9" x14ac:dyDescent="0.3">
      <c r="B15" t="s">
        <v>6224</v>
      </c>
      <c r="C15" s="11">
        <v>312.83499999999998</v>
      </c>
      <c r="D15" s="11">
        <v>63.249999999999993</v>
      </c>
      <c r="E15" s="11">
        <v>350.89500000000004</v>
      </c>
      <c r="F15" s="11">
        <v>96.405000000000001</v>
      </c>
    </row>
    <row r="16" spans="1:9" x14ac:dyDescent="0.3">
      <c r="B16" t="s">
        <v>6225</v>
      </c>
      <c r="C16" s="11">
        <v>265.62</v>
      </c>
      <c r="D16" s="11">
        <v>526.51499999999987</v>
      </c>
      <c r="E16" s="11">
        <v>187.06</v>
      </c>
      <c r="F16" s="11">
        <v>210.58999999999997</v>
      </c>
    </row>
    <row r="17" spans="1:6" x14ac:dyDescent="0.3">
      <c r="A17" t="s">
        <v>6226</v>
      </c>
      <c r="B17" t="s">
        <v>6215</v>
      </c>
      <c r="C17" s="11">
        <v>47.25</v>
      </c>
      <c r="D17" s="11">
        <v>65.805000000000007</v>
      </c>
      <c r="E17" s="11">
        <v>274.67500000000001</v>
      </c>
      <c r="F17" s="11">
        <v>179.22</v>
      </c>
    </row>
    <row r="18" spans="1:6" x14ac:dyDescent="0.3">
      <c r="B18" t="s">
        <v>6216</v>
      </c>
      <c r="C18" s="11">
        <v>745.44999999999993</v>
      </c>
      <c r="D18" s="11">
        <v>428.88499999999999</v>
      </c>
      <c r="E18" s="11">
        <v>194.17499999999998</v>
      </c>
      <c r="F18" s="11">
        <v>429.82999999999993</v>
      </c>
    </row>
    <row r="19" spans="1:6" x14ac:dyDescent="0.3">
      <c r="B19" t="s">
        <v>6217</v>
      </c>
      <c r="C19" s="11">
        <v>130.47</v>
      </c>
      <c r="D19" s="11">
        <v>271.48500000000001</v>
      </c>
      <c r="E19" s="11">
        <v>281.20499999999998</v>
      </c>
      <c r="F19" s="11">
        <v>231.63000000000002</v>
      </c>
    </row>
    <row r="20" spans="1:6" x14ac:dyDescent="0.3">
      <c r="B20" t="s">
        <v>6218</v>
      </c>
      <c r="C20" s="11">
        <v>27</v>
      </c>
      <c r="D20" s="11">
        <v>347.26</v>
      </c>
      <c r="E20" s="11">
        <v>147.51</v>
      </c>
      <c r="F20" s="11">
        <v>240.04</v>
      </c>
    </row>
    <row r="21" spans="1:6" x14ac:dyDescent="0.3">
      <c r="B21" t="s">
        <v>6201</v>
      </c>
      <c r="C21" s="11">
        <v>255.11499999999995</v>
      </c>
      <c r="D21" s="11">
        <v>541.73</v>
      </c>
      <c r="E21" s="11">
        <v>83.43</v>
      </c>
      <c r="F21" s="11">
        <v>59.079999999999991</v>
      </c>
    </row>
    <row r="22" spans="1:6" x14ac:dyDescent="0.3">
      <c r="B22" t="s">
        <v>6219</v>
      </c>
      <c r="C22" s="11">
        <v>584.78999999999985</v>
      </c>
      <c r="D22" s="11">
        <v>357.42999999999995</v>
      </c>
      <c r="E22" s="11">
        <v>355.34</v>
      </c>
      <c r="F22" s="11">
        <v>140.88</v>
      </c>
    </row>
    <row r="23" spans="1:6" x14ac:dyDescent="0.3">
      <c r="B23" t="s">
        <v>6220</v>
      </c>
      <c r="C23" s="11">
        <v>430.62</v>
      </c>
      <c r="D23" s="11">
        <v>227.42500000000001</v>
      </c>
      <c r="E23" s="11">
        <v>236.315</v>
      </c>
      <c r="F23" s="11">
        <v>414.58499999999992</v>
      </c>
    </row>
    <row r="24" spans="1:6" x14ac:dyDescent="0.3">
      <c r="B24" t="s">
        <v>6221</v>
      </c>
      <c r="C24" s="11">
        <v>22.5</v>
      </c>
      <c r="D24" s="11">
        <v>77.72</v>
      </c>
      <c r="E24" s="11">
        <v>60.5</v>
      </c>
      <c r="F24" s="11">
        <v>139.67999999999998</v>
      </c>
    </row>
    <row r="25" spans="1:6" x14ac:dyDescent="0.3">
      <c r="B25" t="s">
        <v>6222</v>
      </c>
      <c r="C25" s="11">
        <v>126.14999999999999</v>
      </c>
      <c r="D25" s="11">
        <v>195.11</v>
      </c>
      <c r="E25" s="11">
        <v>89.13</v>
      </c>
      <c r="F25" s="11">
        <v>302.65999999999997</v>
      </c>
    </row>
    <row r="26" spans="1:6" x14ac:dyDescent="0.3">
      <c r="B26" t="s">
        <v>6223</v>
      </c>
      <c r="C26" s="11">
        <v>376.03</v>
      </c>
      <c r="D26" s="11">
        <v>523.24</v>
      </c>
      <c r="E26" s="11">
        <v>440.96499999999997</v>
      </c>
      <c r="F26" s="11">
        <v>174.46999999999997</v>
      </c>
    </row>
    <row r="27" spans="1:6" x14ac:dyDescent="0.3">
      <c r="B27" t="s">
        <v>6224</v>
      </c>
      <c r="C27" s="11">
        <v>515.17999999999995</v>
      </c>
      <c r="D27" s="11">
        <v>142.56</v>
      </c>
      <c r="E27" s="11">
        <v>347.03999999999996</v>
      </c>
      <c r="F27" s="11">
        <v>104.08499999999999</v>
      </c>
    </row>
    <row r="28" spans="1:6" x14ac:dyDescent="0.3">
      <c r="B28" t="s">
        <v>6225</v>
      </c>
      <c r="C28" s="11">
        <v>95.859999999999985</v>
      </c>
      <c r="D28" s="11">
        <v>484.76</v>
      </c>
      <c r="E28" s="11">
        <v>94.17</v>
      </c>
      <c r="F28" s="11">
        <v>77.10499999999999</v>
      </c>
    </row>
    <row r="29" spans="1:6" x14ac:dyDescent="0.3">
      <c r="A29" t="s">
        <v>6200</v>
      </c>
      <c r="B29" t="s">
        <v>6215</v>
      </c>
      <c r="C29" s="11">
        <v>258.34500000000003</v>
      </c>
      <c r="D29" s="11">
        <v>139.625</v>
      </c>
      <c r="E29" s="11">
        <v>279.52000000000004</v>
      </c>
      <c r="F29" s="11">
        <v>160.19499999999999</v>
      </c>
    </row>
    <row r="30" spans="1:6" x14ac:dyDescent="0.3">
      <c r="B30" t="s">
        <v>6216</v>
      </c>
      <c r="C30" s="11">
        <v>342.2</v>
      </c>
      <c r="D30" s="11">
        <v>284.24999999999994</v>
      </c>
      <c r="E30" s="11">
        <v>251.83</v>
      </c>
      <c r="F30" s="11">
        <v>80.550000000000011</v>
      </c>
    </row>
    <row r="31" spans="1:6" x14ac:dyDescent="0.3">
      <c r="B31" t="s">
        <v>6217</v>
      </c>
      <c r="C31" s="11">
        <v>418.30499999999989</v>
      </c>
      <c r="D31" s="11">
        <v>468.125</v>
      </c>
      <c r="E31" s="11">
        <v>405.05500000000006</v>
      </c>
      <c r="F31" s="11">
        <v>253.15499999999997</v>
      </c>
    </row>
    <row r="32" spans="1:6" x14ac:dyDescent="0.3">
      <c r="B32" t="s">
        <v>6218</v>
      </c>
      <c r="C32" s="11">
        <v>102.32999999999998</v>
      </c>
      <c r="D32" s="11">
        <v>242.14000000000001</v>
      </c>
      <c r="E32" s="11">
        <v>554.875</v>
      </c>
      <c r="F32" s="11">
        <v>106.23999999999998</v>
      </c>
    </row>
    <row r="33" spans="1:6" x14ac:dyDescent="0.3">
      <c r="B33" t="s">
        <v>6201</v>
      </c>
      <c r="C33" s="11">
        <v>234.71999999999997</v>
      </c>
      <c r="D33" s="11">
        <v>133.08000000000001</v>
      </c>
      <c r="E33" s="11">
        <v>267.2</v>
      </c>
      <c r="F33" s="11">
        <v>272.68999999999994</v>
      </c>
    </row>
    <row r="34" spans="1:6" x14ac:dyDescent="0.3">
      <c r="B34" t="s">
        <v>6219</v>
      </c>
      <c r="C34" s="11">
        <v>430.39</v>
      </c>
      <c r="D34" s="11">
        <v>136.20500000000001</v>
      </c>
      <c r="E34" s="11">
        <v>209.6</v>
      </c>
      <c r="F34" s="11">
        <v>88.334999999999994</v>
      </c>
    </row>
    <row r="35" spans="1:6" x14ac:dyDescent="0.3">
      <c r="B35" t="s">
        <v>6220</v>
      </c>
      <c r="C35" s="11">
        <v>109.005</v>
      </c>
      <c r="D35" s="11">
        <v>393.57499999999999</v>
      </c>
      <c r="E35" s="11">
        <v>61.034999999999997</v>
      </c>
      <c r="F35" s="11">
        <v>199.48999999999998</v>
      </c>
    </row>
    <row r="36" spans="1:6" x14ac:dyDescent="0.3">
      <c r="B36" t="s">
        <v>6221</v>
      </c>
      <c r="C36" s="11">
        <v>287.52499999999998</v>
      </c>
      <c r="D36" s="11">
        <v>288.67</v>
      </c>
      <c r="E36" s="11">
        <v>125.58</v>
      </c>
      <c r="F36" s="11">
        <v>374.13499999999999</v>
      </c>
    </row>
    <row r="37" spans="1:6" x14ac:dyDescent="0.3">
      <c r="B37" t="s">
        <v>6222</v>
      </c>
      <c r="C37" s="11">
        <v>840.92999999999984</v>
      </c>
      <c r="D37" s="11">
        <v>409.875</v>
      </c>
      <c r="E37" s="11">
        <v>171.32999999999998</v>
      </c>
      <c r="F37" s="11">
        <v>221.43999999999997</v>
      </c>
    </row>
    <row r="38" spans="1:6" x14ac:dyDescent="0.3">
      <c r="B38" t="s">
        <v>6223</v>
      </c>
      <c r="C38" s="11">
        <v>299.07</v>
      </c>
      <c r="D38" s="11">
        <v>260.32499999999999</v>
      </c>
      <c r="E38" s="11">
        <v>584.64</v>
      </c>
      <c r="F38" s="11">
        <v>256.36500000000001</v>
      </c>
    </row>
    <row r="39" spans="1:6" x14ac:dyDescent="0.3">
      <c r="B39" t="s">
        <v>6224</v>
      </c>
      <c r="C39" s="11">
        <v>323.32499999999999</v>
      </c>
      <c r="D39" s="11">
        <v>565.57000000000005</v>
      </c>
      <c r="E39" s="11">
        <v>537.80999999999995</v>
      </c>
      <c r="F39" s="11">
        <v>189.47499999999999</v>
      </c>
    </row>
    <row r="40" spans="1:6" x14ac:dyDescent="0.3">
      <c r="B40" t="s">
        <v>6225</v>
      </c>
      <c r="C40" s="11">
        <v>399.48499999999996</v>
      </c>
      <c r="D40" s="11">
        <v>148.19999999999999</v>
      </c>
      <c r="E40" s="11">
        <v>388.21999999999997</v>
      </c>
      <c r="F40" s="11">
        <v>212.07499999999999</v>
      </c>
    </row>
    <row r="41" spans="1:6" x14ac:dyDescent="0.3">
      <c r="A41" t="s">
        <v>6227</v>
      </c>
      <c r="B41" t="s">
        <v>6215</v>
      </c>
      <c r="C41" s="11">
        <v>112.69499999999999</v>
      </c>
      <c r="D41" s="11">
        <v>166.32</v>
      </c>
      <c r="E41" s="11">
        <v>843.71499999999992</v>
      </c>
      <c r="F41" s="11">
        <v>146.685</v>
      </c>
    </row>
    <row r="42" spans="1:6" x14ac:dyDescent="0.3">
      <c r="B42" t="s">
        <v>6216</v>
      </c>
      <c r="C42" s="11">
        <v>114.87999999999998</v>
      </c>
      <c r="D42" s="11">
        <v>133.815</v>
      </c>
      <c r="E42" s="11">
        <v>91.175000000000011</v>
      </c>
      <c r="F42" s="11">
        <v>53.759999999999991</v>
      </c>
    </row>
    <row r="43" spans="1:6" x14ac:dyDescent="0.3">
      <c r="B43" t="s">
        <v>6217</v>
      </c>
      <c r="C43" s="11">
        <v>277.76</v>
      </c>
      <c r="D43" s="11">
        <v>175.41</v>
      </c>
      <c r="E43" s="11">
        <v>462.50999999999993</v>
      </c>
      <c r="F43" s="11">
        <v>399.52499999999998</v>
      </c>
    </row>
    <row r="44" spans="1:6" x14ac:dyDescent="0.3">
      <c r="B44" t="s">
        <v>6218</v>
      </c>
      <c r="C44" s="11">
        <v>197.89499999999998</v>
      </c>
      <c r="D44" s="11">
        <v>289.755</v>
      </c>
      <c r="E44" s="11">
        <v>88.545000000000002</v>
      </c>
      <c r="F44" s="11">
        <v>200.25499999999997</v>
      </c>
    </row>
    <row r="45" spans="1:6" x14ac:dyDescent="0.3">
      <c r="B45" t="s">
        <v>6201</v>
      </c>
      <c r="C45" s="11">
        <v>193.11499999999998</v>
      </c>
      <c r="D45" s="11">
        <v>212.49499999999998</v>
      </c>
      <c r="E45" s="11">
        <v>292.29000000000002</v>
      </c>
      <c r="F45" s="11">
        <v>304.46999999999997</v>
      </c>
    </row>
    <row r="46" spans="1:6" x14ac:dyDescent="0.3">
      <c r="B46" t="s">
        <v>6219</v>
      </c>
      <c r="C46" s="11">
        <v>179.79</v>
      </c>
      <c r="D46" s="11">
        <v>426.2</v>
      </c>
      <c r="E46" s="11">
        <v>170.08999999999997</v>
      </c>
      <c r="F46" s="11">
        <v>379.31</v>
      </c>
    </row>
    <row r="47" spans="1:6" x14ac:dyDescent="0.3">
      <c r="B47" t="s">
        <v>6220</v>
      </c>
      <c r="C47" s="11">
        <v>247.28999999999996</v>
      </c>
      <c r="D47" s="11">
        <v>246.685</v>
      </c>
      <c r="E47" s="11">
        <v>271.05499999999995</v>
      </c>
      <c r="F47" s="11">
        <v>141.69999999999999</v>
      </c>
    </row>
    <row r="48" spans="1:6" x14ac:dyDescent="0.3">
      <c r="B48" t="s">
        <v>6221</v>
      </c>
      <c r="C48" s="11">
        <v>116.39499999999998</v>
      </c>
      <c r="D48" s="11">
        <v>41.25</v>
      </c>
      <c r="E48" s="11">
        <v>15.54</v>
      </c>
      <c r="F48" s="11">
        <v>71.06</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91F0-2DD1-4072-8C8D-A59994C3B184}">
  <dimension ref="A1:F961"/>
  <sheetViews>
    <sheetView workbookViewId="0">
      <selection activeCell="G19" sqref="G19"/>
    </sheetView>
  </sheetViews>
  <sheetFormatPr defaultRowHeight="14.4" x14ac:dyDescent="0.3"/>
  <cols>
    <col min="1" max="1" width="15.21875" bestFit="1" customWidth="1"/>
    <col min="2" max="2" width="11.77734375" bestFit="1" customWidth="1"/>
    <col min="3" max="3" width="16.109375" bestFit="1" customWidth="1"/>
    <col min="4" max="4" width="12.77734375" bestFit="1" customWidth="1"/>
    <col min="5" max="1914" width="16.109375" bestFit="1" customWidth="1"/>
    <col min="1915" max="1915" width="16.77734375" bestFit="1" customWidth="1"/>
    <col min="1916" max="1916" width="21.109375" bestFit="1" customWidth="1"/>
  </cols>
  <sheetData>
    <row r="1" spans="1:6" x14ac:dyDescent="0.3">
      <c r="A1" t="s">
        <v>6209</v>
      </c>
    </row>
    <row r="3" spans="1:6" x14ac:dyDescent="0.3">
      <c r="A3" s="9" t="s">
        <v>6198</v>
      </c>
      <c r="B3" t="s">
        <v>6204</v>
      </c>
      <c r="C3" t="s">
        <v>6210</v>
      </c>
      <c r="E3" t="s">
        <v>6211</v>
      </c>
      <c r="F3" s="5">
        <f>GETPIVOTDATA("Sum of Sales",$A$3)</f>
        <v>45134.255000000048</v>
      </c>
    </row>
    <row r="4" spans="1:6" x14ac:dyDescent="0.3">
      <c r="A4" s="10" t="s">
        <v>4764</v>
      </c>
      <c r="B4" s="5">
        <v>35.799999999999997</v>
      </c>
      <c r="C4" s="12">
        <v>1</v>
      </c>
      <c r="E4" t="s">
        <v>6212</v>
      </c>
      <c r="F4">
        <f>GETPIVOTDATA("Count of Order ID",$A$3)</f>
        <v>1000</v>
      </c>
    </row>
    <row r="5" spans="1:6" x14ac:dyDescent="0.3">
      <c r="A5" s="10" t="s">
        <v>5141</v>
      </c>
      <c r="B5" s="5">
        <v>47.55</v>
      </c>
      <c r="C5" s="12">
        <v>1</v>
      </c>
      <c r="E5" t="s">
        <v>6213</v>
      </c>
      <c r="F5" s="5">
        <f>F3/F4</f>
        <v>45.134255000000046</v>
      </c>
    </row>
    <row r="6" spans="1:6" x14ac:dyDescent="0.3">
      <c r="A6" s="10" t="s">
        <v>1436</v>
      </c>
      <c r="B6" s="5">
        <v>40.5</v>
      </c>
      <c r="C6" s="12">
        <v>1</v>
      </c>
    </row>
    <row r="7" spans="1:6" x14ac:dyDescent="0.3">
      <c r="A7" s="10" t="s">
        <v>2894</v>
      </c>
      <c r="B7" s="5">
        <v>77.624999999999986</v>
      </c>
      <c r="C7" s="12">
        <v>1</v>
      </c>
    </row>
    <row r="8" spans="1:6" x14ac:dyDescent="0.3">
      <c r="A8" s="10" t="s">
        <v>3654</v>
      </c>
      <c r="B8" s="5">
        <v>189.74999999999997</v>
      </c>
      <c r="C8" s="12">
        <v>1</v>
      </c>
    </row>
    <row r="9" spans="1:6" x14ac:dyDescent="0.3">
      <c r="A9" s="10" t="s">
        <v>2968</v>
      </c>
      <c r="B9" s="5">
        <v>103.49999999999999</v>
      </c>
      <c r="C9" s="12">
        <v>1</v>
      </c>
    </row>
    <row r="10" spans="1:6" x14ac:dyDescent="0.3">
      <c r="A10" s="10" t="s">
        <v>2232</v>
      </c>
      <c r="B10" s="5">
        <v>26.19</v>
      </c>
      <c r="C10" s="12">
        <v>1</v>
      </c>
    </row>
    <row r="11" spans="1:6" x14ac:dyDescent="0.3">
      <c r="A11" s="10" t="s">
        <v>6117</v>
      </c>
      <c r="B11" s="5">
        <v>29.849999999999998</v>
      </c>
      <c r="C11" s="12">
        <v>1</v>
      </c>
    </row>
    <row r="12" spans="1:6" x14ac:dyDescent="0.3">
      <c r="A12" s="10" t="s">
        <v>4377</v>
      </c>
      <c r="B12" s="5">
        <v>64.75</v>
      </c>
      <c r="C12" s="12">
        <v>1</v>
      </c>
    </row>
    <row r="13" spans="1:6" x14ac:dyDescent="0.3">
      <c r="A13" s="10" t="s">
        <v>4842</v>
      </c>
      <c r="B13" s="5">
        <v>9.9499999999999993</v>
      </c>
      <c r="C13" s="12">
        <v>1</v>
      </c>
    </row>
    <row r="14" spans="1:6" x14ac:dyDescent="0.3">
      <c r="A14" s="10" t="s">
        <v>1849</v>
      </c>
      <c r="B14" s="5">
        <v>45.769999999999996</v>
      </c>
      <c r="C14" s="12">
        <v>1</v>
      </c>
    </row>
    <row r="15" spans="1:6" x14ac:dyDescent="0.3">
      <c r="A15" s="10" t="s">
        <v>4336</v>
      </c>
      <c r="B15" s="5">
        <v>9.51</v>
      </c>
      <c r="C15" s="12">
        <v>1</v>
      </c>
    </row>
    <row r="16" spans="1:6" x14ac:dyDescent="0.3">
      <c r="A16" s="10" t="s">
        <v>4516</v>
      </c>
      <c r="B16" s="5">
        <v>2.9849999999999999</v>
      </c>
      <c r="C16" s="12">
        <v>1</v>
      </c>
    </row>
    <row r="17" spans="1:3" x14ac:dyDescent="0.3">
      <c r="A17" s="10" t="s">
        <v>1083</v>
      </c>
      <c r="B17" s="5">
        <v>24.3</v>
      </c>
      <c r="C17" s="12">
        <v>1</v>
      </c>
    </row>
    <row r="18" spans="1:3" x14ac:dyDescent="0.3">
      <c r="A18" s="10" t="s">
        <v>3064</v>
      </c>
      <c r="B18" s="5">
        <v>41.169999999999995</v>
      </c>
      <c r="C18" s="12">
        <v>1</v>
      </c>
    </row>
    <row r="19" spans="1:3" x14ac:dyDescent="0.3">
      <c r="A19" s="10" t="s">
        <v>1100</v>
      </c>
      <c r="B19" s="5">
        <v>7.77</v>
      </c>
      <c r="C19" s="12">
        <v>1</v>
      </c>
    </row>
    <row r="20" spans="1:3" x14ac:dyDescent="0.3">
      <c r="A20" s="10" t="s">
        <v>1771</v>
      </c>
      <c r="B20" s="5">
        <v>16.11</v>
      </c>
      <c r="C20" s="12">
        <v>1</v>
      </c>
    </row>
    <row r="21" spans="1:3" x14ac:dyDescent="0.3">
      <c r="A21" s="10" t="s">
        <v>6019</v>
      </c>
      <c r="B21" s="5">
        <v>23.31</v>
      </c>
      <c r="C21" s="12">
        <v>1</v>
      </c>
    </row>
    <row r="22" spans="1:3" x14ac:dyDescent="0.3">
      <c r="A22" s="10" t="s">
        <v>4157</v>
      </c>
      <c r="B22" s="5">
        <v>95.1</v>
      </c>
      <c r="C22" s="12">
        <v>1</v>
      </c>
    </row>
    <row r="23" spans="1:3" x14ac:dyDescent="0.3">
      <c r="A23" s="10" t="s">
        <v>3313</v>
      </c>
      <c r="B23" s="5">
        <v>8.0549999999999997</v>
      </c>
      <c r="C23" s="12">
        <v>1</v>
      </c>
    </row>
    <row r="24" spans="1:3" x14ac:dyDescent="0.3">
      <c r="A24" s="10" t="s">
        <v>2509</v>
      </c>
      <c r="B24" s="5">
        <v>29.784999999999997</v>
      </c>
      <c r="C24" s="12">
        <v>1</v>
      </c>
    </row>
    <row r="25" spans="1:3" x14ac:dyDescent="0.3">
      <c r="A25" s="10" t="s">
        <v>687</v>
      </c>
      <c r="B25" s="5">
        <v>35.82</v>
      </c>
      <c r="C25" s="12">
        <v>1</v>
      </c>
    </row>
    <row r="26" spans="1:3" x14ac:dyDescent="0.3">
      <c r="A26" s="10" t="s">
        <v>1333</v>
      </c>
      <c r="B26" s="5">
        <v>12.95</v>
      </c>
      <c r="C26" s="12">
        <v>1</v>
      </c>
    </row>
    <row r="27" spans="1:3" x14ac:dyDescent="0.3">
      <c r="A27" s="10" t="s">
        <v>4074</v>
      </c>
      <c r="B27" s="5">
        <v>35.64</v>
      </c>
      <c r="C27" s="12">
        <v>1</v>
      </c>
    </row>
    <row r="28" spans="1:3" x14ac:dyDescent="0.3">
      <c r="A28" s="10" t="s">
        <v>866</v>
      </c>
      <c r="B28" s="5">
        <v>9.51</v>
      </c>
      <c r="C28" s="12">
        <v>1</v>
      </c>
    </row>
    <row r="29" spans="1:3" x14ac:dyDescent="0.3">
      <c r="A29" s="10" t="s">
        <v>5123</v>
      </c>
      <c r="B29" s="5">
        <v>55</v>
      </c>
      <c r="C29" s="12">
        <v>1</v>
      </c>
    </row>
    <row r="30" spans="1:3" x14ac:dyDescent="0.3">
      <c r="A30" s="10" t="s">
        <v>3408</v>
      </c>
      <c r="B30" s="5">
        <v>102.92499999999998</v>
      </c>
      <c r="C30" s="12">
        <v>1</v>
      </c>
    </row>
    <row r="31" spans="1:3" x14ac:dyDescent="0.3">
      <c r="A31" s="10" t="s">
        <v>4926</v>
      </c>
      <c r="B31" s="5">
        <v>22.884999999999998</v>
      </c>
      <c r="C31" s="12">
        <v>1</v>
      </c>
    </row>
    <row r="32" spans="1:3" x14ac:dyDescent="0.3">
      <c r="A32" s="10" t="s">
        <v>4875</v>
      </c>
      <c r="B32" s="5">
        <v>20.25</v>
      </c>
      <c r="C32" s="12">
        <v>1</v>
      </c>
    </row>
    <row r="33" spans="1:3" x14ac:dyDescent="0.3">
      <c r="A33" s="10" t="s">
        <v>4471</v>
      </c>
      <c r="B33" s="5">
        <v>17.82</v>
      </c>
      <c r="C33" s="12">
        <v>1</v>
      </c>
    </row>
    <row r="34" spans="1:3" x14ac:dyDescent="0.3">
      <c r="A34" s="10" t="s">
        <v>4585</v>
      </c>
      <c r="B34" s="5">
        <v>23.31</v>
      </c>
      <c r="C34" s="12">
        <v>1</v>
      </c>
    </row>
    <row r="35" spans="1:3" x14ac:dyDescent="0.3">
      <c r="A35" s="10" t="s">
        <v>1665</v>
      </c>
      <c r="B35" s="5">
        <v>6.75</v>
      </c>
      <c r="C35" s="12">
        <v>1</v>
      </c>
    </row>
    <row r="36" spans="1:3" x14ac:dyDescent="0.3">
      <c r="A36" s="10" t="s">
        <v>5234</v>
      </c>
      <c r="B36" s="5">
        <v>41.25</v>
      </c>
      <c r="C36" s="12">
        <v>1</v>
      </c>
    </row>
    <row r="37" spans="1:3" x14ac:dyDescent="0.3">
      <c r="A37" s="10" t="s">
        <v>5310</v>
      </c>
      <c r="B37" s="5">
        <v>19.899999999999999</v>
      </c>
      <c r="C37" s="12">
        <v>1</v>
      </c>
    </row>
    <row r="38" spans="1:3" x14ac:dyDescent="0.3">
      <c r="A38" s="10" t="s">
        <v>3187</v>
      </c>
      <c r="B38" s="5">
        <v>26.19</v>
      </c>
      <c r="C38" s="12">
        <v>1</v>
      </c>
    </row>
    <row r="39" spans="1:3" x14ac:dyDescent="0.3">
      <c r="A39" s="10" t="s">
        <v>5564</v>
      </c>
      <c r="B39" s="5">
        <v>24.3</v>
      </c>
      <c r="C39" s="12">
        <v>1</v>
      </c>
    </row>
    <row r="40" spans="1:3" x14ac:dyDescent="0.3">
      <c r="A40" s="10" t="s">
        <v>919</v>
      </c>
      <c r="B40" s="5">
        <v>3.5849999999999995</v>
      </c>
      <c r="C40" s="12">
        <v>1</v>
      </c>
    </row>
    <row r="41" spans="1:3" x14ac:dyDescent="0.3">
      <c r="A41" s="10" t="s">
        <v>3895</v>
      </c>
      <c r="B41" s="5">
        <v>8.9550000000000001</v>
      </c>
      <c r="C41" s="12">
        <v>1</v>
      </c>
    </row>
    <row r="42" spans="1:3" x14ac:dyDescent="0.3">
      <c r="A42" s="10" t="s">
        <v>1992</v>
      </c>
      <c r="B42" s="5">
        <v>24.3</v>
      </c>
      <c r="C42" s="12">
        <v>1</v>
      </c>
    </row>
    <row r="43" spans="1:3" x14ac:dyDescent="0.3">
      <c r="A43" s="10" t="s">
        <v>4080</v>
      </c>
      <c r="B43" s="5">
        <v>95.1</v>
      </c>
      <c r="C43" s="12">
        <v>1</v>
      </c>
    </row>
    <row r="44" spans="1:3" x14ac:dyDescent="0.3">
      <c r="A44" s="10" t="s">
        <v>3548</v>
      </c>
      <c r="B44" s="5">
        <v>22.884999999999998</v>
      </c>
      <c r="C44" s="12">
        <v>1</v>
      </c>
    </row>
    <row r="45" spans="1:3" x14ac:dyDescent="0.3">
      <c r="A45" s="10" t="s">
        <v>1464</v>
      </c>
      <c r="B45" s="5">
        <v>91.539999999999992</v>
      </c>
      <c r="C45" s="12">
        <v>1</v>
      </c>
    </row>
    <row r="46" spans="1:3" x14ac:dyDescent="0.3">
      <c r="A46" s="10" t="s">
        <v>3094</v>
      </c>
      <c r="B46" s="5">
        <v>10.739999999999998</v>
      </c>
      <c r="C46" s="12">
        <v>1</v>
      </c>
    </row>
    <row r="47" spans="1:3" x14ac:dyDescent="0.3">
      <c r="A47" s="10" t="s">
        <v>4985</v>
      </c>
      <c r="B47" s="5">
        <v>28.679999999999996</v>
      </c>
      <c r="C47" s="12">
        <v>1</v>
      </c>
    </row>
    <row r="48" spans="1:3" x14ac:dyDescent="0.3">
      <c r="A48" s="10" t="s">
        <v>3493</v>
      </c>
      <c r="B48" s="5">
        <v>44.75</v>
      </c>
      <c r="C48" s="12">
        <v>1</v>
      </c>
    </row>
    <row r="49" spans="1:3" x14ac:dyDescent="0.3">
      <c r="A49" s="10" t="s">
        <v>5507</v>
      </c>
      <c r="B49" s="5">
        <v>13.365</v>
      </c>
      <c r="C49" s="12">
        <v>1</v>
      </c>
    </row>
    <row r="50" spans="1:3" x14ac:dyDescent="0.3">
      <c r="A50" s="10" t="s">
        <v>1833</v>
      </c>
      <c r="B50" s="5">
        <v>45.769999999999996</v>
      </c>
      <c r="C50" s="12">
        <v>1</v>
      </c>
    </row>
    <row r="51" spans="1:3" x14ac:dyDescent="0.3">
      <c r="A51" s="10" t="s">
        <v>547</v>
      </c>
      <c r="B51" s="5">
        <v>39.799999999999997</v>
      </c>
      <c r="C51" s="12">
        <v>1</v>
      </c>
    </row>
    <row r="52" spans="1:3" x14ac:dyDescent="0.3">
      <c r="A52" s="10" t="s">
        <v>1032</v>
      </c>
      <c r="B52" s="5">
        <v>13.5</v>
      </c>
      <c r="C52" s="12">
        <v>1</v>
      </c>
    </row>
    <row r="53" spans="1:3" x14ac:dyDescent="0.3">
      <c r="A53" s="10" t="s">
        <v>4488</v>
      </c>
      <c r="B53" s="5">
        <v>13.5</v>
      </c>
      <c r="C53" s="12">
        <v>1</v>
      </c>
    </row>
    <row r="54" spans="1:3" x14ac:dyDescent="0.3">
      <c r="A54" s="10" t="s">
        <v>1725</v>
      </c>
      <c r="B54" s="5">
        <v>25.68</v>
      </c>
      <c r="C54" s="12">
        <v>2</v>
      </c>
    </row>
    <row r="55" spans="1:3" x14ac:dyDescent="0.3">
      <c r="A55" s="10" t="s">
        <v>3756</v>
      </c>
      <c r="B55" s="5">
        <v>47.115000000000002</v>
      </c>
      <c r="C55" s="12">
        <v>2</v>
      </c>
    </row>
    <row r="56" spans="1:3" x14ac:dyDescent="0.3">
      <c r="A56" s="10" t="s">
        <v>2824</v>
      </c>
      <c r="B56" s="5">
        <v>10.754999999999999</v>
      </c>
      <c r="C56" s="12">
        <v>1</v>
      </c>
    </row>
    <row r="57" spans="1:3" x14ac:dyDescent="0.3">
      <c r="A57" s="10" t="s">
        <v>4781</v>
      </c>
      <c r="B57" s="5">
        <v>29.784999999999997</v>
      </c>
      <c r="C57" s="12">
        <v>1</v>
      </c>
    </row>
    <row r="58" spans="1:3" x14ac:dyDescent="0.3">
      <c r="A58" s="10" t="s">
        <v>1701</v>
      </c>
      <c r="B58" s="5">
        <v>23.31</v>
      </c>
      <c r="C58" s="12">
        <v>1</v>
      </c>
    </row>
    <row r="59" spans="1:3" x14ac:dyDescent="0.3">
      <c r="A59" s="10" t="s">
        <v>2597</v>
      </c>
      <c r="B59" s="5">
        <v>38.04</v>
      </c>
      <c r="C59" s="12">
        <v>1</v>
      </c>
    </row>
    <row r="60" spans="1:3" x14ac:dyDescent="0.3">
      <c r="A60" s="10" t="s">
        <v>1626</v>
      </c>
      <c r="B60" s="5">
        <v>178.70999999999998</v>
      </c>
      <c r="C60" s="12">
        <v>1</v>
      </c>
    </row>
    <row r="61" spans="1:3" x14ac:dyDescent="0.3">
      <c r="A61" s="10" t="s">
        <v>4062</v>
      </c>
      <c r="B61" s="5">
        <v>47.8</v>
      </c>
      <c r="C61" s="12">
        <v>1</v>
      </c>
    </row>
    <row r="62" spans="1:3" x14ac:dyDescent="0.3">
      <c r="A62" s="10" t="s">
        <v>3469</v>
      </c>
      <c r="B62" s="5">
        <v>41.25</v>
      </c>
      <c r="C62" s="12">
        <v>1</v>
      </c>
    </row>
    <row r="63" spans="1:3" x14ac:dyDescent="0.3">
      <c r="A63" s="10" t="s">
        <v>1789</v>
      </c>
      <c r="B63" s="5">
        <v>51.749999999999993</v>
      </c>
      <c r="C63" s="12">
        <v>1</v>
      </c>
    </row>
    <row r="64" spans="1:3" x14ac:dyDescent="0.3">
      <c r="A64" s="10" t="s">
        <v>3834</v>
      </c>
      <c r="B64" s="5">
        <v>51.749999999999993</v>
      </c>
      <c r="C64" s="12">
        <v>1</v>
      </c>
    </row>
    <row r="65" spans="1:3" x14ac:dyDescent="0.3">
      <c r="A65" s="10" t="s">
        <v>1906</v>
      </c>
      <c r="B65" s="5">
        <v>68.75</v>
      </c>
      <c r="C65" s="12">
        <v>1</v>
      </c>
    </row>
    <row r="66" spans="1:3" x14ac:dyDescent="0.3">
      <c r="A66" s="10" t="s">
        <v>5268</v>
      </c>
      <c r="B66" s="5">
        <v>167.67000000000002</v>
      </c>
      <c r="C66" s="12">
        <v>1</v>
      </c>
    </row>
    <row r="67" spans="1:3" x14ac:dyDescent="0.3">
      <c r="A67" s="10" t="s">
        <v>4659</v>
      </c>
      <c r="B67" s="5">
        <v>10.754999999999999</v>
      </c>
      <c r="C67" s="12">
        <v>1</v>
      </c>
    </row>
    <row r="68" spans="1:3" x14ac:dyDescent="0.3">
      <c r="A68" s="10" t="s">
        <v>1106</v>
      </c>
      <c r="B68" s="5">
        <v>13.365</v>
      </c>
      <c r="C68" s="12">
        <v>1</v>
      </c>
    </row>
    <row r="69" spans="1:3" x14ac:dyDescent="0.3">
      <c r="A69" s="10" t="s">
        <v>5427</v>
      </c>
      <c r="B69" s="5">
        <v>11.94</v>
      </c>
      <c r="C69" s="12">
        <v>1</v>
      </c>
    </row>
    <row r="70" spans="1:3" x14ac:dyDescent="0.3">
      <c r="A70" s="10" t="s">
        <v>1818</v>
      </c>
      <c r="B70" s="5">
        <v>182.27499999999998</v>
      </c>
      <c r="C70" s="12">
        <v>1</v>
      </c>
    </row>
    <row r="71" spans="1:3" x14ac:dyDescent="0.3">
      <c r="A71" s="10" t="s">
        <v>3100</v>
      </c>
      <c r="B71" s="5">
        <v>49.75</v>
      </c>
      <c r="C71" s="12">
        <v>1</v>
      </c>
    </row>
    <row r="72" spans="1:3" x14ac:dyDescent="0.3">
      <c r="A72" s="10" t="s">
        <v>2727</v>
      </c>
      <c r="B72" s="5">
        <v>31.08</v>
      </c>
      <c r="C72" s="12">
        <v>1</v>
      </c>
    </row>
    <row r="73" spans="1:3" x14ac:dyDescent="0.3">
      <c r="A73" s="10" t="s">
        <v>1555</v>
      </c>
      <c r="B73" s="5">
        <v>43.650000000000006</v>
      </c>
      <c r="C73" s="12">
        <v>1</v>
      </c>
    </row>
    <row r="74" spans="1:3" x14ac:dyDescent="0.3">
      <c r="A74" s="10" t="s">
        <v>4109</v>
      </c>
      <c r="B74" s="5">
        <v>35.849999999999994</v>
      </c>
      <c r="C74" s="12">
        <v>1</v>
      </c>
    </row>
    <row r="75" spans="1:3" x14ac:dyDescent="0.3">
      <c r="A75" s="10" t="s">
        <v>5643</v>
      </c>
      <c r="B75" s="5">
        <v>45</v>
      </c>
      <c r="C75" s="12">
        <v>1</v>
      </c>
    </row>
    <row r="76" spans="1:3" x14ac:dyDescent="0.3">
      <c r="A76" s="10" t="s">
        <v>3349</v>
      </c>
      <c r="B76" s="5">
        <v>25.9</v>
      </c>
      <c r="C76" s="12">
        <v>1</v>
      </c>
    </row>
    <row r="77" spans="1:3" x14ac:dyDescent="0.3">
      <c r="A77" s="10" t="s">
        <v>5768</v>
      </c>
      <c r="B77" s="5">
        <v>114.42499999999998</v>
      </c>
      <c r="C77" s="12">
        <v>1</v>
      </c>
    </row>
    <row r="78" spans="1:3" x14ac:dyDescent="0.3">
      <c r="A78" s="10" t="s">
        <v>1413</v>
      </c>
      <c r="B78" s="5">
        <v>29.16</v>
      </c>
      <c r="C78" s="12">
        <v>1</v>
      </c>
    </row>
    <row r="79" spans="1:3" x14ac:dyDescent="0.3">
      <c r="A79" s="10" t="s">
        <v>2102</v>
      </c>
      <c r="B79" s="5">
        <v>36.454999999999998</v>
      </c>
      <c r="C79" s="12">
        <v>1</v>
      </c>
    </row>
    <row r="80" spans="1:3" x14ac:dyDescent="0.3">
      <c r="A80" s="10" t="s">
        <v>4858</v>
      </c>
      <c r="B80" s="5">
        <v>8.73</v>
      </c>
      <c r="C80" s="12">
        <v>1</v>
      </c>
    </row>
    <row r="81" spans="1:3" x14ac:dyDescent="0.3">
      <c r="A81" s="10" t="s">
        <v>5483</v>
      </c>
      <c r="B81" s="5">
        <v>77.624999999999986</v>
      </c>
      <c r="C81" s="12">
        <v>1</v>
      </c>
    </row>
    <row r="82" spans="1:3" x14ac:dyDescent="0.3">
      <c r="A82" s="10" t="s">
        <v>3004</v>
      </c>
      <c r="B82" s="5">
        <v>8.73</v>
      </c>
      <c r="C82" s="12">
        <v>1</v>
      </c>
    </row>
    <row r="83" spans="1:3" x14ac:dyDescent="0.3">
      <c r="A83" s="10" t="s">
        <v>1401</v>
      </c>
      <c r="B83" s="5">
        <v>21.87</v>
      </c>
      <c r="C83" s="12">
        <v>1</v>
      </c>
    </row>
    <row r="84" spans="1:3" x14ac:dyDescent="0.3">
      <c r="A84" s="10" t="s">
        <v>1783</v>
      </c>
      <c r="B84" s="5">
        <v>8.73</v>
      </c>
      <c r="C84" s="12">
        <v>1</v>
      </c>
    </row>
    <row r="85" spans="1:3" x14ac:dyDescent="0.3">
      <c r="A85" s="10" t="s">
        <v>4608</v>
      </c>
      <c r="B85" s="5">
        <v>4.3650000000000002</v>
      </c>
      <c r="C85" s="12">
        <v>1</v>
      </c>
    </row>
    <row r="86" spans="1:3" x14ac:dyDescent="0.3">
      <c r="A86" s="10" t="s">
        <v>2408</v>
      </c>
      <c r="B86" s="5">
        <v>7.29</v>
      </c>
      <c r="C86" s="12">
        <v>1</v>
      </c>
    </row>
    <row r="87" spans="1:3" x14ac:dyDescent="0.3">
      <c r="A87" s="10" t="s">
        <v>649</v>
      </c>
      <c r="B87" s="5">
        <v>17.91</v>
      </c>
      <c r="C87" s="12">
        <v>1</v>
      </c>
    </row>
    <row r="88" spans="1:3" x14ac:dyDescent="0.3">
      <c r="A88" s="10" t="s">
        <v>5362</v>
      </c>
      <c r="B88" s="5">
        <v>9.9499999999999993</v>
      </c>
      <c r="C88" s="12">
        <v>1</v>
      </c>
    </row>
    <row r="89" spans="1:3" x14ac:dyDescent="0.3">
      <c r="A89" s="10" t="s">
        <v>1481</v>
      </c>
      <c r="B89" s="5">
        <v>34.154999999999994</v>
      </c>
      <c r="C89" s="12">
        <v>1</v>
      </c>
    </row>
    <row r="90" spans="1:3" x14ac:dyDescent="0.3">
      <c r="A90" s="10" t="s">
        <v>4145</v>
      </c>
      <c r="B90" s="5">
        <v>28.53</v>
      </c>
      <c r="C90" s="12">
        <v>1</v>
      </c>
    </row>
    <row r="91" spans="1:3" x14ac:dyDescent="0.3">
      <c r="A91" s="10" t="s">
        <v>5035</v>
      </c>
      <c r="B91" s="5">
        <v>23.9</v>
      </c>
      <c r="C91" s="12">
        <v>1</v>
      </c>
    </row>
    <row r="92" spans="1:3" x14ac:dyDescent="0.3">
      <c r="A92" s="10" t="s">
        <v>5067</v>
      </c>
      <c r="B92" s="5">
        <v>28.53</v>
      </c>
      <c r="C92" s="12">
        <v>1</v>
      </c>
    </row>
    <row r="93" spans="1:3" x14ac:dyDescent="0.3">
      <c r="A93" s="10" t="s">
        <v>2313</v>
      </c>
      <c r="B93" s="5">
        <v>18.225000000000001</v>
      </c>
      <c r="C93" s="12">
        <v>1</v>
      </c>
    </row>
    <row r="94" spans="1:3" x14ac:dyDescent="0.3">
      <c r="A94" s="10" t="s">
        <v>1713</v>
      </c>
      <c r="B94" s="5">
        <v>35.64</v>
      </c>
      <c r="C94" s="12">
        <v>1</v>
      </c>
    </row>
    <row r="95" spans="1:3" x14ac:dyDescent="0.3">
      <c r="A95" s="10" t="s">
        <v>3739</v>
      </c>
      <c r="B95" s="5">
        <v>66.929999999999993</v>
      </c>
      <c r="C95" s="12">
        <v>1</v>
      </c>
    </row>
    <row r="96" spans="1:3" x14ac:dyDescent="0.3">
      <c r="A96" s="10" t="s">
        <v>3521</v>
      </c>
      <c r="B96" s="5">
        <v>8.0549999999999997</v>
      </c>
      <c r="C96" s="12">
        <v>1</v>
      </c>
    </row>
    <row r="97" spans="1:3" x14ac:dyDescent="0.3">
      <c r="A97" s="10" t="s">
        <v>4319</v>
      </c>
      <c r="B97" s="5">
        <v>178.70999999999998</v>
      </c>
      <c r="C97" s="12">
        <v>1</v>
      </c>
    </row>
    <row r="98" spans="1:3" x14ac:dyDescent="0.3">
      <c r="A98" s="10" t="s">
        <v>3236</v>
      </c>
      <c r="B98" s="5">
        <v>52.38</v>
      </c>
      <c r="C98" s="12">
        <v>1</v>
      </c>
    </row>
    <row r="99" spans="1:3" x14ac:dyDescent="0.3">
      <c r="A99" s="10" t="s">
        <v>2025</v>
      </c>
      <c r="B99" s="5">
        <v>71.699999999999989</v>
      </c>
      <c r="C99" s="12">
        <v>1</v>
      </c>
    </row>
    <row r="100" spans="1:3" x14ac:dyDescent="0.3">
      <c r="A100" s="10" t="s">
        <v>948</v>
      </c>
      <c r="B100" s="5">
        <v>109.36499999999999</v>
      </c>
      <c r="C100" s="12">
        <v>1</v>
      </c>
    </row>
    <row r="101" spans="1:3" x14ac:dyDescent="0.3">
      <c r="A101" s="10" t="s">
        <v>4539</v>
      </c>
      <c r="B101" s="5">
        <v>68.655000000000001</v>
      </c>
      <c r="C101" s="12">
        <v>1</v>
      </c>
    </row>
    <row r="102" spans="1:3" x14ac:dyDescent="0.3">
      <c r="A102" s="10" t="s">
        <v>2221</v>
      </c>
      <c r="B102" s="5">
        <v>33.75</v>
      </c>
      <c r="C102" s="12">
        <v>1</v>
      </c>
    </row>
    <row r="103" spans="1:3" x14ac:dyDescent="0.3">
      <c r="A103" s="10" t="s">
        <v>4086</v>
      </c>
      <c r="B103" s="5">
        <v>31.624999999999996</v>
      </c>
      <c r="C103" s="12">
        <v>1</v>
      </c>
    </row>
    <row r="104" spans="1:3" x14ac:dyDescent="0.3">
      <c r="A104" s="10" t="s">
        <v>3323</v>
      </c>
      <c r="B104" s="5">
        <v>94.504999999999995</v>
      </c>
      <c r="C104" s="12">
        <v>4</v>
      </c>
    </row>
    <row r="105" spans="1:3" x14ac:dyDescent="0.3">
      <c r="A105" s="10" t="s">
        <v>3643</v>
      </c>
      <c r="B105" s="5">
        <v>15.54</v>
      </c>
      <c r="C105" s="12">
        <v>1</v>
      </c>
    </row>
    <row r="106" spans="1:3" x14ac:dyDescent="0.3">
      <c r="A106" s="10" t="s">
        <v>3136</v>
      </c>
      <c r="B106" s="5">
        <v>41.25</v>
      </c>
      <c r="C106" s="12">
        <v>1</v>
      </c>
    </row>
    <row r="107" spans="1:3" x14ac:dyDescent="0.3">
      <c r="A107" s="10" t="s">
        <v>3996</v>
      </c>
      <c r="B107" s="5">
        <v>77.699999999999989</v>
      </c>
      <c r="C107" s="12">
        <v>1</v>
      </c>
    </row>
    <row r="108" spans="1:3" x14ac:dyDescent="0.3">
      <c r="A108" s="10" t="s">
        <v>4831</v>
      </c>
      <c r="B108" s="5">
        <v>23.9</v>
      </c>
      <c r="C108" s="12">
        <v>1</v>
      </c>
    </row>
    <row r="109" spans="1:3" x14ac:dyDescent="0.3">
      <c r="A109" s="10" t="s">
        <v>519</v>
      </c>
      <c r="B109" s="5">
        <v>38.849999999999994</v>
      </c>
      <c r="C109" s="12">
        <v>1</v>
      </c>
    </row>
    <row r="110" spans="1:3" x14ac:dyDescent="0.3">
      <c r="A110" s="10" t="s">
        <v>805</v>
      </c>
      <c r="B110" s="5">
        <v>10.935</v>
      </c>
      <c r="C110" s="12">
        <v>1</v>
      </c>
    </row>
    <row r="111" spans="1:3" x14ac:dyDescent="0.3">
      <c r="A111" s="10" t="s">
        <v>4466</v>
      </c>
      <c r="B111" s="5">
        <v>21.87</v>
      </c>
      <c r="C111" s="12">
        <v>1</v>
      </c>
    </row>
    <row r="112" spans="1:3" x14ac:dyDescent="0.3">
      <c r="A112" s="10" t="s">
        <v>2962</v>
      </c>
      <c r="B112" s="5">
        <v>35.64</v>
      </c>
      <c r="C112" s="12">
        <v>1</v>
      </c>
    </row>
    <row r="113" spans="1:3" x14ac:dyDescent="0.3">
      <c r="A113" s="10" t="s">
        <v>2175</v>
      </c>
      <c r="B113" s="5">
        <v>204.92999999999995</v>
      </c>
      <c r="C113" s="12">
        <v>1</v>
      </c>
    </row>
    <row r="114" spans="1:3" x14ac:dyDescent="0.3">
      <c r="A114" s="10" t="s">
        <v>2871</v>
      </c>
      <c r="B114" s="5">
        <v>17.91</v>
      </c>
      <c r="C114" s="12">
        <v>1</v>
      </c>
    </row>
    <row r="115" spans="1:3" x14ac:dyDescent="0.3">
      <c r="A115" s="10" t="s">
        <v>3571</v>
      </c>
      <c r="B115" s="5">
        <v>15.54</v>
      </c>
      <c r="C115" s="12">
        <v>1</v>
      </c>
    </row>
    <row r="116" spans="1:3" x14ac:dyDescent="0.3">
      <c r="A116" s="10" t="s">
        <v>1216</v>
      </c>
      <c r="B116" s="5">
        <v>12.15</v>
      </c>
      <c r="C116" s="12">
        <v>1</v>
      </c>
    </row>
    <row r="117" spans="1:3" x14ac:dyDescent="0.3">
      <c r="A117" s="10" t="s">
        <v>4371</v>
      </c>
      <c r="B117" s="5">
        <v>16.5</v>
      </c>
      <c r="C117" s="12">
        <v>1</v>
      </c>
    </row>
    <row r="118" spans="1:3" x14ac:dyDescent="0.3">
      <c r="A118" s="10" t="s">
        <v>5834</v>
      </c>
      <c r="B118" s="5">
        <v>119.13999999999999</v>
      </c>
      <c r="C118" s="12">
        <v>1</v>
      </c>
    </row>
    <row r="119" spans="1:3" x14ac:dyDescent="0.3">
      <c r="A119" s="10" t="s">
        <v>4512</v>
      </c>
      <c r="B119" s="5">
        <v>16.5</v>
      </c>
      <c r="C119" s="12">
        <v>1</v>
      </c>
    </row>
    <row r="120" spans="1:3" x14ac:dyDescent="0.3">
      <c r="A120" s="10" t="s">
        <v>4647</v>
      </c>
      <c r="B120" s="5">
        <v>25.9</v>
      </c>
      <c r="C120" s="12">
        <v>1</v>
      </c>
    </row>
    <row r="121" spans="1:3" x14ac:dyDescent="0.3">
      <c r="A121" s="10" t="s">
        <v>5809</v>
      </c>
      <c r="B121" s="5">
        <v>15.54</v>
      </c>
      <c r="C121" s="12">
        <v>1</v>
      </c>
    </row>
    <row r="122" spans="1:3" x14ac:dyDescent="0.3">
      <c r="A122" s="10" t="s">
        <v>2273</v>
      </c>
      <c r="B122" s="5">
        <v>204.92999999999995</v>
      </c>
      <c r="C122" s="12">
        <v>1</v>
      </c>
    </row>
    <row r="123" spans="1:3" x14ac:dyDescent="0.3">
      <c r="A123" s="10" t="s">
        <v>4256</v>
      </c>
      <c r="B123" s="5">
        <v>59.699999999999996</v>
      </c>
      <c r="C123" s="12">
        <v>1</v>
      </c>
    </row>
    <row r="124" spans="1:3" x14ac:dyDescent="0.3">
      <c r="A124" s="10" t="s">
        <v>1043</v>
      </c>
      <c r="B124" s="5">
        <v>13.095000000000001</v>
      </c>
      <c r="C124" s="12">
        <v>1</v>
      </c>
    </row>
    <row r="125" spans="1:3" x14ac:dyDescent="0.3">
      <c r="A125" s="10" t="s">
        <v>761</v>
      </c>
      <c r="B125" s="5">
        <v>91.539999999999992</v>
      </c>
      <c r="C125" s="12">
        <v>1</v>
      </c>
    </row>
    <row r="126" spans="1:3" x14ac:dyDescent="0.3">
      <c r="A126" s="10" t="s">
        <v>5672</v>
      </c>
      <c r="B126" s="5">
        <v>3.645</v>
      </c>
      <c r="C126" s="12">
        <v>1</v>
      </c>
    </row>
    <row r="127" spans="1:3" x14ac:dyDescent="0.3">
      <c r="A127" s="10" t="s">
        <v>4753</v>
      </c>
      <c r="B127" s="5">
        <v>17.91</v>
      </c>
      <c r="C127" s="12">
        <v>1</v>
      </c>
    </row>
    <row r="128" spans="1:3" x14ac:dyDescent="0.3">
      <c r="A128" s="10" t="s">
        <v>1567</v>
      </c>
      <c r="B128" s="5">
        <v>19.424999999999997</v>
      </c>
      <c r="C128" s="12">
        <v>1</v>
      </c>
    </row>
    <row r="129" spans="1:3" x14ac:dyDescent="0.3">
      <c r="A129" s="10" t="s">
        <v>3532</v>
      </c>
      <c r="B129" s="5">
        <v>10.739999999999998</v>
      </c>
      <c r="C129" s="12">
        <v>1</v>
      </c>
    </row>
    <row r="130" spans="1:3" x14ac:dyDescent="0.3">
      <c r="A130" s="10" t="s">
        <v>2123</v>
      </c>
      <c r="B130" s="5">
        <v>13.424999999999997</v>
      </c>
      <c r="C130" s="12">
        <v>1</v>
      </c>
    </row>
    <row r="131" spans="1:3" x14ac:dyDescent="0.3">
      <c r="A131" s="10" t="s">
        <v>1322</v>
      </c>
      <c r="B131" s="5">
        <v>18.225000000000001</v>
      </c>
      <c r="C131" s="12">
        <v>1</v>
      </c>
    </row>
    <row r="132" spans="1:3" x14ac:dyDescent="0.3">
      <c r="A132" s="10" t="s">
        <v>1958</v>
      </c>
      <c r="B132" s="5">
        <v>27.484999999999996</v>
      </c>
      <c r="C132" s="12">
        <v>1</v>
      </c>
    </row>
    <row r="133" spans="1:3" x14ac:dyDescent="0.3">
      <c r="A133" s="10" t="s">
        <v>3413</v>
      </c>
      <c r="B133" s="5">
        <v>7.77</v>
      </c>
      <c r="C133" s="12">
        <v>1</v>
      </c>
    </row>
    <row r="134" spans="1:3" x14ac:dyDescent="0.3">
      <c r="A134" s="10" t="s">
        <v>2559</v>
      </c>
      <c r="B134" s="5">
        <v>8.73</v>
      </c>
      <c r="C134" s="12">
        <v>1</v>
      </c>
    </row>
    <row r="135" spans="1:3" x14ac:dyDescent="0.3">
      <c r="A135" s="10" t="s">
        <v>1007</v>
      </c>
      <c r="B135" s="5">
        <v>44.55</v>
      </c>
      <c r="C135" s="12">
        <v>1</v>
      </c>
    </row>
    <row r="136" spans="1:3" x14ac:dyDescent="0.3">
      <c r="A136" s="10" t="s">
        <v>2330</v>
      </c>
      <c r="B136" s="5">
        <v>44.75</v>
      </c>
      <c r="C136" s="12">
        <v>1</v>
      </c>
    </row>
    <row r="137" spans="1:3" x14ac:dyDescent="0.3">
      <c r="A137" s="10" t="s">
        <v>2470</v>
      </c>
      <c r="B137" s="5">
        <v>22.5</v>
      </c>
      <c r="C137" s="12">
        <v>1</v>
      </c>
    </row>
    <row r="138" spans="1:3" x14ac:dyDescent="0.3">
      <c r="A138" s="10" t="s">
        <v>2671</v>
      </c>
      <c r="B138" s="5">
        <v>74.25</v>
      </c>
      <c r="C138" s="12">
        <v>1</v>
      </c>
    </row>
    <row r="139" spans="1:3" x14ac:dyDescent="0.3">
      <c r="A139" s="10" t="s">
        <v>2757</v>
      </c>
      <c r="B139" s="5">
        <v>26.849999999999998</v>
      </c>
      <c r="C139" s="12">
        <v>1</v>
      </c>
    </row>
    <row r="140" spans="1:3" x14ac:dyDescent="0.3">
      <c r="A140" s="10" t="s">
        <v>750</v>
      </c>
      <c r="B140" s="5">
        <v>63.249999999999993</v>
      </c>
      <c r="C140" s="12">
        <v>1</v>
      </c>
    </row>
    <row r="141" spans="1:3" x14ac:dyDescent="0.3">
      <c r="A141" s="10" t="s">
        <v>1952</v>
      </c>
      <c r="B141" s="5">
        <v>5.97</v>
      </c>
      <c r="C141" s="12">
        <v>1</v>
      </c>
    </row>
    <row r="142" spans="1:3" x14ac:dyDescent="0.3">
      <c r="A142" s="10" t="s">
        <v>2476</v>
      </c>
      <c r="B142" s="5">
        <v>36.450000000000003</v>
      </c>
      <c r="C142" s="12">
        <v>1</v>
      </c>
    </row>
    <row r="143" spans="1:3" x14ac:dyDescent="0.3">
      <c r="A143" s="10" t="s">
        <v>5368</v>
      </c>
      <c r="B143" s="5">
        <v>29.1</v>
      </c>
      <c r="C143" s="12">
        <v>1</v>
      </c>
    </row>
    <row r="144" spans="1:3" x14ac:dyDescent="0.3">
      <c r="A144" s="10" t="s">
        <v>5626</v>
      </c>
      <c r="B144" s="5">
        <v>59.75</v>
      </c>
      <c r="C144" s="12">
        <v>1</v>
      </c>
    </row>
    <row r="145" spans="1:3" x14ac:dyDescent="0.3">
      <c r="A145" s="10" t="s">
        <v>2677</v>
      </c>
      <c r="B145" s="5">
        <v>11.654999999999999</v>
      </c>
      <c r="C145" s="12">
        <v>1</v>
      </c>
    </row>
    <row r="146" spans="1:3" x14ac:dyDescent="0.3">
      <c r="A146" s="10" t="s">
        <v>3453</v>
      </c>
      <c r="B146" s="5">
        <v>72.91</v>
      </c>
      <c r="C146" s="12">
        <v>1</v>
      </c>
    </row>
    <row r="147" spans="1:3" x14ac:dyDescent="0.3">
      <c r="A147" s="10" t="s">
        <v>2379</v>
      </c>
      <c r="B147" s="5">
        <v>28.53</v>
      </c>
      <c r="C147" s="12">
        <v>1</v>
      </c>
    </row>
    <row r="148" spans="1:3" x14ac:dyDescent="0.3">
      <c r="A148" s="10" t="s">
        <v>3582</v>
      </c>
      <c r="B148" s="5">
        <v>10.754999999999999</v>
      </c>
      <c r="C148" s="12">
        <v>1</v>
      </c>
    </row>
    <row r="149" spans="1:3" x14ac:dyDescent="0.3">
      <c r="A149" s="10" t="s">
        <v>3860</v>
      </c>
      <c r="B149" s="5">
        <v>145.82</v>
      </c>
      <c r="C149" s="12">
        <v>1</v>
      </c>
    </row>
    <row r="150" spans="1:3" x14ac:dyDescent="0.3">
      <c r="A150" s="10" t="s">
        <v>5967</v>
      </c>
      <c r="B150" s="5">
        <v>12.95</v>
      </c>
      <c r="C150" s="12">
        <v>1</v>
      </c>
    </row>
    <row r="151" spans="1:3" x14ac:dyDescent="0.3">
      <c r="A151" s="10" t="s">
        <v>6086</v>
      </c>
      <c r="B151" s="5">
        <v>33.765000000000001</v>
      </c>
      <c r="C151" s="12">
        <v>2</v>
      </c>
    </row>
    <row r="152" spans="1:3" x14ac:dyDescent="0.3">
      <c r="A152" s="10" t="s">
        <v>2763</v>
      </c>
      <c r="B152" s="5">
        <v>9.51</v>
      </c>
      <c r="C152" s="12">
        <v>1</v>
      </c>
    </row>
    <row r="153" spans="1:3" x14ac:dyDescent="0.3">
      <c r="A153" s="10" t="s">
        <v>2402</v>
      </c>
      <c r="B153" s="5">
        <v>7.29</v>
      </c>
      <c r="C153" s="12">
        <v>1</v>
      </c>
    </row>
    <row r="154" spans="1:3" x14ac:dyDescent="0.3">
      <c r="A154" s="10" t="s">
        <v>5955</v>
      </c>
      <c r="B154" s="5">
        <v>2.6849999999999996</v>
      </c>
      <c r="C154" s="12">
        <v>1</v>
      </c>
    </row>
    <row r="155" spans="1:3" x14ac:dyDescent="0.3">
      <c r="A155" s="10" t="s">
        <v>778</v>
      </c>
      <c r="B155" s="5">
        <v>145.82</v>
      </c>
      <c r="C155" s="12">
        <v>1</v>
      </c>
    </row>
    <row r="156" spans="1:3" x14ac:dyDescent="0.3">
      <c r="A156" s="10" t="s">
        <v>5413</v>
      </c>
      <c r="B156" s="5">
        <v>29.7</v>
      </c>
      <c r="C156" s="12">
        <v>1</v>
      </c>
    </row>
    <row r="157" spans="1:3" x14ac:dyDescent="0.3">
      <c r="A157" s="10" t="s">
        <v>4056</v>
      </c>
      <c r="B157" s="5">
        <v>35.64</v>
      </c>
      <c r="C157" s="12">
        <v>1</v>
      </c>
    </row>
    <row r="158" spans="1:3" x14ac:dyDescent="0.3">
      <c r="A158" s="10" t="s">
        <v>5654</v>
      </c>
      <c r="B158" s="5">
        <v>6.75</v>
      </c>
      <c r="C158" s="12">
        <v>1</v>
      </c>
    </row>
    <row r="159" spans="1:3" x14ac:dyDescent="0.3">
      <c r="A159" s="10" t="s">
        <v>3158</v>
      </c>
      <c r="B159" s="5">
        <v>5.97</v>
      </c>
      <c r="C159" s="12">
        <v>1</v>
      </c>
    </row>
    <row r="160" spans="1:3" x14ac:dyDescent="0.3">
      <c r="A160" s="10" t="s">
        <v>3950</v>
      </c>
      <c r="B160" s="5">
        <v>5.97</v>
      </c>
      <c r="C160" s="12">
        <v>1</v>
      </c>
    </row>
    <row r="161" spans="1:3" x14ac:dyDescent="0.3">
      <c r="A161" s="10" t="s">
        <v>5251</v>
      </c>
      <c r="B161" s="5">
        <v>8.25</v>
      </c>
      <c r="C161" s="12">
        <v>1</v>
      </c>
    </row>
    <row r="162" spans="1:3" x14ac:dyDescent="0.3">
      <c r="A162" s="10" t="s">
        <v>5603</v>
      </c>
      <c r="B162" s="5">
        <v>148.92499999999998</v>
      </c>
      <c r="C162" s="12">
        <v>1</v>
      </c>
    </row>
    <row r="163" spans="1:3" x14ac:dyDescent="0.3">
      <c r="A163" s="10" t="s">
        <v>3724</v>
      </c>
      <c r="B163" s="5">
        <v>5.97</v>
      </c>
      <c r="C163" s="12">
        <v>1</v>
      </c>
    </row>
    <row r="164" spans="1:3" x14ac:dyDescent="0.3">
      <c r="A164" s="10" t="s">
        <v>4620</v>
      </c>
      <c r="B164" s="5">
        <v>15.54</v>
      </c>
      <c r="C164" s="12">
        <v>1</v>
      </c>
    </row>
    <row r="165" spans="1:3" x14ac:dyDescent="0.3">
      <c r="A165" s="10" t="s">
        <v>811</v>
      </c>
      <c r="B165" s="5">
        <v>59.4</v>
      </c>
      <c r="C165" s="12">
        <v>1</v>
      </c>
    </row>
    <row r="166" spans="1:3" x14ac:dyDescent="0.3">
      <c r="A166" s="10" t="s">
        <v>838</v>
      </c>
      <c r="B166" s="5">
        <v>23.774999999999999</v>
      </c>
      <c r="C166" s="12">
        <v>1</v>
      </c>
    </row>
    <row r="167" spans="1:3" x14ac:dyDescent="0.3">
      <c r="A167" s="10" t="s">
        <v>2107</v>
      </c>
      <c r="B167" s="5">
        <v>13.5</v>
      </c>
      <c r="C167" s="12">
        <v>1</v>
      </c>
    </row>
    <row r="168" spans="1:3" x14ac:dyDescent="0.3">
      <c r="A168" s="10" t="s">
        <v>2781</v>
      </c>
      <c r="B168" s="5">
        <v>68.75</v>
      </c>
      <c r="C168" s="12">
        <v>1</v>
      </c>
    </row>
    <row r="169" spans="1:3" x14ac:dyDescent="0.3">
      <c r="A169" s="10" t="s">
        <v>4477</v>
      </c>
      <c r="B169" s="5">
        <v>12.375</v>
      </c>
      <c r="C169" s="12">
        <v>1</v>
      </c>
    </row>
    <row r="170" spans="1:3" x14ac:dyDescent="0.3">
      <c r="A170" s="10" t="s">
        <v>3141</v>
      </c>
      <c r="B170" s="5">
        <v>22.274999999999999</v>
      </c>
      <c r="C170" s="12">
        <v>1</v>
      </c>
    </row>
    <row r="171" spans="1:3" x14ac:dyDescent="0.3">
      <c r="A171" s="10" t="s">
        <v>1420</v>
      </c>
      <c r="B171" s="5">
        <v>53.699999999999996</v>
      </c>
      <c r="C171" s="12">
        <v>1</v>
      </c>
    </row>
    <row r="172" spans="1:3" x14ac:dyDescent="0.3">
      <c r="A172" s="10" t="s">
        <v>4723</v>
      </c>
      <c r="B172" s="5">
        <v>5.3699999999999992</v>
      </c>
      <c r="C172" s="12">
        <v>1</v>
      </c>
    </row>
    <row r="173" spans="1:3" x14ac:dyDescent="0.3">
      <c r="A173" s="10" t="s">
        <v>1293</v>
      </c>
      <c r="B173" s="5">
        <v>17.46</v>
      </c>
      <c r="C173" s="12">
        <v>1</v>
      </c>
    </row>
    <row r="174" spans="1:3" x14ac:dyDescent="0.3">
      <c r="A174" s="10" t="s">
        <v>1425</v>
      </c>
      <c r="B174" s="5">
        <v>26.849999999999994</v>
      </c>
      <c r="C174" s="12">
        <v>1</v>
      </c>
    </row>
    <row r="175" spans="1:3" x14ac:dyDescent="0.3">
      <c r="A175" s="10" t="s">
        <v>2699</v>
      </c>
      <c r="B175" s="5">
        <v>92.984999999999999</v>
      </c>
      <c r="C175" s="12">
        <v>2</v>
      </c>
    </row>
    <row r="176" spans="1:3" x14ac:dyDescent="0.3">
      <c r="A176" s="10" t="s">
        <v>4836</v>
      </c>
      <c r="B176" s="5">
        <v>137.31</v>
      </c>
      <c r="C176" s="12">
        <v>1</v>
      </c>
    </row>
    <row r="177" spans="1:3" x14ac:dyDescent="0.3">
      <c r="A177" s="10" t="s">
        <v>2285</v>
      </c>
      <c r="B177" s="5">
        <v>51.749999999999993</v>
      </c>
      <c r="C177" s="12">
        <v>1</v>
      </c>
    </row>
    <row r="178" spans="1:3" x14ac:dyDescent="0.3">
      <c r="A178" s="10" t="s">
        <v>1839</v>
      </c>
      <c r="B178" s="5">
        <v>59.4</v>
      </c>
      <c r="C178" s="12">
        <v>1</v>
      </c>
    </row>
    <row r="179" spans="1:3" x14ac:dyDescent="0.3">
      <c r="A179" s="10" t="s">
        <v>3271</v>
      </c>
      <c r="B179" s="5">
        <v>4.125</v>
      </c>
      <c r="C179" s="12">
        <v>1</v>
      </c>
    </row>
    <row r="180" spans="1:3" x14ac:dyDescent="0.3">
      <c r="A180" s="10" t="s">
        <v>5501</v>
      </c>
      <c r="B180" s="5">
        <v>17.46</v>
      </c>
      <c r="C180" s="12">
        <v>1</v>
      </c>
    </row>
    <row r="181" spans="1:3" x14ac:dyDescent="0.3">
      <c r="A181" s="10" t="s">
        <v>1395</v>
      </c>
      <c r="B181" s="5">
        <v>23.31</v>
      </c>
      <c r="C181" s="12">
        <v>1</v>
      </c>
    </row>
    <row r="182" spans="1:3" x14ac:dyDescent="0.3">
      <c r="A182" s="10" t="s">
        <v>1503</v>
      </c>
      <c r="B182" s="5">
        <v>52.125</v>
      </c>
      <c r="C182" s="12">
        <v>2</v>
      </c>
    </row>
    <row r="183" spans="1:3" x14ac:dyDescent="0.3">
      <c r="A183" s="10" t="s">
        <v>3058</v>
      </c>
      <c r="B183" s="5">
        <v>9.51</v>
      </c>
      <c r="C183" s="12">
        <v>1</v>
      </c>
    </row>
    <row r="184" spans="1:3" x14ac:dyDescent="0.3">
      <c r="A184" s="10" t="s">
        <v>2666</v>
      </c>
      <c r="B184" s="5">
        <v>17.91</v>
      </c>
      <c r="C184" s="12">
        <v>1</v>
      </c>
    </row>
    <row r="185" spans="1:3" x14ac:dyDescent="0.3">
      <c r="A185" s="10" t="s">
        <v>1532</v>
      </c>
      <c r="B185" s="5">
        <v>36.450000000000003</v>
      </c>
      <c r="C185" s="12">
        <v>1</v>
      </c>
    </row>
    <row r="186" spans="1:3" x14ac:dyDescent="0.3">
      <c r="A186" s="10" t="s">
        <v>5757</v>
      </c>
      <c r="B186" s="5">
        <v>55</v>
      </c>
      <c r="C186" s="12">
        <v>1</v>
      </c>
    </row>
    <row r="187" spans="1:3" x14ac:dyDescent="0.3">
      <c r="A187" s="10" t="s">
        <v>4191</v>
      </c>
      <c r="B187" s="5">
        <v>45.769999999999996</v>
      </c>
      <c r="C187" s="12">
        <v>1</v>
      </c>
    </row>
    <row r="188" spans="1:3" x14ac:dyDescent="0.3">
      <c r="A188" s="10" t="s">
        <v>5693</v>
      </c>
      <c r="B188" s="5">
        <v>123.50999999999999</v>
      </c>
      <c r="C188" s="12">
        <v>1</v>
      </c>
    </row>
    <row r="189" spans="1:3" x14ac:dyDescent="0.3">
      <c r="A189" s="10" t="s">
        <v>2579</v>
      </c>
      <c r="B189" s="5">
        <v>46.62</v>
      </c>
      <c r="C189" s="12">
        <v>1</v>
      </c>
    </row>
    <row r="190" spans="1:3" x14ac:dyDescent="0.3">
      <c r="A190" s="10" t="s">
        <v>2019</v>
      </c>
      <c r="B190" s="5">
        <v>11.94</v>
      </c>
      <c r="C190" s="12">
        <v>1</v>
      </c>
    </row>
    <row r="191" spans="1:3" x14ac:dyDescent="0.3">
      <c r="A191" s="10" t="s">
        <v>3796</v>
      </c>
      <c r="B191" s="5">
        <v>16.5</v>
      </c>
      <c r="C191" s="12">
        <v>1</v>
      </c>
    </row>
    <row r="192" spans="1:3" x14ac:dyDescent="0.3">
      <c r="A192" s="10" t="s">
        <v>1027</v>
      </c>
      <c r="B192" s="5">
        <v>5.97</v>
      </c>
      <c r="C192" s="12">
        <v>1</v>
      </c>
    </row>
    <row r="193" spans="1:3" x14ac:dyDescent="0.3">
      <c r="A193" s="10" t="s">
        <v>3294</v>
      </c>
      <c r="B193" s="5">
        <v>10.935</v>
      </c>
      <c r="C193" s="12">
        <v>1</v>
      </c>
    </row>
    <row r="194" spans="1:3" x14ac:dyDescent="0.3">
      <c r="A194" s="10" t="s">
        <v>637</v>
      </c>
      <c r="B194" s="5">
        <v>27</v>
      </c>
      <c r="C194" s="12">
        <v>1</v>
      </c>
    </row>
    <row r="195" spans="1:3" x14ac:dyDescent="0.3">
      <c r="A195" s="10" t="s">
        <v>4023</v>
      </c>
      <c r="B195" s="5">
        <v>77.624999999999986</v>
      </c>
      <c r="C195" s="12">
        <v>1</v>
      </c>
    </row>
    <row r="196" spans="1:3" x14ac:dyDescent="0.3">
      <c r="A196" s="10" t="s">
        <v>1777</v>
      </c>
      <c r="B196" s="5">
        <v>17.924999999999997</v>
      </c>
      <c r="C196" s="12">
        <v>1</v>
      </c>
    </row>
    <row r="197" spans="1:3" x14ac:dyDescent="0.3">
      <c r="A197" s="10" t="s">
        <v>4417</v>
      </c>
      <c r="B197" s="5">
        <v>182.27499999999998</v>
      </c>
      <c r="C197" s="12">
        <v>1</v>
      </c>
    </row>
    <row r="198" spans="1:3" x14ac:dyDescent="0.3">
      <c r="A198" s="10" t="s">
        <v>4354</v>
      </c>
      <c r="B198" s="5">
        <v>71.699999999999989</v>
      </c>
      <c r="C198" s="12">
        <v>1</v>
      </c>
    </row>
    <row r="199" spans="1:3" x14ac:dyDescent="0.3">
      <c r="A199" s="10" t="s">
        <v>4308</v>
      </c>
      <c r="B199" s="5">
        <v>47.55</v>
      </c>
      <c r="C199" s="12">
        <v>1</v>
      </c>
    </row>
    <row r="200" spans="1:3" x14ac:dyDescent="0.3">
      <c r="A200" s="10" t="s">
        <v>535</v>
      </c>
      <c r="B200" s="5">
        <v>17.91</v>
      </c>
      <c r="C200" s="12">
        <v>1</v>
      </c>
    </row>
    <row r="201" spans="1:3" x14ac:dyDescent="0.3">
      <c r="A201" s="10" t="s">
        <v>501</v>
      </c>
      <c r="B201" s="5">
        <v>12.95</v>
      </c>
      <c r="C201" s="12">
        <v>1</v>
      </c>
    </row>
    <row r="202" spans="1:3" x14ac:dyDescent="0.3">
      <c r="A202" s="10" t="s">
        <v>3734</v>
      </c>
      <c r="B202" s="5">
        <v>21.509999999999998</v>
      </c>
      <c r="C202" s="12">
        <v>1</v>
      </c>
    </row>
    <row r="203" spans="1:3" x14ac:dyDescent="0.3">
      <c r="A203" s="10" t="s">
        <v>3277</v>
      </c>
      <c r="B203" s="5">
        <v>35.82</v>
      </c>
      <c r="C203" s="12">
        <v>1</v>
      </c>
    </row>
    <row r="204" spans="1:3" x14ac:dyDescent="0.3">
      <c r="A204" s="10" t="s">
        <v>5737</v>
      </c>
      <c r="B204" s="5">
        <v>63.249999999999993</v>
      </c>
      <c r="C204" s="12">
        <v>1</v>
      </c>
    </row>
    <row r="205" spans="1:3" x14ac:dyDescent="0.3">
      <c r="A205" s="10" t="s">
        <v>5984</v>
      </c>
      <c r="B205" s="5">
        <v>89.35499999999999</v>
      </c>
      <c r="C205" s="12">
        <v>1</v>
      </c>
    </row>
    <row r="206" spans="1:3" x14ac:dyDescent="0.3">
      <c r="A206" s="10" t="s">
        <v>2363</v>
      </c>
      <c r="B206" s="5">
        <v>17.91</v>
      </c>
      <c r="C206" s="12">
        <v>1</v>
      </c>
    </row>
    <row r="207" spans="1:3" x14ac:dyDescent="0.3">
      <c r="A207" s="10" t="s">
        <v>3181</v>
      </c>
      <c r="B207" s="5">
        <v>26.73</v>
      </c>
      <c r="C207" s="12">
        <v>1</v>
      </c>
    </row>
    <row r="208" spans="1:3" x14ac:dyDescent="0.3">
      <c r="A208" s="10" t="s">
        <v>620</v>
      </c>
      <c r="B208" s="5">
        <v>11.94</v>
      </c>
      <c r="C208" s="12">
        <v>1</v>
      </c>
    </row>
    <row r="209" spans="1:3" x14ac:dyDescent="0.3">
      <c r="A209" s="10" t="s">
        <v>2515</v>
      </c>
      <c r="B209" s="5">
        <v>21.509999999999998</v>
      </c>
      <c r="C209" s="12">
        <v>1</v>
      </c>
    </row>
    <row r="210" spans="1:3" x14ac:dyDescent="0.3">
      <c r="A210" s="10" t="s">
        <v>3542</v>
      </c>
      <c r="B210" s="5">
        <v>63.4</v>
      </c>
      <c r="C210" s="12">
        <v>1</v>
      </c>
    </row>
    <row r="211" spans="1:3" x14ac:dyDescent="0.3">
      <c r="A211" s="10" t="s">
        <v>5402</v>
      </c>
      <c r="B211" s="5">
        <v>17.91</v>
      </c>
      <c r="C211" s="12">
        <v>1</v>
      </c>
    </row>
    <row r="212" spans="1:3" x14ac:dyDescent="0.3">
      <c r="A212" s="10" t="s">
        <v>1048</v>
      </c>
      <c r="B212" s="5">
        <v>7.77</v>
      </c>
      <c r="C212" s="12">
        <v>1</v>
      </c>
    </row>
    <row r="213" spans="1:3" x14ac:dyDescent="0.3">
      <c r="A213" s="10" t="s">
        <v>4996</v>
      </c>
      <c r="B213" s="5">
        <v>31.08</v>
      </c>
      <c r="C213" s="12">
        <v>1</v>
      </c>
    </row>
    <row r="214" spans="1:3" x14ac:dyDescent="0.3">
      <c r="A214" s="10" t="s">
        <v>3516</v>
      </c>
      <c r="B214" s="5">
        <v>9.51</v>
      </c>
      <c r="C214" s="12">
        <v>1</v>
      </c>
    </row>
    <row r="215" spans="1:3" x14ac:dyDescent="0.3">
      <c r="A215" s="10" t="s">
        <v>2504</v>
      </c>
      <c r="B215" s="5">
        <v>155.24999999999997</v>
      </c>
      <c r="C215" s="12">
        <v>1</v>
      </c>
    </row>
    <row r="216" spans="1:3" x14ac:dyDescent="0.3">
      <c r="A216" s="10" t="s">
        <v>1492</v>
      </c>
      <c r="B216" s="5">
        <v>25.9</v>
      </c>
      <c r="C216" s="12">
        <v>1</v>
      </c>
    </row>
    <row r="217" spans="1:3" x14ac:dyDescent="0.3">
      <c r="A217" s="10" t="s">
        <v>4869</v>
      </c>
      <c r="B217" s="5">
        <v>17.82</v>
      </c>
      <c r="C217" s="12">
        <v>1</v>
      </c>
    </row>
    <row r="218" spans="1:3" x14ac:dyDescent="0.3">
      <c r="A218" s="10" t="s">
        <v>1940</v>
      </c>
      <c r="B218" s="5">
        <v>27.945</v>
      </c>
      <c r="C218" s="12">
        <v>1</v>
      </c>
    </row>
    <row r="219" spans="1:3" x14ac:dyDescent="0.3">
      <c r="A219" s="10" t="s">
        <v>3487</v>
      </c>
      <c r="B219" s="5">
        <v>59.699999999999996</v>
      </c>
      <c r="C219" s="12">
        <v>1</v>
      </c>
    </row>
    <row r="220" spans="1:3" x14ac:dyDescent="0.3">
      <c r="A220" s="10" t="s">
        <v>2769</v>
      </c>
      <c r="B220" s="5">
        <v>39.799999999999997</v>
      </c>
      <c r="C220" s="12">
        <v>1</v>
      </c>
    </row>
    <row r="221" spans="1:3" x14ac:dyDescent="0.3">
      <c r="A221" s="10" t="s">
        <v>4886</v>
      </c>
      <c r="B221" s="5">
        <v>19.02</v>
      </c>
      <c r="C221" s="12">
        <v>1</v>
      </c>
    </row>
    <row r="222" spans="1:3" x14ac:dyDescent="0.3">
      <c r="A222" s="10" t="s">
        <v>1860</v>
      </c>
      <c r="B222" s="5">
        <v>29.16</v>
      </c>
      <c r="C222" s="12">
        <v>1</v>
      </c>
    </row>
    <row r="223" spans="1:3" x14ac:dyDescent="0.3">
      <c r="A223" s="10" t="s">
        <v>1621</v>
      </c>
      <c r="B223" s="5">
        <v>57.06</v>
      </c>
      <c r="C223" s="12">
        <v>1</v>
      </c>
    </row>
    <row r="224" spans="1:3" x14ac:dyDescent="0.3">
      <c r="A224" s="10" t="s">
        <v>4898</v>
      </c>
      <c r="B224" s="5">
        <v>41.25</v>
      </c>
      <c r="C224" s="12">
        <v>1</v>
      </c>
    </row>
    <row r="225" spans="1:3" x14ac:dyDescent="0.3">
      <c r="A225" s="10" t="s">
        <v>2603</v>
      </c>
      <c r="B225" s="5">
        <v>6.75</v>
      </c>
      <c r="C225" s="12">
        <v>1</v>
      </c>
    </row>
    <row r="226" spans="1:3" x14ac:dyDescent="0.3">
      <c r="A226" s="10" t="s">
        <v>2591</v>
      </c>
      <c r="B226" s="5">
        <v>17.91</v>
      </c>
      <c r="C226" s="12">
        <v>1</v>
      </c>
    </row>
    <row r="227" spans="1:3" x14ac:dyDescent="0.3">
      <c r="A227" s="10" t="s">
        <v>4602</v>
      </c>
      <c r="B227" s="5">
        <v>21.87</v>
      </c>
      <c r="C227" s="12">
        <v>1</v>
      </c>
    </row>
    <row r="228" spans="1:3" x14ac:dyDescent="0.3">
      <c r="A228" s="10" t="s">
        <v>5461</v>
      </c>
      <c r="B228" s="5">
        <v>10.935</v>
      </c>
      <c r="C228" s="12">
        <v>1</v>
      </c>
    </row>
    <row r="229" spans="1:3" x14ac:dyDescent="0.3">
      <c r="A229" s="10" t="s">
        <v>5112</v>
      </c>
      <c r="B229" s="5">
        <v>79.25</v>
      </c>
      <c r="C229" s="12">
        <v>1</v>
      </c>
    </row>
    <row r="230" spans="1:3" x14ac:dyDescent="0.3">
      <c r="A230" s="10" t="s">
        <v>4185</v>
      </c>
      <c r="B230" s="5">
        <v>68.655000000000001</v>
      </c>
      <c r="C230" s="12">
        <v>1</v>
      </c>
    </row>
    <row r="231" spans="1:3" x14ac:dyDescent="0.3">
      <c r="A231" s="10" t="s">
        <v>576</v>
      </c>
      <c r="B231" s="5">
        <v>114.42499999999998</v>
      </c>
      <c r="C231" s="12">
        <v>1</v>
      </c>
    </row>
    <row r="232" spans="1:3" x14ac:dyDescent="0.3">
      <c r="A232" s="10" t="s">
        <v>2986</v>
      </c>
      <c r="B232" s="5">
        <v>22.274999999999999</v>
      </c>
      <c r="C232" s="12">
        <v>1</v>
      </c>
    </row>
    <row r="233" spans="1:3" x14ac:dyDescent="0.3">
      <c r="A233" s="10" t="s">
        <v>891</v>
      </c>
      <c r="B233" s="5">
        <v>9.51</v>
      </c>
      <c r="C233" s="12">
        <v>1</v>
      </c>
    </row>
    <row r="234" spans="1:3" x14ac:dyDescent="0.3">
      <c r="A234" s="10" t="s">
        <v>6064</v>
      </c>
      <c r="B234" s="5">
        <v>33.464999999999996</v>
      </c>
      <c r="C234" s="12">
        <v>1</v>
      </c>
    </row>
    <row r="235" spans="1:3" x14ac:dyDescent="0.3">
      <c r="A235" s="10" t="s">
        <v>3396</v>
      </c>
      <c r="B235" s="5">
        <v>26.19</v>
      </c>
      <c r="C235" s="12">
        <v>1</v>
      </c>
    </row>
    <row r="236" spans="1:3" x14ac:dyDescent="0.3">
      <c r="A236" s="10" t="s">
        <v>4223</v>
      </c>
      <c r="B236" s="5">
        <v>20.25</v>
      </c>
      <c r="C236" s="12">
        <v>1</v>
      </c>
    </row>
    <row r="237" spans="1:3" x14ac:dyDescent="0.3">
      <c r="A237" s="10" t="s">
        <v>681</v>
      </c>
      <c r="B237" s="5">
        <v>57.06</v>
      </c>
      <c r="C237" s="12">
        <v>1</v>
      </c>
    </row>
    <row r="238" spans="1:3" x14ac:dyDescent="0.3">
      <c r="A238" s="10" t="s">
        <v>1917</v>
      </c>
      <c r="B238" s="5">
        <v>58.2</v>
      </c>
      <c r="C238" s="12">
        <v>1</v>
      </c>
    </row>
    <row r="239" spans="1:3" x14ac:dyDescent="0.3">
      <c r="A239" s="10" t="s">
        <v>1239</v>
      </c>
      <c r="B239" s="5">
        <v>12.95</v>
      </c>
      <c r="C239" s="12">
        <v>1</v>
      </c>
    </row>
    <row r="240" spans="1:3" x14ac:dyDescent="0.3">
      <c r="A240" s="10" t="s">
        <v>6127</v>
      </c>
      <c r="B240" s="5">
        <v>9.9499999999999993</v>
      </c>
      <c r="C240" s="12">
        <v>1</v>
      </c>
    </row>
    <row r="241" spans="1:3" x14ac:dyDescent="0.3">
      <c r="A241" s="10" t="s">
        <v>2434</v>
      </c>
      <c r="B241" s="5">
        <v>59.75</v>
      </c>
      <c r="C241" s="12">
        <v>1</v>
      </c>
    </row>
    <row r="242" spans="1:3" x14ac:dyDescent="0.3">
      <c r="A242" s="10" t="s">
        <v>2716</v>
      </c>
      <c r="B242" s="5">
        <v>46.62</v>
      </c>
      <c r="C242" s="12">
        <v>1</v>
      </c>
    </row>
    <row r="243" spans="1:3" x14ac:dyDescent="0.3">
      <c r="A243" s="10" t="s">
        <v>2112</v>
      </c>
      <c r="B243" s="5">
        <v>14.339999999999998</v>
      </c>
      <c r="C243" s="12">
        <v>1</v>
      </c>
    </row>
    <row r="244" spans="1:3" x14ac:dyDescent="0.3">
      <c r="A244" s="10" t="s">
        <v>3984</v>
      </c>
      <c r="B244" s="5">
        <v>15.54</v>
      </c>
      <c r="C244" s="12">
        <v>1</v>
      </c>
    </row>
    <row r="245" spans="1:3" x14ac:dyDescent="0.3">
      <c r="A245" s="10" t="s">
        <v>6076</v>
      </c>
      <c r="B245" s="5">
        <v>29.849999999999998</v>
      </c>
      <c r="C245" s="12">
        <v>1</v>
      </c>
    </row>
    <row r="246" spans="1:3" x14ac:dyDescent="0.3">
      <c r="A246" s="10" t="s">
        <v>2307</v>
      </c>
      <c r="B246" s="5">
        <v>23.31</v>
      </c>
      <c r="C246" s="12">
        <v>1</v>
      </c>
    </row>
    <row r="247" spans="1:3" x14ac:dyDescent="0.3">
      <c r="A247" s="10" t="s">
        <v>570</v>
      </c>
      <c r="B247" s="5">
        <v>11.654999999999999</v>
      </c>
      <c r="C247" s="12">
        <v>1</v>
      </c>
    </row>
    <row r="248" spans="1:3" x14ac:dyDescent="0.3">
      <c r="A248" s="10" t="s">
        <v>2199</v>
      </c>
      <c r="B248" s="5">
        <v>111.78</v>
      </c>
      <c r="C248" s="12">
        <v>1</v>
      </c>
    </row>
    <row r="249" spans="1:3" x14ac:dyDescent="0.3">
      <c r="A249" s="10" t="s">
        <v>1174</v>
      </c>
      <c r="B249" s="5">
        <v>23.88</v>
      </c>
      <c r="C249" s="12">
        <v>1</v>
      </c>
    </row>
    <row r="250" spans="1:3" x14ac:dyDescent="0.3">
      <c r="A250" s="10" t="s">
        <v>1198</v>
      </c>
      <c r="B250" s="5">
        <v>11.25</v>
      </c>
      <c r="C250" s="12">
        <v>1</v>
      </c>
    </row>
    <row r="251" spans="1:3" x14ac:dyDescent="0.3">
      <c r="A251" s="10" t="s">
        <v>1112</v>
      </c>
      <c r="B251" s="5">
        <v>26.849999999999994</v>
      </c>
      <c r="C251" s="12">
        <v>1</v>
      </c>
    </row>
    <row r="252" spans="1:3" x14ac:dyDescent="0.3">
      <c r="A252" s="10" t="s">
        <v>5147</v>
      </c>
      <c r="B252" s="5">
        <v>16.875</v>
      </c>
      <c r="C252" s="12">
        <v>1</v>
      </c>
    </row>
    <row r="253" spans="1:3" x14ac:dyDescent="0.3">
      <c r="A253" s="10" t="s">
        <v>2563</v>
      </c>
      <c r="B253" s="5">
        <v>63.249999999999993</v>
      </c>
      <c r="C253" s="12">
        <v>1</v>
      </c>
    </row>
    <row r="254" spans="1:3" x14ac:dyDescent="0.3">
      <c r="A254" s="10" t="s">
        <v>726</v>
      </c>
      <c r="B254" s="5">
        <v>8.0549999999999997</v>
      </c>
      <c r="C254" s="12">
        <v>1</v>
      </c>
    </row>
    <row r="255" spans="1:3" x14ac:dyDescent="0.3">
      <c r="A255" s="10" t="s">
        <v>5949</v>
      </c>
      <c r="B255" s="5">
        <v>53.46</v>
      </c>
      <c r="C255" s="12">
        <v>1</v>
      </c>
    </row>
    <row r="256" spans="1:3" x14ac:dyDescent="0.3">
      <c r="A256" s="10" t="s">
        <v>5477</v>
      </c>
      <c r="B256" s="5">
        <v>114.42499999999998</v>
      </c>
      <c r="C256" s="12">
        <v>1</v>
      </c>
    </row>
    <row r="257" spans="1:3" x14ac:dyDescent="0.3">
      <c r="A257" s="10" t="s">
        <v>6047</v>
      </c>
      <c r="B257" s="5">
        <v>6.75</v>
      </c>
      <c r="C257" s="12">
        <v>1</v>
      </c>
    </row>
    <row r="258" spans="1:3" x14ac:dyDescent="0.3">
      <c r="A258" s="10" t="s">
        <v>3784</v>
      </c>
      <c r="B258" s="5">
        <v>3.5849999999999995</v>
      </c>
      <c r="C258" s="12">
        <v>1</v>
      </c>
    </row>
    <row r="259" spans="1:3" x14ac:dyDescent="0.3">
      <c r="A259" s="10" t="s">
        <v>5855</v>
      </c>
      <c r="B259" s="5">
        <v>109.93999999999998</v>
      </c>
      <c r="C259" s="12">
        <v>1</v>
      </c>
    </row>
    <row r="260" spans="1:3" x14ac:dyDescent="0.3">
      <c r="A260" s="10" t="s">
        <v>1969</v>
      </c>
      <c r="B260" s="5">
        <v>41.25</v>
      </c>
      <c r="C260" s="12">
        <v>1</v>
      </c>
    </row>
    <row r="261" spans="1:3" x14ac:dyDescent="0.3">
      <c r="A261" s="10" t="s">
        <v>1682</v>
      </c>
      <c r="B261" s="5">
        <v>14.58</v>
      </c>
      <c r="C261" s="12">
        <v>1</v>
      </c>
    </row>
    <row r="262" spans="1:3" x14ac:dyDescent="0.3">
      <c r="A262" s="10" t="s">
        <v>3153</v>
      </c>
      <c r="B262" s="5">
        <v>133.85999999999999</v>
      </c>
      <c r="C262" s="12">
        <v>1</v>
      </c>
    </row>
    <row r="263" spans="1:3" x14ac:dyDescent="0.3">
      <c r="A263" s="10" t="s">
        <v>4949</v>
      </c>
      <c r="B263" s="5">
        <v>77.699999999999989</v>
      </c>
      <c r="C263" s="12">
        <v>1</v>
      </c>
    </row>
    <row r="264" spans="1:3" x14ac:dyDescent="0.3">
      <c r="A264" s="10" t="s">
        <v>5910</v>
      </c>
      <c r="B264" s="5">
        <v>23.774999999999999</v>
      </c>
      <c r="C264" s="12">
        <v>1</v>
      </c>
    </row>
    <row r="265" spans="1:3" x14ac:dyDescent="0.3">
      <c r="A265" s="10" t="s">
        <v>3041</v>
      </c>
      <c r="B265" s="5">
        <v>11.654999999999999</v>
      </c>
      <c r="C265" s="12">
        <v>1</v>
      </c>
    </row>
    <row r="266" spans="1:3" x14ac:dyDescent="0.3">
      <c r="A266" s="10" t="s">
        <v>4741</v>
      </c>
      <c r="B266" s="5">
        <v>27.5</v>
      </c>
      <c r="C266" s="12">
        <v>1</v>
      </c>
    </row>
    <row r="267" spans="1:3" x14ac:dyDescent="0.3">
      <c r="A267" s="10" t="s">
        <v>3300</v>
      </c>
      <c r="B267" s="5">
        <v>39.799999999999997</v>
      </c>
      <c r="C267" s="12">
        <v>1</v>
      </c>
    </row>
    <row r="268" spans="1:3" x14ac:dyDescent="0.3">
      <c r="A268" s="10" t="s">
        <v>2573</v>
      </c>
      <c r="B268" s="5">
        <v>24.3</v>
      </c>
      <c r="C268" s="12">
        <v>1</v>
      </c>
    </row>
    <row r="269" spans="1:3" x14ac:dyDescent="0.3">
      <c r="A269" s="10" t="s">
        <v>5062</v>
      </c>
      <c r="B269" s="5">
        <v>8.0549999999999997</v>
      </c>
      <c r="C269" s="12">
        <v>1</v>
      </c>
    </row>
    <row r="270" spans="1:3" x14ac:dyDescent="0.3">
      <c r="A270" s="10" t="s">
        <v>5666</v>
      </c>
      <c r="B270" s="5">
        <v>83.835000000000008</v>
      </c>
      <c r="C270" s="12">
        <v>1</v>
      </c>
    </row>
    <row r="271" spans="1:3" x14ac:dyDescent="0.3">
      <c r="A271" s="10" t="s">
        <v>1430</v>
      </c>
      <c r="B271" s="5">
        <v>41.25</v>
      </c>
      <c r="C271" s="12">
        <v>1</v>
      </c>
    </row>
    <row r="272" spans="1:3" x14ac:dyDescent="0.3">
      <c r="A272" s="10" t="s">
        <v>705</v>
      </c>
      <c r="B272" s="5">
        <v>114.42499999999998</v>
      </c>
      <c r="C272" s="12">
        <v>1</v>
      </c>
    </row>
    <row r="273" spans="1:3" x14ac:dyDescent="0.3">
      <c r="A273" s="10" t="s">
        <v>2543</v>
      </c>
      <c r="B273" s="5">
        <v>72.900000000000006</v>
      </c>
      <c r="C273" s="12">
        <v>1</v>
      </c>
    </row>
    <row r="274" spans="1:3" x14ac:dyDescent="0.3">
      <c r="A274" s="10" t="s">
        <v>5884</v>
      </c>
      <c r="B274" s="5">
        <v>27.945</v>
      </c>
      <c r="C274" s="12">
        <v>1</v>
      </c>
    </row>
    <row r="275" spans="1:3" x14ac:dyDescent="0.3">
      <c r="A275" s="10" t="s">
        <v>2911</v>
      </c>
      <c r="B275" s="5">
        <v>5.3699999999999992</v>
      </c>
      <c r="C275" s="12">
        <v>1</v>
      </c>
    </row>
    <row r="276" spans="1:3" x14ac:dyDescent="0.3">
      <c r="A276" s="10" t="s">
        <v>5240</v>
      </c>
      <c r="B276" s="5">
        <v>28.679999999999996</v>
      </c>
      <c r="C276" s="12">
        <v>1</v>
      </c>
    </row>
    <row r="277" spans="1:3" x14ac:dyDescent="0.3">
      <c r="A277" s="10" t="s">
        <v>2385</v>
      </c>
      <c r="B277" s="5">
        <v>45</v>
      </c>
      <c r="C277" s="12">
        <v>1</v>
      </c>
    </row>
    <row r="278" spans="1:3" x14ac:dyDescent="0.3">
      <c r="A278" s="10" t="s">
        <v>5170</v>
      </c>
      <c r="B278" s="5">
        <v>137.31</v>
      </c>
      <c r="C278" s="12">
        <v>1</v>
      </c>
    </row>
    <row r="279" spans="1:3" x14ac:dyDescent="0.3">
      <c r="A279" s="10" t="s">
        <v>5391</v>
      </c>
      <c r="B279" s="5">
        <v>29.784999999999997</v>
      </c>
      <c r="C279" s="12">
        <v>1</v>
      </c>
    </row>
    <row r="280" spans="1:3" x14ac:dyDescent="0.3">
      <c r="A280" s="10" t="s">
        <v>5989</v>
      </c>
      <c r="B280" s="5">
        <v>87.300000000000011</v>
      </c>
      <c r="C280" s="12">
        <v>1</v>
      </c>
    </row>
    <row r="281" spans="1:3" x14ac:dyDescent="0.3">
      <c r="A281" s="10" t="s">
        <v>3706</v>
      </c>
      <c r="B281" s="5">
        <v>137.31</v>
      </c>
      <c r="C281" s="12">
        <v>1</v>
      </c>
    </row>
    <row r="282" spans="1:3" x14ac:dyDescent="0.3">
      <c r="A282" s="10" t="s">
        <v>2866</v>
      </c>
      <c r="B282" s="5">
        <v>29.849999999999998</v>
      </c>
      <c r="C282" s="12">
        <v>1</v>
      </c>
    </row>
    <row r="283" spans="1:3" x14ac:dyDescent="0.3">
      <c r="A283" s="10" t="s">
        <v>2068</v>
      </c>
      <c r="B283" s="5">
        <v>33.464999999999996</v>
      </c>
      <c r="C283" s="12">
        <v>1</v>
      </c>
    </row>
    <row r="284" spans="1:3" x14ac:dyDescent="0.3">
      <c r="A284" s="10" t="s">
        <v>738</v>
      </c>
      <c r="B284" s="5">
        <v>16.5</v>
      </c>
      <c r="C284" s="12">
        <v>1</v>
      </c>
    </row>
    <row r="285" spans="1:3" x14ac:dyDescent="0.3">
      <c r="A285" s="10" t="s">
        <v>5345</v>
      </c>
      <c r="B285" s="5">
        <v>178.70999999999998</v>
      </c>
      <c r="C285" s="12">
        <v>1</v>
      </c>
    </row>
    <row r="286" spans="1:3" x14ac:dyDescent="0.3">
      <c r="A286" s="10" t="s">
        <v>1053</v>
      </c>
      <c r="B286" s="5">
        <v>148.92499999999998</v>
      </c>
      <c r="C286" s="12">
        <v>1</v>
      </c>
    </row>
    <row r="287" spans="1:3" x14ac:dyDescent="0.3">
      <c r="A287" s="10" t="s">
        <v>5495</v>
      </c>
      <c r="B287" s="5">
        <v>123.50999999999999</v>
      </c>
      <c r="C287" s="12">
        <v>1</v>
      </c>
    </row>
    <row r="288" spans="1:3" x14ac:dyDescent="0.3">
      <c r="A288" s="10" t="s">
        <v>4179</v>
      </c>
      <c r="B288" s="5">
        <v>103.49999999999999</v>
      </c>
      <c r="C288" s="12">
        <v>1</v>
      </c>
    </row>
    <row r="289" spans="1:3" x14ac:dyDescent="0.3">
      <c r="A289" s="10" t="s">
        <v>3164</v>
      </c>
      <c r="B289" s="5">
        <v>25.9</v>
      </c>
      <c r="C289" s="12">
        <v>1</v>
      </c>
    </row>
    <row r="290" spans="1:3" x14ac:dyDescent="0.3">
      <c r="A290" s="10" t="s">
        <v>2829</v>
      </c>
      <c r="B290" s="5">
        <v>8.9550000000000001</v>
      </c>
      <c r="C290" s="12">
        <v>1</v>
      </c>
    </row>
    <row r="291" spans="1:3" x14ac:dyDescent="0.3">
      <c r="A291" s="10" t="s">
        <v>5944</v>
      </c>
      <c r="B291" s="5">
        <v>29.849999999999998</v>
      </c>
      <c r="C291" s="12">
        <v>1</v>
      </c>
    </row>
    <row r="292" spans="1:3" x14ac:dyDescent="0.3">
      <c r="A292" s="10" t="s">
        <v>822</v>
      </c>
      <c r="B292" s="5">
        <v>26.19</v>
      </c>
      <c r="C292" s="12">
        <v>1</v>
      </c>
    </row>
    <row r="293" spans="1:3" x14ac:dyDescent="0.3">
      <c r="A293" s="10" t="s">
        <v>4250</v>
      </c>
      <c r="B293" s="5">
        <v>91.539999999999992</v>
      </c>
      <c r="C293" s="12">
        <v>1</v>
      </c>
    </row>
    <row r="294" spans="1:3" x14ac:dyDescent="0.3">
      <c r="A294" s="10" t="s">
        <v>930</v>
      </c>
      <c r="B294" s="5">
        <v>40.5</v>
      </c>
      <c r="C294" s="12">
        <v>1</v>
      </c>
    </row>
    <row r="295" spans="1:3" x14ac:dyDescent="0.3">
      <c r="A295" s="10" t="s">
        <v>2050</v>
      </c>
      <c r="B295" s="5">
        <v>109.93999999999998</v>
      </c>
      <c r="C295" s="12">
        <v>1</v>
      </c>
    </row>
    <row r="296" spans="1:3" x14ac:dyDescent="0.3">
      <c r="A296" s="10" t="s">
        <v>1872</v>
      </c>
      <c r="B296" s="5">
        <v>23.774999999999999</v>
      </c>
      <c r="C296" s="12">
        <v>1</v>
      </c>
    </row>
    <row r="297" spans="1:3" x14ac:dyDescent="0.3">
      <c r="A297" s="10" t="s">
        <v>4211</v>
      </c>
      <c r="B297" s="5">
        <v>45.769999999999996</v>
      </c>
      <c r="C297" s="12">
        <v>1</v>
      </c>
    </row>
    <row r="298" spans="1:3" x14ac:dyDescent="0.3">
      <c r="A298" s="10" t="s">
        <v>1590</v>
      </c>
      <c r="B298" s="5">
        <v>38.849999999999994</v>
      </c>
      <c r="C298" s="12">
        <v>1</v>
      </c>
    </row>
    <row r="299" spans="1:3" x14ac:dyDescent="0.3">
      <c r="A299" s="10" t="s">
        <v>965</v>
      </c>
      <c r="B299" s="5">
        <v>9.51</v>
      </c>
      <c r="C299" s="12">
        <v>1</v>
      </c>
    </row>
    <row r="300" spans="1:3" x14ac:dyDescent="0.3">
      <c r="A300" s="10" t="s">
        <v>4239</v>
      </c>
      <c r="B300" s="5">
        <v>80.67</v>
      </c>
      <c r="C300" s="12">
        <v>2</v>
      </c>
    </row>
    <row r="301" spans="1:3" x14ac:dyDescent="0.3">
      <c r="A301" s="10" t="s">
        <v>2324</v>
      </c>
      <c r="B301" s="5">
        <v>29.784999999999997</v>
      </c>
      <c r="C301" s="12">
        <v>1</v>
      </c>
    </row>
    <row r="302" spans="1:3" x14ac:dyDescent="0.3">
      <c r="A302" s="10" t="s">
        <v>3648</v>
      </c>
      <c r="B302" s="5">
        <v>38.849999999999994</v>
      </c>
      <c r="C302" s="12">
        <v>1</v>
      </c>
    </row>
    <row r="303" spans="1:3" x14ac:dyDescent="0.3">
      <c r="A303" s="10" t="s">
        <v>2818</v>
      </c>
      <c r="B303" s="5">
        <v>36.454999999999998</v>
      </c>
      <c r="C303" s="12">
        <v>1</v>
      </c>
    </row>
    <row r="304" spans="1:3" x14ac:dyDescent="0.3">
      <c r="A304" s="10" t="s">
        <v>3933</v>
      </c>
      <c r="B304" s="5">
        <v>39.799999999999997</v>
      </c>
      <c r="C304" s="12">
        <v>1</v>
      </c>
    </row>
    <row r="305" spans="1:3" x14ac:dyDescent="0.3">
      <c r="A305" s="10" t="s">
        <v>2751</v>
      </c>
      <c r="B305" s="5">
        <v>8.73</v>
      </c>
      <c r="C305" s="12">
        <v>1</v>
      </c>
    </row>
    <row r="306" spans="1:3" x14ac:dyDescent="0.3">
      <c r="A306" s="10" t="s">
        <v>598</v>
      </c>
      <c r="B306" s="5">
        <v>31.454999999999998</v>
      </c>
      <c r="C306" s="12">
        <v>2</v>
      </c>
    </row>
    <row r="307" spans="1:3" x14ac:dyDescent="0.3">
      <c r="A307" s="10" t="s">
        <v>3260</v>
      </c>
      <c r="B307" s="5">
        <v>15.54</v>
      </c>
      <c r="C307" s="12">
        <v>1</v>
      </c>
    </row>
    <row r="308" spans="1:3" x14ac:dyDescent="0.3">
      <c r="A308" s="10" t="s">
        <v>1928</v>
      </c>
      <c r="B308" s="5">
        <v>21.509999999999998</v>
      </c>
      <c r="C308" s="12">
        <v>1</v>
      </c>
    </row>
    <row r="309" spans="1:3" x14ac:dyDescent="0.3">
      <c r="A309" s="10" t="s">
        <v>4098</v>
      </c>
      <c r="B309" s="5">
        <v>3.8849999999999998</v>
      </c>
      <c r="C309" s="12">
        <v>1</v>
      </c>
    </row>
    <row r="310" spans="1:3" x14ac:dyDescent="0.3">
      <c r="A310" s="10" t="s">
        <v>985</v>
      </c>
      <c r="B310" s="5">
        <v>35.849999999999994</v>
      </c>
      <c r="C310" s="12">
        <v>1</v>
      </c>
    </row>
    <row r="311" spans="1:3" x14ac:dyDescent="0.3">
      <c r="A311" s="10" t="s">
        <v>1998</v>
      </c>
      <c r="B311" s="5">
        <v>21.87</v>
      </c>
      <c r="C311" s="12">
        <v>1</v>
      </c>
    </row>
    <row r="312" spans="1:3" x14ac:dyDescent="0.3">
      <c r="A312" s="10" t="s">
        <v>5558</v>
      </c>
      <c r="B312" s="5">
        <v>32.22</v>
      </c>
      <c r="C312" s="12">
        <v>1</v>
      </c>
    </row>
    <row r="313" spans="1:3" x14ac:dyDescent="0.3">
      <c r="A313" s="10" t="s">
        <v>5609</v>
      </c>
      <c r="B313" s="5">
        <v>40.5</v>
      </c>
      <c r="C313" s="12">
        <v>1</v>
      </c>
    </row>
    <row r="314" spans="1:3" x14ac:dyDescent="0.3">
      <c r="A314" s="10" t="s">
        <v>5543</v>
      </c>
      <c r="B314" s="5">
        <v>57.06</v>
      </c>
      <c r="C314" s="12">
        <v>1</v>
      </c>
    </row>
    <row r="315" spans="1:3" x14ac:dyDescent="0.3">
      <c r="A315" s="10" t="s">
        <v>2923</v>
      </c>
      <c r="B315" s="5">
        <v>22.5</v>
      </c>
      <c r="C315" s="12">
        <v>1</v>
      </c>
    </row>
    <row r="316" spans="1:3" x14ac:dyDescent="0.3">
      <c r="A316" s="10" t="s">
        <v>5193</v>
      </c>
      <c r="B316" s="5">
        <v>59.699999999999996</v>
      </c>
      <c r="C316" s="12">
        <v>1</v>
      </c>
    </row>
    <row r="317" spans="1:3" x14ac:dyDescent="0.3">
      <c r="A317" s="10" t="s">
        <v>1573</v>
      </c>
      <c r="B317" s="5">
        <v>72.900000000000006</v>
      </c>
      <c r="C317" s="12">
        <v>1</v>
      </c>
    </row>
    <row r="318" spans="1:3" x14ac:dyDescent="0.3">
      <c r="A318" s="10" t="s">
        <v>5283</v>
      </c>
      <c r="B318" s="5">
        <v>53.46</v>
      </c>
      <c r="C318" s="12">
        <v>1</v>
      </c>
    </row>
    <row r="319" spans="1:3" x14ac:dyDescent="0.3">
      <c r="A319" s="10" t="s">
        <v>2440</v>
      </c>
      <c r="B319" s="5">
        <v>23.31</v>
      </c>
      <c r="C319" s="12">
        <v>1</v>
      </c>
    </row>
    <row r="320" spans="1:3" x14ac:dyDescent="0.3">
      <c r="A320" s="10" t="s">
        <v>1912</v>
      </c>
      <c r="B320" s="5">
        <v>29.849999999999998</v>
      </c>
      <c r="C320" s="12">
        <v>1</v>
      </c>
    </row>
    <row r="321" spans="1:3" x14ac:dyDescent="0.3">
      <c r="A321" s="10" t="s">
        <v>3728</v>
      </c>
      <c r="B321" s="5">
        <v>67.5</v>
      </c>
      <c r="C321" s="12">
        <v>1</v>
      </c>
    </row>
    <row r="322" spans="1:3" x14ac:dyDescent="0.3">
      <c r="A322" s="10" t="s">
        <v>3373</v>
      </c>
      <c r="B322" s="5">
        <v>10.754999999999999</v>
      </c>
      <c r="C322" s="12">
        <v>1</v>
      </c>
    </row>
    <row r="323" spans="1:3" x14ac:dyDescent="0.3">
      <c r="A323" s="10" t="s">
        <v>524</v>
      </c>
      <c r="B323" s="5">
        <v>21.87</v>
      </c>
      <c r="C323" s="12">
        <v>1</v>
      </c>
    </row>
    <row r="324" spans="1:3" x14ac:dyDescent="0.3">
      <c r="A324" s="10" t="s">
        <v>1453</v>
      </c>
      <c r="B324" s="5">
        <v>63.249999999999993</v>
      </c>
      <c r="C324" s="12">
        <v>1</v>
      </c>
    </row>
    <row r="325" spans="1:3" x14ac:dyDescent="0.3">
      <c r="A325" s="10" t="s">
        <v>6133</v>
      </c>
      <c r="B325" s="5">
        <v>12.375</v>
      </c>
      <c r="C325" s="12">
        <v>1</v>
      </c>
    </row>
    <row r="326" spans="1:3" x14ac:dyDescent="0.3">
      <c r="A326" s="10" t="s">
        <v>6001</v>
      </c>
      <c r="B326" s="5">
        <v>8.9550000000000001</v>
      </c>
      <c r="C326" s="12">
        <v>1</v>
      </c>
    </row>
    <row r="327" spans="1:3" x14ac:dyDescent="0.3">
      <c r="A327" s="10" t="s">
        <v>3225</v>
      </c>
      <c r="B327" s="5">
        <v>57.06</v>
      </c>
      <c r="C327" s="12">
        <v>1</v>
      </c>
    </row>
    <row r="328" spans="1:3" x14ac:dyDescent="0.3">
      <c r="A328" s="10" t="s">
        <v>1854</v>
      </c>
      <c r="B328" s="5">
        <v>36.450000000000003</v>
      </c>
      <c r="C328" s="12">
        <v>1</v>
      </c>
    </row>
    <row r="329" spans="1:3" x14ac:dyDescent="0.3">
      <c r="A329" s="10" t="s">
        <v>1018</v>
      </c>
      <c r="B329" s="5">
        <v>17.91</v>
      </c>
      <c r="C329" s="12">
        <v>1</v>
      </c>
    </row>
    <row r="330" spans="1:3" x14ac:dyDescent="0.3">
      <c r="A330" s="10" t="s">
        <v>565</v>
      </c>
      <c r="B330" s="5">
        <v>41.169999999999995</v>
      </c>
      <c r="C330" s="12">
        <v>1</v>
      </c>
    </row>
    <row r="331" spans="1:3" x14ac:dyDescent="0.3">
      <c r="A331" s="10" t="s">
        <v>4792</v>
      </c>
      <c r="B331" s="5">
        <v>89.1</v>
      </c>
      <c r="C331" s="12">
        <v>1</v>
      </c>
    </row>
    <row r="332" spans="1:3" x14ac:dyDescent="0.3">
      <c r="A332" s="10" t="s">
        <v>3458</v>
      </c>
      <c r="B332" s="5">
        <v>13.424999999999997</v>
      </c>
      <c r="C332" s="12">
        <v>1</v>
      </c>
    </row>
    <row r="333" spans="1:3" x14ac:dyDescent="0.3">
      <c r="A333" s="10" t="s">
        <v>4093</v>
      </c>
      <c r="B333" s="5">
        <v>77.624999999999986</v>
      </c>
      <c r="C333" s="12">
        <v>1</v>
      </c>
    </row>
    <row r="334" spans="1:3" x14ac:dyDescent="0.3">
      <c r="A334" s="10" t="s">
        <v>4522</v>
      </c>
      <c r="B334" s="5">
        <v>14.58</v>
      </c>
      <c r="C334" s="12">
        <v>1</v>
      </c>
    </row>
    <row r="335" spans="1:3" x14ac:dyDescent="0.3">
      <c r="A335" s="10" t="s">
        <v>5002</v>
      </c>
      <c r="B335" s="5">
        <v>8.0549999999999997</v>
      </c>
      <c r="C335" s="12">
        <v>1</v>
      </c>
    </row>
    <row r="336" spans="1:3" x14ac:dyDescent="0.3">
      <c r="A336" s="10" t="s">
        <v>2999</v>
      </c>
      <c r="B336" s="5">
        <v>66.929999999999993</v>
      </c>
      <c r="C336" s="12">
        <v>1</v>
      </c>
    </row>
    <row r="337" spans="1:3" x14ac:dyDescent="0.3">
      <c r="A337" s="10" t="s">
        <v>4787</v>
      </c>
      <c r="B337" s="5">
        <v>44.55</v>
      </c>
      <c r="C337" s="12">
        <v>1</v>
      </c>
    </row>
    <row r="338" spans="1:3" x14ac:dyDescent="0.3">
      <c r="A338" s="10" t="s">
        <v>3960</v>
      </c>
      <c r="B338" s="5">
        <v>72.91</v>
      </c>
      <c r="C338" s="12">
        <v>1</v>
      </c>
    </row>
    <row r="339" spans="1:3" x14ac:dyDescent="0.3">
      <c r="A339" s="10" t="s">
        <v>2097</v>
      </c>
      <c r="B339" s="5">
        <v>94.874999999999986</v>
      </c>
      <c r="C339" s="12">
        <v>1</v>
      </c>
    </row>
    <row r="340" spans="1:3" x14ac:dyDescent="0.3">
      <c r="A340" s="10" t="s">
        <v>1753</v>
      </c>
      <c r="B340" s="5">
        <v>119.13999999999999</v>
      </c>
      <c r="C340" s="12">
        <v>1</v>
      </c>
    </row>
    <row r="341" spans="1:3" x14ac:dyDescent="0.3">
      <c r="A341" s="10" t="s">
        <v>2181</v>
      </c>
      <c r="B341" s="5">
        <v>38.849999999999994</v>
      </c>
      <c r="C341" s="12">
        <v>1</v>
      </c>
    </row>
    <row r="342" spans="1:3" x14ac:dyDescent="0.3">
      <c r="A342" s="10" t="s">
        <v>1379</v>
      </c>
      <c r="B342" s="5">
        <v>123.50999999999999</v>
      </c>
      <c r="C342" s="12">
        <v>1</v>
      </c>
    </row>
    <row r="343" spans="1:3" x14ac:dyDescent="0.3">
      <c r="A343" s="10" t="s">
        <v>3418</v>
      </c>
      <c r="B343" s="5">
        <v>139.72499999999999</v>
      </c>
      <c r="C343" s="12">
        <v>1</v>
      </c>
    </row>
    <row r="344" spans="1:3" x14ac:dyDescent="0.3">
      <c r="A344" s="10" t="s">
        <v>2244</v>
      </c>
      <c r="B344" s="5">
        <v>189.74999999999997</v>
      </c>
      <c r="C344" s="12">
        <v>1</v>
      </c>
    </row>
    <row r="345" spans="1:3" x14ac:dyDescent="0.3">
      <c r="A345" s="10" t="s">
        <v>1289</v>
      </c>
      <c r="B345" s="5">
        <v>136.61999999999998</v>
      </c>
      <c r="C345" s="12">
        <v>1</v>
      </c>
    </row>
    <row r="346" spans="1:3" x14ac:dyDescent="0.3">
      <c r="A346" s="10" t="s">
        <v>4331</v>
      </c>
      <c r="B346" s="5">
        <v>56.25</v>
      </c>
      <c r="C346" s="12">
        <v>1</v>
      </c>
    </row>
    <row r="347" spans="1:3" x14ac:dyDescent="0.3">
      <c r="A347" s="10" t="s">
        <v>2256</v>
      </c>
      <c r="B347" s="5">
        <v>29.849999999999998</v>
      </c>
      <c r="C347" s="12">
        <v>1</v>
      </c>
    </row>
    <row r="348" spans="1:3" x14ac:dyDescent="0.3">
      <c r="A348" s="10" t="s">
        <v>2074</v>
      </c>
      <c r="B348" s="5">
        <v>41.25</v>
      </c>
      <c r="C348" s="12">
        <v>1</v>
      </c>
    </row>
    <row r="349" spans="1:3" x14ac:dyDescent="0.3">
      <c r="A349" s="10" t="s">
        <v>2621</v>
      </c>
      <c r="B349" s="5">
        <v>23.31</v>
      </c>
      <c r="C349" s="12">
        <v>1</v>
      </c>
    </row>
    <row r="350" spans="1:3" x14ac:dyDescent="0.3">
      <c r="A350" s="10" t="s">
        <v>5797</v>
      </c>
      <c r="B350" s="5">
        <v>28.53</v>
      </c>
      <c r="C350" s="12">
        <v>1</v>
      </c>
    </row>
    <row r="351" spans="1:3" x14ac:dyDescent="0.3">
      <c r="A351" s="10" t="s">
        <v>878</v>
      </c>
      <c r="B351" s="5">
        <v>59.699999999999996</v>
      </c>
      <c r="C351" s="12">
        <v>1</v>
      </c>
    </row>
    <row r="352" spans="1:3" x14ac:dyDescent="0.3">
      <c r="A352" s="10" t="s">
        <v>3318</v>
      </c>
      <c r="B352" s="5">
        <v>47.8</v>
      </c>
      <c r="C352" s="12">
        <v>1</v>
      </c>
    </row>
    <row r="353" spans="1:3" x14ac:dyDescent="0.3">
      <c r="A353" s="10" t="s">
        <v>1828</v>
      </c>
      <c r="B353" s="5">
        <v>3.5849999999999995</v>
      </c>
      <c r="C353" s="12">
        <v>1</v>
      </c>
    </row>
    <row r="354" spans="1:3" x14ac:dyDescent="0.3">
      <c r="A354" s="10" t="s">
        <v>4280</v>
      </c>
      <c r="B354" s="5">
        <v>59.75</v>
      </c>
      <c r="C354" s="12">
        <v>1</v>
      </c>
    </row>
    <row r="355" spans="1:3" x14ac:dyDescent="0.3">
      <c r="A355" s="10" t="s">
        <v>5273</v>
      </c>
      <c r="B355" s="5">
        <v>51.749999999999993</v>
      </c>
      <c r="C355" s="12">
        <v>1</v>
      </c>
    </row>
    <row r="356" spans="1:3" x14ac:dyDescent="0.3">
      <c r="A356" s="10" t="s">
        <v>2905</v>
      </c>
      <c r="B356" s="5">
        <v>77.699999999999989</v>
      </c>
      <c r="C356" s="12">
        <v>1</v>
      </c>
    </row>
    <row r="357" spans="1:3" x14ac:dyDescent="0.3">
      <c r="A357" s="10" t="s">
        <v>1800</v>
      </c>
      <c r="B357" s="5">
        <v>23.774999999999999</v>
      </c>
      <c r="C357" s="12">
        <v>1</v>
      </c>
    </row>
    <row r="358" spans="1:3" x14ac:dyDescent="0.3">
      <c r="A358" s="10" t="s">
        <v>5921</v>
      </c>
      <c r="B358" s="5">
        <v>45.769999999999996</v>
      </c>
      <c r="C358" s="12">
        <v>1</v>
      </c>
    </row>
    <row r="359" spans="1:3" x14ac:dyDescent="0.3">
      <c r="A359" s="10" t="s">
        <v>5152</v>
      </c>
      <c r="B359" s="5">
        <v>29.849999999999998</v>
      </c>
      <c r="C359" s="12">
        <v>1</v>
      </c>
    </row>
    <row r="360" spans="1:3" x14ac:dyDescent="0.3">
      <c r="A360" s="10" t="s">
        <v>1204</v>
      </c>
      <c r="B360" s="5">
        <v>77.699999999999989</v>
      </c>
      <c r="C360" s="12">
        <v>1</v>
      </c>
    </row>
    <row r="361" spans="1:3" x14ac:dyDescent="0.3">
      <c r="A361" s="10" t="s">
        <v>2458</v>
      </c>
      <c r="B361" s="5">
        <v>14.339999999999998</v>
      </c>
      <c r="C361" s="12">
        <v>1</v>
      </c>
    </row>
    <row r="362" spans="1:3" x14ac:dyDescent="0.3">
      <c r="A362" s="10" t="s">
        <v>1344</v>
      </c>
      <c r="B362" s="5">
        <v>68.655000000000001</v>
      </c>
      <c r="C362" s="12">
        <v>1</v>
      </c>
    </row>
    <row r="363" spans="1:3" x14ac:dyDescent="0.3">
      <c r="A363" s="10" t="s">
        <v>4776</v>
      </c>
      <c r="B363" s="5">
        <v>8.9499999999999993</v>
      </c>
      <c r="C363" s="12">
        <v>1</v>
      </c>
    </row>
    <row r="364" spans="1:3" x14ac:dyDescent="0.3">
      <c r="A364" s="10" t="s">
        <v>2849</v>
      </c>
      <c r="B364" s="5">
        <v>8.73</v>
      </c>
      <c r="C364" s="12">
        <v>1</v>
      </c>
    </row>
    <row r="365" spans="1:3" x14ac:dyDescent="0.3">
      <c r="A365" s="10" t="s">
        <v>3430</v>
      </c>
      <c r="B365" s="5">
        <v>43.684999999999995</v>
      </c>
      <c r="C365" s="12">
        <v>2</v>
      </c>
    </row>
    <row r="366" spans="1:3" x14ac:dyDescent="0.3">
      <c r="A366" s="10" t="s">
        <v>2215</v>
      </c>
      <c r="B366" s="5">
        <v>14.924999999999999</v>
      </c>
      <c r="C366" s="12">
        <v>1</v>
      </c>
    </row>
    <row r="367" spans="1:3" x14ac:dyDescent="0.3">
      <c r="A367" s="10" t="s">
        <v>2888</v>
      </c>
      <c r="B367" s="5">
        <v>14.339999999999998</v>
      </c>
      <c r="C367" s="12">
        <v>1</v>
      </c>
    </row>
    <row r="368" spans="1:3" x14ac:dyDescent="0.3">
      <c r="A368" s="10" t="s">
        <v>1271</v>
      </c>
      <c r="B368" s="5">
        <v>77.699999999999989</v>
      </c>
      <c r="C368" s="12">
        <v>1</v>
      </c>
    </row>
    <row r="369" spans="1:3" x14ac:dyDescent="0.3">
      <c r="A369" s="10" t="s">
        <v>4133</v>
      </c>
      <c r="B369" s="5">
        <v>68.655000000000001</v>
      </c>
      <c r="C369" s="12">
        <v>1</v>
      </c>
    </row>
    <row r="370" spans="1:3" x14ac:dyDescent="0.3">
      <c r="A370" s="10" t="s">
        <v>1806</v>
      </c>
      <c r="B370" s="5">
        <v>20.625</v>
      </c>
      <c r="C370" s="12">
        <v>1</v>
      </c>
    </row>
    <row r="371" spans="1:3" x14ac:dyDescent="0.3">
      <c r="A371" s="10" t="s">
        <v>2492</v>
      </c>
      <c r="B371" s="5">
        <v>114.42499999999998</v>
      </c>
      <c r="C371" s="12">
        <v>1</v>
      </c>
    </row>
    <row r="372" spans="1:3" x14ac:dyDescent="0.3">
      <c r="A372" s="10" t="s">
        <v>4201</v>
      </c>
      <c r="B372" s="5">
        <v>13.5</v>
      </c>
      <c r="C372" s="12">
        <v>1</v>
      </c>
    </row>
    <row r="373" spans="1:3" x14ac:dyDescent="0.3">
      <c r="A373" s="10" t="s">
        <v>3972</v>
      </c>
      <c r="B373" s="5">
        <v>33.464999999999996</v>
      </c>
      <c r="C373" s="12">
        <v>1</v>
      </c>
    </row>
    <row r="374" spans="1:3" x14ac:dyDescent="0.3">
      <c r="A374" s="10" t="s">
        <v>2813</v>
      </c>
      <c r="B374" s="5">
        <v>56.25</v>
      </c>
      <c r="C374" s="12">
        <v>1</v>
      </c>
    </row>
    <row r="375" spans="1:3" x14ac:dyDescent="0.3">
      <c r="A375" s="10" t="s">
        <v>512</v>
      </c>
      <c r="B375" s="5">
        <v>82.47</v>
      </c>
      <c r="C375" s="12">
        <v>2</v>
      </c>
    </row>
    <row r="376" spans="1:3" x14ac:dyDescent="0.3">
      <c r="A376" s="10" t="s">
        <v>3481</v>
      </c>
      <c r="B376" s="5">
        <v>59.699999999999996</v>
      </c>
      <c r="C376" s="12">
        <v>1</v>
      </c>
    </row>
    <row r="377" spans="1:3" x14ac:dyDescent="0.3">
      <c r="A377" s="10" t="s">
        <v>5548</v>
      </c>
      <c r="B377" s="5">
        <v>82.339999999999989</v>
      </c>
      <c r="C377" s="12">
        <v>1</v>
      </c>
    </row>
    <row r="378" spans="1:3" x14ac:dyDescent="0.3">
      <c r="A378" s="10" t="s">
        <v>3220</v>
      </c>
      <c r="B378" s="5">
        <v>59.569999999999993</v>
      </c>
      <c r="C378" s="12">
        <v>1</v>
      </c>
    </row>
    <row r="379" spans="1:3" x14ac:dyDescent="0.3">
      <c r="A379" s="10" t="s">
        <v>5791</v>
      </c>
      <c r="B379" s="5">
        <v>74.25</v>
      </c>
      <c r="C379" s="12">
        <v>1</v>
      </c>
    </row>
    <row r="380" spans="1:3" x14ac:dyDescent="0.3">
      <c r="A380" s="10" t="s">
        <v>4483</v>
      </c>
      <c r="B380" s="5">
        <v>25.9</v>
      </c>
      <c r="C380" s="12">
        <v>1</v>
      </c>
    </row>
    <row r="381" spans="1:3" x14ac:dyDescent="0.3">
      <c r="A381" s="10" t="s">
        <v>4494</v>
      </c>
      <c r="B381" s="5">
        <v>17.82</v>
      </c>
      <c r="C381" s="12">
        <v>1</v>
      </c>
    </row>
    <row r="382" spans="1:3" x14ac:dyDescent="0.3">
      <c r="A382" s="10" t="s">
        <v>4405</v>
      </c>
      <c r="B382" s="5">
        <v>51.749999999999993</v>
      </c>
      <c r="C382" s="12">
        <v>1</v>
      </c>
    </row>
    <row r="383" spans="1:3" x14ac:dyDescent="0.3">
      <c r="A383" s="10" t="s">
        <v>3130</v>
      </c>
      <c r="B383" s="5">
        <v>5.97</v>
      </c>
      <c r="C383" s="12">
        <v>1</v>
      </c>
    </row>
    <row r="384" spans="1:3" x14ac:dyDescent="0.3">
      <c r="A384" s="10" t="s">
        <v>5050</v>
      </c>
      <c r="B384" s="5">
        <v>23.31</v>
      </c>
      <c r="C384" s="12">
        <v>1</v>
      </c>
    </row>
    <row r="385" spans="1:3" x14ac:dyDescent="0.3">
      <c r="A385" s="10" t="s">
        <v>5705</v>
      </c>
      <c r="B385" s="5">
        <v>67.5</v>
      </c>
      <c r="C385" s="12">
        <v>1</v>
      </c>
    </row>
    <row r="386" spans="1:3" x14ac:dyDescent="0.3">
      <c r="A386" s="10" t="s">
        <v>5073</v>
      </c>
      <c r="B386" s="5">
        <v>246.20999999999998</v>
      </c>
      <c r="C386" s="12">
        <v>2</v>
      </c>
    </row>
    <row r="387" spans="1:3" x14ac:dyDescent="0.3">
      <c r="A387" s="10" t="s">
        <v>4758</v>
      </c>
      <c r="B387" s="5">
        <v>28.53</v>
      </c>
      <c r="C387" s="12">
        <v>1</v>
      </c>
    </row>
    <row r="388" spans="1:3" x14ac:dyDescent="0.3">
      <c r="A388" s="10" t="s">
        <v>1986</v>
      </c>
      <c r="B388" s="5">
        <v>5.97</v>
      </c>
      <c r="C388" s="12">
        <v>1</v>
      </c>
    </row>
    <row r="389" spans="1:3" x14ac:dyDescent="0.3">
      <c r="A389" s="10" t="s">
        <v>5915</v>
      </c>
      <c r="B389" s="5">
        <v>79.25</v>
      </c>
      <c r="C389" s="12">
        <v>1</v>
      </c>
    </row>
    <row r="390" spans="1:3" x14ac:dyDescent="0.3">
      <c r="A390" s="10" t="s">
        <v>2839</v>
      </c>
      <c r="B390" s="5">
        <v>29.784999999999997</v>
      </c>
      <c r="C390" s="12">
        <v>1</v>
      </c>
    </row>
    <row r="391" spans="1:3" x14ac:dyDescent="0.3">
      <c r="A391" s="10" t="s">
        <v>4653</v>
      </c>
      <c r="B391" s="5">
        <v>56.25</v>
      </c>
      <c r="C391" s="12">
        <v>1</v>
      </c>
    </row>
    <row r="392" spans="1:3" x14ac:dyDescent="0.3">
      <c r="A392" s="10" t="s">
        <v>5199</v>
      </c>
      <c r="B392" s="5">
        <v>82.339999999999989</v>
      </c>
      <c r="C392" s="12">
        <v>1</v>
      </c>
    </row>
    <row r="393" spans="1:3" x14ac:dyDescent="0.3">
      <c r="A393" s="10" t="s">
        <v>5135</v>
      </c>
      <c r="B393" s="5">
        <v>136.61999999999998</v>
      </c>
      <c r="C393" s="12">
        <v>1</v>
      </c>
    </row>
    <row r="394" spans="1:3" x14ac:dyDescent="0.3">
      <c r="A394" s="10" t="s">
        <v>6096</v>
      </c>
      <c r="B394" s="5">
        <v>109.36499999999999</v>
      </c>
      <c r="C394" s="12">
        <v>1</v>
      </c>
    </row>
    <row r="395" spans="1:3" x14ac:dyDescent="0.3">
      <c r="A395" s="10" t="s">
        <v>794</v>
      </c>
      <c r="B395" s="5">
        <v>72.75</v>
      </c>
      <c r="C395" s="12">
        <v>1</v>
      </c>
    </row>
    <row r="396" spans="1:3" x14ac:dyDescent="0.3">
      <c r="A396" s="10" t="s">
        <v>3402</v>
      </c>
      <c r="B396" s="5">
        <v>21.509999999999998</v>
      </c>
      <c r="C396" s="12">
        <v>1</v>
      </c>
    </row>
    <row r="397" spans="1:3" x14ac:dyDescent="0.3">
      <c r="A397" s="10" t="s">
        <v>1579</v>
      </c>
      <c r="B397" s="5">
        <v>44.55</v>
      </c>
      <c r="C397" s="12">
        <v>1</v>
      </c>
    </row>
    <row r="398" spans="1:3" x14ac:dyDescent="0.3">
      <c r="A398" s="10" t="s">
        <v>4068</v>
      </c>
      <c r="B398" s="5">
        <v>43.650000000000006</v>
      </c>
      <c r="C398" s="12">
        <v>1</v>
      </c>
    </row>
    <row r="399" spans="1:3" x14ac:dyDescent="0.3">
      <c r="A399" s="10" t="s">
        <v>5466</v>
      </c>
      <c r="B399" s="5">
        <v>7.169999999999999</v>
      </c>
      <c r="C399" s="12">
        <v>1</v>
      </c>
    </row>
    <row r="400" spans="1:3" x14ac:dyDescent="0.3">
      <c r="A400" s="10" t="s">
        <v>2204</v>
      </c>
      <c r="B400" s="5">
        <v>3.8849999999999998</v>
      </c>
      <c r="C400" s="12">
        <v>1</v>
      </c>
    </row>
    <row r="401" spans="1:3" x14ac:dyDescent="0.3">
      <c r="A401" s="10" t="s">
        <v>6035</v>
      </c>
      <c r="B401" s="5">
        <v>21.87</v>
      </c>
      <c r="C401" s="12">
        <v>1</v>
      </c>
    </row>
    <row r="402" spans="1:3" x14ac:dyDescent="0.3">
      <c r="A402" s="10" t="s">
        <v>5570</v>
      </c>
      <c r="B402" s="5">
        <v>35.849999999999994</v>
      </c>
      <c r="C402" s="12">
        <v>1</v>
      </c>
    </row>
    <row r="403" spans="1:3" x14ac:dyDescent="0.3">
      <c r="A403" s="10" t="s">
        <v>954</v>
      </c>
      <c r="B403" s="5">
        <v>100.39499999999998</v>
      </c>
      <c r="C403" s="12">
        <v>1</v>
      </c>
    </row>
    <row r="404" spans="1:3" x14ac:dyDescent="0.3">
      <c r="A404" s="10" t="s">
        <v>3170</v>
      </c>
      <c r="B404" s="5">
        <v>31.624999999999996</v>
      </c>
      <c r="C404" s="12">
        <v>1</v>
      </c>
    </row>
    <row r="405" spans="1:3" x14ac:dyDescent="0.3">
      <c r="A405" s="10" t="s">
        <v>885</v>
      </c>
      <c r="B405" s="5">
        <v>136.61999999999998</v>
      </c>
      <c r="C405" s="12">
        <v>1</v>
      </c>
    </row>
    <row r="406" spans="1:3" x14ac:dyDescent="0.3">
      <c r="A406" s="10" t="s">
        <v>2148</v>
      </c>
      <c r="B406" s="5">
        <v>44.55</v>
      </c>
      <c r="C406" s="12">
        <v>1</v>
      </c>
    </row>
    <row r="407" spans="1:3" x14ac:dyDescent="0.3">
      <c r="A407" s="10" t="s">
        <v>1812</v>
      </c>
      <c r="B407" s="5">
        <v>36.454999999999998</v>
      </c>
      <c r="C407" s="12">
        <v>1</v>
      </c>
    </row>
    <row r="408" spans="1:3" x14ac:dyDescent="0.3">
      <c r="A408" s="10" t="s">
        <v>2787</v>
      </c>
      <c r="B408" s="5">
        <v>49.5</v>
      </c>
      <c r="C408" s="12">
        <v>1</v>
      </c>
    </row>
    <row r="409" spans="1:3" x14ac:dyDescent="0.3">
      <c r="A409" s="10" t="s">
        <v>1719</v>
      </c>
      <c r="B409" s="5">
        <v>56.25</v>
      </c>
      <c r="C409" s="12">
        <v>1</v>
      </c>
    </row>
    <row r="410" spans="1:3" x14ac:dyDescent="0.3">
      <c r="A410" s="10" t="s">
        <v>1022</v>
      </c>
      <c r="B410" s="5">
        <v>155.24999999999997</v>
      </c>
      <c r="C410" s="12">
        <v>1</v>
      </c>
    </row>
    <row r="411" spans="1:3" x14ac:dyDescent="0.3">
      <c r="A411" s="10" t="s">
        <v>2733</v>
      </c>
      <c r="B411" s="5">
        <v>17.91</v>
      </c>
      <c r="C411" s="12">
        <v>1</v>
      </c>
    </row>
    <row r="412" spans="1:3" x14ac:dyDescent="0.3">
      <c r="A412" s="10" t="s">
        <v>5519</v>
      </c>
      <c r="B412" s="5">
        <v>2.6849999999999996</v>
      </c>
      <c r="C412" s="12">
        <v>1</v>
      </c>
    </row>
    <row r="413" spans="1:3" x14ac:dyDescent="0.3">
      <c r="A413" s="10" t="s">
        <v>5456</v>
      </c>
      <c r="B413" s="5">
        <v>27.484999999999996</v>
      </c>
      <c r="C413" s="12">
        <v>1</v>
      </c>
    </row>
    <row r="414" spans="1:3" x14ac:dyDescent="0.3">
      <c r="A414" s="10" t="s">
        <v>4614</v>
      </c>
      <c r="B414" s="5">
        <v>36.454999999999998</v>
      </c>
      <c r="C414" s="12">
        <v>1</v>
      </c>
    </row>
    <row r="415" spans="1:3" x14ac:dyDescent="0.3">
      <c r="A415" s="10" t="s">
        <v>902</v>
      </c>
      <c r="B415" s="5">
        <v>21.825000000000003</v>
      </c>
      <c r="C415" s="12">
        <v>1</v>
      </c>
    </row>
    <row r="416" spans="1:3" x14ac:dyDescent="0.3">
      <c r="A416" s="10" t="s">
        <v>699</v>
      </c>
      <c r="B416" s="5">
        <v>28.53</v>
      </c>
      <c r="C416" s="12">
        <v>1</v>
      </c>
    </row>
    <row r="417" spans="1:3" x14ac:dyDescent="0.3">
      <c r="A417" s="10" t="s">
        <v>3872</v>
      </c>
      <c r="B417" s="5">
        <v>11.94</v>
      </c>
      <c r="C417" s="12">
        <v>1</v>
      </c>
    </row>
    <row r="418" spans="1:3" x14ac:dyDescent="0.3">
      <c r="A418" s="10" t="s">
        <v>849</v>
      </c>
      <c r="B418" s="5">
        <v>35.82</v>
      </c>
      <c r="C418" s="12">
        <v>1</v>
      </c>
    </row>
    <row r="419" spans="1:3" x14ac:dyDescent="0.3">
      <c r="A419" s="10" t="s">
        <v>6058</v>
      </c>
      <c r="B419" s="5">
        <v>47.8</v>
      </c>
      <c r="C419" s="12">
        <v>1</v>
      </c>
    </row>
    <row r="420" spans="1:3" x14ac:dyDescent="0.3">
      <c r="A420" s="10" t="s">
        <v>4670</v>
      </c>
      <c r="B420" s="5">
        <v>28.679999999999996</v>
      </c>
      <c r="C420" s="12">
        <v>1</v>
      </c>
    </row>
    <row r="421" spans="1:3" x14ac:dyDescent="0.3">
      <c r="A421" s="10" t="s">
        <v>3112</v>
      </c>
      <c r="B421" s="5">
        <v>119.13999999999999</v>
      </c>
      <c r="C421" s="12">
        <v>1</v>
      </c>
    </row>
    <row r="422" spans="1:3" x14ac:dyDescent="0.3">
      <c r="A422" s="10" t="s">
        <v>4104</v>
      </c>
      <c r="B422" s="5">
        <v>137.42499999999998</v>
      </c>
      <c r="C422" s="12">
        <v>1</v>
      </c>
    </row>
    <row r="423" spans="1:3" x14ac:dyDescent="0.3">
      <c r="A423" s="10" t="s">
        <v>3248</v>
      </c>
      <c r="B423" s="5">
        <v>14.924999999999999</v>
      </c>
      <c r="C423" s="12">
        <v>1</v>
      </c>
    </row>
    <row r="424" spans="1:3" x14ac:dyDescent="0.3">
      <c r="A424" s="10" t="s">
        <v>1283</v>
      </c>
      <c r="B424" s="5">
        <v>15.54</v>
      </c>
      <c r="C424" s="12">
        <v>1</v>
      </c>
    </row>
    <row r="425" spans="1:3" x14ac:dyDescent="0.3">
      <c r="A425" s="10" t="s">
        <v>4864</v>
      </c>
      <c r="B425" s="5">
        <v>19.899999999999999</v>
      </c>
      <c r="C425" s="12">
        <v>1</v>
      </c>
    </row>
    <row r="426" spans="1:3" x14ac:dyDescent="0.3">
      <c r="A426" s="10" t="s">
        <v>2335</v>
      </c>
      <c r="B426" s="5">
        <v>44.75</v>
      </c>
      <c r="C426" s="12">
        <v>1</v>
      </c>
    </row>
    <row r="427" spans="1:3" x14ac:dyDescent="0.3">
      <c r="A427" s="10" t="s">
        <v>1059</v>
      </c>
      <c r="B427" s="5">
        <v>38.849999999999994</v>
      </c>
      <c r="C427" s="12">
        <v>1</v>
      </c>
    </row>
    <row r="428" spans="1:3" x14ac:dyDescent="0.3">
      <c r="A428" s="10" t="s">
        <v>800</v>
      </c>
      <c r="B428" s="5">
        <v>47.55</v>
      </c>
      <c r="C428" s="12">
        <v>1</v>
      </c>
    </row>
    <row r="429" spans="1:3" x14ac:dyDescent="0.3">
      <c r="A429" s="10" t="s">
        <v>3254</v>
      </c>
      <c r="B429" s="5">
        <v>95.1</v>
      </c>
      <c r="C429" s="12">
        <v>1</v>
      </c>
    </row>
    <row r="430" spans="1:3" x14ac:dyDescent="0.3">
      <c r="A430" s="10" t="s">
        <v>2085</v>
      </c>
      <c r="B430" s="5">
        <v>7.77</v>
      </c>
      <c r="C430" s="12">
        <v>1</v>
      </c>
    </row>
    <row r="431" spans="1:3" x14ac:dyDescent="0.3">
      <c r="A431" s="10" t="s">
        <v>4389</v>
      </c>
      <c r="B431" s="5">
        <v>178.70999999999998</v>
      </c>
      <c r="C431" s="12">
        <v>1</v>
      </c>
    </row>
    <row r="432" spans="1:3" x14ac:dyDescent="0.3">
      <c r="A432" s="10" t="s">
        <v>6007</v>
      </c>
      <c r="B432" s="5">
        <v>137.42499999999998</v>
      </c>
      <c r="C432" s="12">
        <v>1</v>
      </c>
    </row>
    <row r="433" spans="1:3" x14ac:dyDescent="0.3">
      <c r="A433" s="10" t="s">
        <v>1923</v>
      </c>
      <c r="B433" s="5">
        <v>28.679999999999996</v>
      </c>
      <c r="C433" s="12">
        <v>1</v>
      </c>
    </row>
    <row r="434" spans="1:3" x14ac:dyDescent="0.3">
      <c r="A434" s="10" t="s">
        <v>4803</v>
      </c>
      <c r="B434" s="5">
        <v>23.31</v>
      </c>
      <c r="C434" s="12">
        <v>1</v>
      </c>
    </row>
    <row r="435" spans="1:3" x14ac:dyDescent="0.3">
      <c r="A435" s="10" t="s">
        <v>3905</v>
      </c>
      <c r="B435" s="5">
        <v>148.92499999999998</v>
      </c>
      <c r="C435" s="12">
        <v>1</v>
      </c>
    </row>
    <row r="436" spans="1:3" x14ac:dyDescent="0.3">
      <c r="A436" s="10" t="s">
        <v>715</v>
      </c>
      <c r="B436" s="5">
        <v>43.650000000000006</v>
      </c>
      <c r="C436" s="12">
        <v>1</v>
      </c>
    </row>
    <row r="437" spans="1:3" x14ac:dyDescent="0.3">
      <c r="A437" s="10" t="s">
        <v>3510</v>
      </c>
      <c r="B437" s="5">
        <v>45.769999999999996</v>
      </c>
      <c r="C437" s="12">
        <v>1</v>
      </c>
    </row>
    <row r="438" spans="1:3" x14ac:dyDescent="0.3">
      <c r="A438" s="10" t="s">
        <v>4770</v>
      </c>
      <c r="B438" s="5">
        <v>17.91</v>
      </c>
      <c r="C438" s="12">
        <v>1</v>
      </c>
    </row>
    <row r="439" spans="1:3" x14ac:dyDescent="0.3">
      <c r="A439" s="10" t="s">
        <v>5774</v>
      </c>
      <c r="B439" s="5">
        <v>155.24999999999997</v>
      </c>
      <c r="C439" s="12">
        <v>1</v>
      </c>
    </row>
    <row r="440" spans="1:3" x14ac:dyDescent="0.3">
      <c r="A440" s="10" t="s">
        <v>4533</v>
      </c>
      <c r="B440" s="5">
        <v>35.849999999999994</v>
      </c>
      <c r="C440" s="12">
        <v>1</v>
      </c>
    </row>
    <row r="441" spans="1:3" x14ac:dyDescent="0.3">
      <c r="A441" s="10" t="s">
        <v>5018</v>
      </c>
      <c r="B441" s="5">
        <v>41.169999999999995</v>
      </c>
      <c r="C441" s="12">
        <v>1</v>
      </c>
    </row>
    <row r="442" spans="1:3" x14ac:dyDescent="0.3">
      <c r="A442" s="10" t="s">
        <v>5803</v>
      </c>
      <c r="B442" s="5">
        <v>14.339999999999998</v>
      </c>
      <c r="C442" s="12">
        <v>1</v>
      </c>
    </row>
    <row r="443" spans="1:3" x14ac:dyDescent="0.3">
      <c r="A443" s="10" t="s">
        <v>2118</v>
      </c>
      <c r="B443" s="5">
        <v>8.25</v>
      </c>
      <c r="C443" s="12">
        <v>1</v>
      </c>
    </row>
    <row r="444" spans="1:3" x14ac:dyDescent="0.3">
      <c r="A444" s="10" t="s">
        <v>4580</v>
      </c>
      <c r="B444" s="5">
        <v>6.75</v>
      </c>
      <c r="C444" s="12">
        <v>1</v>
      </c>
    </row>
    <row r="445" spans="1:3" x14ac:dyDescent="0.3">
      <c r="A445" s="10" t="s">
        <v>3289</v>
      </c>
      <c r="B445" s="5">
        <v>79.25</v>
      </c>
      <c r="C445" s="12">
        <v>1</v>
      </c>
    </row>
    <row r="446" spans="1:3" x14ac:dyDescent="0.3">
      <c r="A446" s="10" t="s">
        <v>2683</v>
      </c>
      <c r="B446" s="5">
        <v>23.31</v>
      </c>
      <c r="C446" s="12">
        <v>1</v>
      </c>
    </row>
    <row r="447" spans="1:3" x14ac:dyDescent="0.3">
      <c r="A447" s="10" t="s">
        <v>3391</v>
      </c>
      <c r="B447" s="5">
        <v>79.25</v>
      </c>
      <c r="C447" s="12">
        <v>1</v>
      </c>
    </row>
    <row r="448" spans="1:3" x14ac:dyDescent="0.3">
      <c r="A448" s="10" t="s">
        <v>2032</v>
      </c>
      <c r="B448" s="5">
        <v>7.77</v>
      </c>
      <c r="C448" s="12">
        <v>1</v>
      </c>
    </row>
    <row r="449" spans="1:3" x14ac:dyDescent="0.3">
      <c r="A449" s="10" t="s">
        <v>3553</v>
      </c>
      <c r="B449" s="5">
        <v>103.49999999999999</v>
      </c>
      <c r="C449" s="12">
        <v>1</v>
      </c>
    </row>
    <row r="450" spans="1:3" x14ac:dyDescent="0.3">
      <c r="A450" s="10" t="s">
        <v>1373</v>
      </c>
      <c r="B450" s="5">
        <v>61.754999999999995</v>
      </c>
      <c r="C450" s="12">
        <v>1</v>
      </c>
    </row>
    <row r="451" spans="1:3" x14ac:dyDescent="0.3">
      <c r="A451" s="10" t="s">
        <v>5632</v>
      </c>
      <c r="B451" s="5">
        <v>10.754999999999999</v>
      </c>
      <c r="C451" s="12">
        <v>1</v>
      </c>
    </row>
    <row r="452" spans="1:3" x14ac:dyDescent="0.3">
      <c r="A452" s="10" t="s">
        <v>3617</v>
      </c>
      <c r="B452" s="5">
        <v>68.75</v>
      </c>
      <c r="C452" s="12">
        <v>1</v>
      </c>
    </row>
    <row r="453" spans="1:3" x14ac:dyDescent="0.3">
      <c r="A453" s="10" t="s">
        <v>3812</v>
      </c>
      <c r="B453" s="5">
        <v>11.94</v>
      </c>
      <c r="C453" s="12">
        <v>1</v>
      </c>
    </row>
    <row r="454" spans="1:3" x14ac:dyDescent="0.3">
      <c r="A454" s="10" t="s">
        <v>1146</v>
      </c>
      <c r="B454" s="5">
        <v>38.04</v>
      </c>
      <c r="C454" s="12">
        <v>1</v>
      </c>
    </row>
    <row r="455" spans="1:3" x14ac:dyDescent="0.3">
      <c r="A455" s="10" t="s">
        <v>5056</v>
      </c>
      <c r="B455" s="5">
        <v>137.42499999999998</v>
      </c>
      <c r="C455" s="12">
        <v>1</v>
      </c>
    </row>
    <row r="456" spans="1:3" x14ac:dyDescent="0.3">
      <c r="A456" s="10" t="s">
        <v>4399</v>
      </c>
      <c r="B456" s="5">
        <v>12.95</v>
      </c>
      <c r="C456" s="12">
        <v>1</v>
      </c>
    </row>
    <row r="457" spans="1:3" x14ac:dyDescent="0.3">
      <c r="A457" s="10" t="s">
        <v>3230</v>
      </c>
      <c r="B457" s="5">
        <v>21.509999999999998</v>
      </c>
      <c r="C457" s="12">
        <v>1</v>
      </c>
    </row>
    <row r="458" spans="1:3" x14ac:dyDescent="0.3">
      <c r="A458" s="10" t="s">
        <v>5433</v>
      </c>
      <c r="B458" s="5">
        <v>25.9</v>
      </c>
      <c r="C458" s="12">
        <v>1</v>
      </c>
    </row>
    <row r="459" spans="1:3" x14ac:dyDescent="0.3">
      <c r="A459" s="10" t="s">
        <v>4450</v>
      </c>
      <c r="B459" s="5">
        <v>29.849999999999998</v>
      </c>
      <c r="C459" s="12">
        <v>1</v>
      </c>
    </row>
    <row r="460" spans="1:3" x14ac:dyDescent="0.3">
      <c r="A460" s="10" t="s">
        <v>4814</v>
      </c>
      <c r="B460" s="5">
        <v>75.239999999999995</v>
      </c>
      <c r="C460" s="12">
        <v>2</v>
      </c>
    </row>
    <row r="461" spans="1:3" x14ac:dyDescent="0.3">
      <c r="A461" s="10" t="s">
        <v>4217</v>
      </c>
      <c r="B461" s="5">
        <v>53.46</v>
      </c>
      <c r="C461" s="12">
        <v>1</v>
      </c>
    </row>
    <row r="462" spans="1:3" x14ac:dyDescent="0.3">
      <c r="A462" s="10" t="s">
        <v>3917</v>
      </c>
      <c r="B462" s="5">
        <v>3.645</v>
      </c>
      <c r="C462" s="12">
        <v>1</v>
      </c>
    </row>
    <row r="463" spans="1:3" x14ac:dyDescent="0.3">
      <c r="A463" s="10" t="s">
        <v>2227</v>
      </c>
      <c r="B463" s="5">
        <v>33.75</v>
      </c>
      <c r="C463" s="12">
        <v>1</v>
      </c>
    </row>
    <row r="464" spans="1:3" x14ac:dyDescent="0.3">
      <c r="A464" s="10" t="s">
        <v>1071</v>
      </c>
      <c r="B464" s="5">
        <v>87.300000000000011</v>
      </c>
      <c r="C464" s="12">
        <v>1</v>
      </c>
    </row>
    <row r="465" spans="1:3" x14ac:dyDescent="0.3">
      <c r="A465" s="10" t="s">
        <v>2464</v>
      </c>
      <c r="B465" s="5">
        <v>23.88</v>
      </c>
      <c r="C465" s="12">
        <v>1</v>
      </c>
    </row>
    <row r="466" spans="1:3" x14ac:dyDescent="0.3">
      <c r="A466" s="10" t="s">
        <v>5158</v>
      </c>
      <c r="B466" s="5">
        <v>41.25</v>
      </c>
      <c r="C466" s="12">
        <v>1</v>
      </c>
    </row>
    <row r="467" spans="1:3" x14ac:dyDescent="0.3">
      <c r="A467" s="10" t="s">
        <v>2091</v>
      </c>
      <c r="B467" s="5">
        <v>5.3699999999999992</v>
      </c>
      <c r="C467" s="12">
        <v>1</v>
      </c>
    </row>
    <row r="468" spans="1:3" x14ac:dyDescent="0.3">
      <c r="A468" s="10" t="s">
        <v>2341</v>
      </c>
      <c r="B468" s="5">
        <v>38.04</v>
      </c>
      <c r="C468" s="12">
        <v>1</v>
      </c>
    </row>
    <row r="469" spans="1:3" x14ac:dyDescent="0.3">
      <c r="A469" s="10" t="s">
        <v>1129</v>
      </c>
      <c r="B469" s="5">
        <v>14.339999999999998</v>
      </c>
      <c r="C469" s="12">
        <v>1</v>
      </c>
    </row>
    <row r="470" spans="1:3" x14ac:dyDescent="0.3">
      <c r="A470" s="10" t="s">
        <v>1946</v>
      </c>
      <c r="B470" s="5">
        <v>139.72499999999999</v>
      </c>
      <c r="C470" s="12">
        <v>1</v>
      </c>
    </row>
    <row r="471" spans="1:3" x14ac:dyDescent="0.3">
      <c r="A471" s="10" t="s">
        <v>1878</v>
      </c>
      <c r="B471" s="5">
        <v>38.849999999999994</v>
      </c>
      <c r="C471" s="12">
        <v>1</v>
      </c>
    </row>
    <row r="472" spans="1:3" x14ac:dyDescent="0.3">
      <c r="A472" s="10" t="s">
        <v>4139</v>
      </c>
      <c r="B472" s="5">
        <v>9.9499999999999993</v>
      </c>
      <c r="C472" s="12">
        <v>1</v>
      </c>
    </row>
    <row r="473" spans="1:3" x14ac:dyDescent="0.3">
      <c r="A473" s="10" t="s">
        <v>3850</v>
      </c>
      <c r="B473" s="5">
        <v>14.85</v>
      </c>
      <c r="C473" s="12">
        <v>1</v>
      </c>
    </row>
    <row r="474" spans="1:3" x14ac:dyDescent="0.3">
      <c r="A474" s="10" t="s">
        <v>5439</v>
      </c>
      <c r="B474" s="5">
        <v>90.27000000000001</v>
      </c>
      <c r="C474" s="12">
        <v>2</v>
      </c>
    </row>
    <row r="475" spans="1:3" x14ac:dyDescent="0.3">
      <c r="A475" s="10" t="s">
        <v>6030</v>
      </c>
      <c r="B475" s="5">
        <v>167.67000000000002</v>
      </c>
      <c r="C475" s="12">
        <v>1</v>
      </c>
    </row>
    <row r="476" spans="1:3" x14ac:dyDescent="0.3">
      <c r="A476" s="10" t="s">
        <v>1186</v>
      </c>
      <c r="B476" s="5">
        <v>21.825000000000003</v>
      </c>
      <c r="C476" s="12">
        <v>1</v>
      </c>
    </row>
    <row r="477" spans="1:3" x14ac:dyDescent="0.3">
      <c r="A477" s="10" t="s">
        <v>1140</v>
      </c>
      <c r="B477" s="5">
        <v>19.02</v>
      </c>
      <c r="C477" s="12">
        <v>1</v>
      </c>
    </row>
    <row r="478" spans="1:3" x14ac:dyDescent="0.3">
      <c r="A478" s="10" t="s">
        <v>3889</v>
      </c>
      <c r="B478" s="5">
        <v>22.274999999999999</v>
      </c>
      <c r="C478" s="12">
        <v>1</v>
      </c>
    </row>
    <row r="479" spans="1:3" x14ac:dyDescent="0.3">
      <c r="A479" s="10" t="s">
        <v>5288</v>
      </c>
      <c r="B479" s="5">
        <v>30.06</v>
      </c>
      <c r="C479" s="12">
        <v>2</v>
      </c>
    </row>
    <row r="480" spans="1:3" x14ac:dyDescent="0.3">
      <c r="A480" s="10" t="s">
        <v>4196</v>
      </c>
      <c r="B480" s="5">
        <v>51.8</v>
      </c>
      <c r="C480" s="12">
        <v>1</v>
      </c>
    </row>
    <row r="481" spans="1:3" x14ac:dyDescent="0.3">
      <c r="A481" s="10" t="s">
        <v>3587</v>
      </c>
      <c r="B481" s="5">
        <v>13.365</v>
      </c>
      <c r="C481" s="12">
        <v>1</v>
      </c>
    </row>
    <row r="482" spans="1:3" x14ac:dyDescent="0.3">
      <c r="A482" s="10" t="s">
        <v>5890</v>
      </c>
      <c r="B482" s="5">
        <v>248.36499999999998</v>
      </c>
      <c r="C482" s="12">
        <v>4</v>
      </c>
    </row>
    <row r="483" spans="1:3" x14ac:dyDescent="0.3">
      <c r="A483" s="10" t="s">
        <v>1407</v>
      </c>
      <c r="B483" s="5">
        <v>16.11</v>
      </c>
      <c r="C483" s="12">
        <v>1</v>
      </c>
    </row>
    <row r="484" spans="1:3" x14ac:dyDescent="0.3">
      <c r="A484" s="10" t="s">
        <v>3677</v>
      </c>
      <c r="B484" s="5">
        <v>14.339999999999998</v>
      </c>
      <c r="C484" s="12">
        <v>1</v>
      </c>
    </row>
    <row r="485" spans="1:3" x14ac:dyDescent="0.3">
      <c r="A485" s="10" t="s">
        <v>3565</v>
      </c>
      <c r="B485" s="5">
        <v>15.54</v>
      </c>
      <c r="C485" s="12">
        <v>1</v>
      </c>
    </row>
    <row r="486" spans="1:3" x14ac:dyDescent="0.3">
      <c r="A486" s="10" t="s">
        <v>5637</v>
      </c>
      <c r="B486" s="5">
        <v>91.539999999999992</v>
      </c>
      <c r="C486" s="12">
        <v>1</v>
      </c>
    </row>
    <row r="487" spans="1:3" x14ac:dyDescent="0.3">
      <c r="A487" s="10" t="s">
        <v>1339</v>
      </c>
      <c r="B487" s="5">
        <v>33.75</v>
      </c>
      <c r="C487" s="12">
        <v>1</v>
      </c>
    </row>
    <row r="488" spans="1:3" x14ac:dyDescent="0.3">
      <c r="A488" s="10" t="s">
        <v>3966</v>
      </c>
      <c r="B488" s="5">
        <v>126.49999999999999</v>
      </c>
      <c r="C488" s="12">
        <v>1</v>
      </c>
    </row>
    <row r="489" spans="1:3" x14ac:dyDescent="0.3">
      <c r="A489" s="10" t="s">
        <v>5753</v>
      </c>
      <c r="B489" s="5">
        <v>23.88</v>
      </c>
      <c r="C489" s="12">
        <v>1</v>
      </c>
    </row>
    <row r="490" spans="1:3" x14ac:dyDescent="0.3">
      <c r="A490" s="10" t="s">
        <v>996</v>
      </c>
      <c r="B490" s="5">
        <v>51.8</v>
      </c>
      <c r="C490" s="12">
        <v>1</v>
      </c>
    </row>
    <row r="491" spans="1:3" x14ac:dyDescent="0.3">
      <c r="A491" s="10" t="s">
        <v>3021</v>
      </c>
      <c r="B491" s="5">
        <v>5.3699999999999992</v>
      </c>
      <c r="C491" s="12">
        <v>1</v>
      </c>
    </row>
    <row r="492" spans="1:3" x14ac:dyDescent="0.3">
      <c r="A492" s="10" t="s">
        <v>5709</v>
      </c>
      <c r="B492" s="5">
        <v>27.945</v>
      </c>
      <c r="C492" s="12">
        <v>1</v>
      </c>
    </row>
    <row r="493" spans="1:3" x14ac:dyDescent="0.3">
      <c r="A493" s="10" t="s">
        <v>1355</v>
      </c>
      <c r="B493" s="5">
        <v>114.42499999999998</v>
      </c>
      <c r="C493" s="12">
        <v>1</v>
      </c>
    </row>
    <row r="494" spans="1:3" x14ac:dyDescent="0.3">
      <c r="A494" s="10" t="s">
        <v>5164</v>
      </c>
      <c r="B494" s="5">
        <v>20.625</v>
      </c>
      <c r="C494" s="12">
        <v>1</v>
      </c>
    </row>
    <row r="495" spans="1:3" x14ac:dyDescent="0.3">
      <c r="A495" s="10" t="s">
        <v>3176</v>
      </c>
      <c r="B495" s="5">
        <v>8.73</v>
      </c>
      <c r="C495" s="12">
        <v>1</v>
      </c>
    </row>
    <row r="496" spans="1:3" x14ac:dyDescent="0.3">
      <c r="A496" s="10" t="s">
        <v>4909</v>
      </c>
      <c r="B496" s="5">
        <v>26.73</v>
      </c>
      <c r="C496" s="12">
        <v>1</v>
      </c>
    </row>
    <row r="497" spans="1:3" x14ac:dyDescent="0.3">
      <c r="A497" s="10" t="s">
        <v>2079</v>
      </c>
      <c r="B497" s="5">
        <v>59.4</v>
      </c>
      <c r="C497" s="12">
        <v>1</v>
      </c>
    </row>
    <row r="498" spans="1:3" x14ac:dyDescent="0.3">
      <c r="A498" s="10" t="s">
        <v>5129</v>
      </c>
      <c r="B498" s="5">
        <v>26.849999999999994</v>
      </c>
      <c r="C498" s="12">
        <v>1</v>
      </c>
    </row>
    <row r="499" spans="1:3" x14ac:dyDescent="0.3">
      <c r="A499" s="10" t="s">
        <v>2163</v>
      </c>
      <c r="B499" s="5">
        <v>16.11</v>
      </c>
      <c r="C499" s="12">
        <v>1</v>
      </c>
    </row>
    <row r="500" spans="1:3" x14ac:dyDescent="0.3">
      <c r="A500" s="10" t="s">
        <v>4291</v>
      </c>
      <c r="B500" s="5">
        <v>82.5</v>
      </c>
      <c r="C500" s="12">
        <v>1</v>
      </c>
    </row>
    <row r="501" spans="1:3" x14ac:dyDescent="0.3">
      <c r="A501" s="10" t="s">
        <v>1596</v>
      </c>
      <c r="B501" s="5">
        <v>281.67499999999995</v>
      </c>
      <c r="C501" s="12">
        <v>5</v>
      </c>
    </row>
    <row r="502" spans="1:3" x14ac:dyDescent="0.3">
      <c r="A502" s="10" t="s">
        <v>3622</v>
      </c>
      <c r="B502" s="5">
        <v>54.969999999999992</v>
      </c>
      <c r="C502" s="12">
        <v>1</v>
      </c>
    </row>
    <row r="503" spans="1:3" x14ac:dyDescent="0.3">
      <c r="A503" s="10" t="s">
        <v>3807</v>
      </c>
      <c r="B503" s="5">
        <v>7.77</v>
      </c>
      <c r="C503" s="12">
        <v>1</v>
      </c>
    </row>
    <row r="504" spans="1:3" x14ac:dyDescent="0.3">
      <c r="A504" s="10" t="s">
        <v>4325</v>
      </c>
      <c r="B504" s="5">
        <v>27.484999999999996</v>
      </c>
      <c r="C504" s="12">
        <v>1</v>
      </c>
    </row>
    <row r="505" spans="1:3" x14ac:dyDescent="0.3">
      <c r="A505" s="10" t="s">
        <v>3689</v>
      </c>
      <c r="B505" s="5">
        <v>20.25</v>
      </c>
      <c r="C505" s="12">
        <v>1</v>
      </c>
    </row>
    <row r="506" spans="1:3" x14ac:dyDescent="0.3">
      <c r="A506" s="10" t="s">
        <v>5450</v>
      </c>
      <c r="B506" s="5">
        <v>28.53</v>
      </c>
      <c r="C506" s="12">
        <v>1</v>
      </c>
    </row>
    <row r="507" spans="1:3" x14ac:dyDescent="0.3">
      <c r="A507" s="10" t="s">
        <v>1095</v>
      </c>
      <c r="B507" s="5">
        <v>27</v>
      </c>
      <c r="C507" s="12">
        <v>1</v>
      </c>
    </row>
    <row r="508" spans="1:3" x14ac:dyDescent="0.3">
      <c r="A508" s="10" t="s">
        <v>608</v>
      </c>
      <c r="B508" s="5">
        <v>17.91</v>
      </c>
      <c r="C508" s="12">
        <v>1</v>
      </c>
    </row>
    <row r="509" spans="1:3" x14ac:dyDescent="0.3">
      <c r="A509" s="10" t="s">
        <v>4735</v>
      </c>
      <c r="B509" s="5">
        <v>19.02</v>
      </c>
      <c r="C509" s="12">
        <v>1</v>
      </c>
    </row>
    <row r="510" spans="1:3" x14ac:dyDescent="0.3">
      <c r="A510" s="10" t="s">
        <v>2882</v>
      </c>
      <c r="B510" s="5">
        <v>17.899999999999999</v>
      </c>
      <c r="C510" s="12">
        <v>1</v>
      </c>
    </row>
    <row r="511" spans="1:3" x14ac:dyDescent="0.3">
      <c r="A511" s="10" t="s">
        <v>541</v>
      </c>
      <c r="B511" s="5">
        <v>5.97</v>
      </c>
      <c r="C511" s="12">
        <v>1</v>
      </c>
    </row>
    <row r="512" spans="1:3" x14ac:dyDescent="0.3">
      <c r="A512" s="10" t="s">
        <v>1498</v>
      </c>
      <c r="B512" s="5">
        <v>2.9849999999999999</v>
      </c>
      <c r="C512" s="12">
        <v>1</v>
      </c>
    </row>
    <row r="513" spans="1:3" x14ac:dyDescent="0.3">
      <c r="A513" s="10" t="s">
        <v>6025</v>
      </c>
      <c r="B513" s="5">
        <v>10.739999999999998</v>
      </c>
      <c r="C513" s="12">
        <v>1</v>
      </c>
    </row>
    <row r="514" spans="1:3" x14ac:dyDescent="0.3">
      <c r="A514" s="10" t="s">
        <v>5748</v>
      </c>
      <c r="B514" s="5">
        <v>12.15</v>
      </c>
      <c r="C514" s="12">
        <v>1</v>
      </c>
    </row>
    <row r="515" spans="1:3" x14ac:dyDescent="0.3">
      <c r="A515" s="10" t="s">
        <v>1975</v>
      </c>
      <c r="B515" s="5">
        <v>133.85999999999999</v>
      </c>
      <c r="C515" s="12">
        <v>1</v>
      </c>
    </row>
    <row r="516" spans="1:3" x14ac:dyDescent="0.3">
      <c r="A516" s="10" t="s">
        <v>4423</v>
      </c>
      <c r="B516" s="5">
        <v>31.08</v>
      </c>
      <c r="C516" s="12">
        <v>1</v>
      </c>
    </row>
    <row r="517" spans="1:3" x14ac:dyDescent="0.3">
      <c r="A517" s="10" t="s">
        <v>2424</v>
      </c>
      <c r="B517" s="5">
        <v>32.22</v>
      </c>
      <c r="C517" s="12">
        <v>1</v>
      </c>
    </row>
    <row r="518" spans="1:3" x14ac:dyDescent="0.3">
      <c r="A518" s="10" t="s">
        <v>4297</v>
      </c>
      <c r="B518" s="5">
        <v>178.70999999999998</v>
      </c>
      <c r="C518" s="12">
        <v>1</v>
      </c>
    </row>
    <row r="519" spans="1:3" x14ac:dyDescent="0.3">
      <c r="A519" s="10" t="s">
        <v>5008</v>
      </c>
      <c r="B519" s="5">
        <v>36.450000000000003</v>
      </c>
      <c r="C519" s="12">
        <v>1</v>
      </c>
    </row>
    <row r="520" spans="1:3" x14ac:dyDescent="0.3">
      <c r="A520" s="10" t="s">
        <v>4151</v>
      </c>
      <c r="B520" s="5">
        <v>16.11</v>
      </c>
      <c r="C520" s="12">
        <v>1</v>
      </c>
    </row>
    <row r="521" spans="1:3" x14ac:dyDescent="0.3">
      <c r="A521" s="10" t="s">
        <v>5742</v>
      </c>
      <c r="B521" s="5">
        <v>8.91</v>
      </c>
      <c r="C521" s="12">
        <v>1</v>
      </c>
    </row>
    <row r="522" spans="1:3" x14ac:dyDescent="0.3">
      <c r="A522" s="10" t="s">
        <v>5472</v>
      </c>
      <c r="B522" s="5">
        <v>23.31</v>
      </c>
      <c r="C522" s="12">
        <v>1</v>
      </c>
    </row>
    <row r="523" spans="1:3" x14ac:dyDescent="0.3">
      <c r="A523" s="10" t="s">
        <v>3559</v>
      </c>
      <c r="B523" s="5">
        <v>54.969999999999992</v>
      </c>
      <c r="C523" s="12">
        <v>1</v>
      </c>
    </row>
    <row r="524" spans="1:3" x14ac:dyDescent="0.3">
      <c r="A524" s="10" t="s">
        <v>711</v>
      </c>
      <c r="B524" s="5">
        <v>59.699999999999996</v>
      </c>
      <c r="C524" s="12">
        <v>1</v>
      </c>
    </row>
    <row r="525" spans="1:3" x14ac:dyDescent="0.3">
      <c r="A525" s="10" t="s">
        <v>1900</v>
      </c>
      <c r="B525" s="5">
        <v>2.9849999999999999</v>
      </c>
      <c r="C525" s="12">
        <v>1</v>
      </c>
    </row>
    <row r="526" spans="1:3" x14ac:dyDescent="0.3">
      <c r="A526" s="10" t="s">
        <v>2585</v>
      </c>
      <c r="B526" s="5">
        <v>43.019999999999996</v>
      </c>
      <c r="C526" s="12">
        <v>1</v>
      </c>
    </row>
    <row r="527" spans="1:3" x14ac:dyDescent="0.3">
      <c r="A527" s="10" t="s">
        <v>3527</v>
      </c>
      <c r="B527" s="5">
        <v>111.78</v>
      </c>
      <c r="C527" s="12">
        <v>1</v>
      </c>
    </row>
    <row r="528" spans="1:3" x14ac:dyDescent="0.3">
      <c r="A528" s="10" t="s">
        <v>2015</v>
      </c>
      <c r="B528" s="5">
        <v>7.29</v>
      </c>
      <c r="C528" s="12">
        <v>1</v>
      </c>
    </row>
    <row r="529" spans="1:3" x14ac:dyDescent="0.3">
      <c r="A529" s="10" t="s">
        <v>3939</v>
      </c>
      <c r="B529" s="5">
        <v>68.309999999999988</v>
      </c>
      <c r="C529" s="12">
        <v>1</v>
      </c>
    </row>
    <row r="530" spans="1:3" x14ac:dyDescent="0.3">
      <c r="A530" s="10" t="s">
        <v>5872</v>
      </c>
      <c r="B530" s="5">
        <v>22.5</v>
      </c>
      <c r="C530" s="12">
        <v>1</v>
      </c>
    </row>
    <row r="531" spans="1:3" x14ac:dyDescent="0.3">
      <c r="A531" s="10" t="s">
        <v>3773</v>
      </c>
      <c r="B531" s="5">
        <v>44.55</v>
      </c>
      <c r="C531" s="12">
        <v>1</v>
      </c>
    </row>
    <row r="532" spans="1:3" x14ac:dyDescent="0.3">
      <c r="A532" s="10" t="s">
        <v>1210</v>
      </c>
      <c r="B532" s="5">
        <v>6.75</v>
      </c>
      <c r="C532" s="12">
        <v>1</v>
      </c>
    </row>
    <row r="533" spans="1:3" x14ac:dyDescent="0.3">
      <c r="A533" s="10" t="s">
        <v>4961</v>
      </c>
      <c r="B533" s="5">
        <v>23.774999999999999</v>
      </c>
      <c r="C533" s="12">
        <v>1</v>
      </c>
    </row>
    <row r="534" spans="1:3" x14ac:dyDescent="0.3">
      <c r="A534" s="10" t="s">
        <v>2569</v>
      </c>
      <c r="B534" s="5">
        <v>8.91</v>
      </c>
      <c r="C534" s="12">
        <v>1</v>
      </c>
    </row>
    <row r="535" spans="1:3" x14ac:dyDescent="0.3">
      <c r="A535" s="10" t="s">
        <v>3955</v>
      </c>
      <c r="B535" s="5">
        <v>29.849999999999998</v>
      </c>
      <c r="C535" s="12">
        <v>1</v>
      </c>
    </row>
    <row r="536" spans="1:3" x14ac:dyDescent="0.3">
      <c r="A536" s="10" t="s">
        <v>3611</v>
      </c>
      <c r="B536" s="5">
        <v>17.82</v>
      </c>
      <c r="C536" s="12">
        <v>1</v>
      </c>
    </row>
    <row r="537" spans="1:3" x14ac:dyDescent="0.3">
      <c r="A537" s="10" t="s">
        <v>5725</v>
      </c>
      <c r="B537" s="5">
        <v>33.75</v>
      </c>
      <c r="C537" s="12">
        <v>1</v>
      </c>
    </row>
    <row r="538" spans="1:3" x14ac:dyDescent="0.3">
      <c r="A538" s="10" t="s">
        <v>3844</v>
      </c>
      <c r="B538" s="5">
        <v>59.569999999999993</v>
      </c>
      <c r="C538" s="12">
        <v>1</v>
      </c>
    </row>
    <row r="539" spans="1:3" x14ac:dyDescent="0.3">
      <c r="A539" s="10" t="s">
        <v>5780</v>
      </c>
      <c r="B539" s="5">
        <v>114.85</v>
      </c>
      <c r="C539" s="12">
        <v>2</v>
      </c>
    </row>
    <row r="540" spans="1:3" x14ac:dyDescent="0.3">
      <c r="A540" s="10" t="s">
        <v>5421</v>
      </c>
      <c r="B540" s="5">
        <v>22.5</v>
      </c>
      <c r="C540" s="12">
        <v>1</v>
      </c>
    </row>
    <row r="541" spans="1:3" x14ac:dyDescent="0.3">
      <c r="A541" s="10" t="s">
        <v>1648</v>
      </c>
      <c r="B541" s="5">
        <v>22.5</v>
      </c>
      <c r="C541" s="12">
        <v>1</v>
      </c>
    </row>
    <row r="542" spans="1:3" x14ac:dyDescent="0.3">
      <c r="A542" s="10" t="s">
        <v>1038</v>
      </c>
      <c r="B542" s="5">
        <v>2.9849999999999999</v>
      </c>
      <c r="C542" s="12">
        <v>1</v>
      </c>
    </row>
    <row r="543" spans="1:3" x14ac:dyDescent="0.3">
      <c r="A543" s="10" t="s">
        <v>6081</v>
      </c>
      <c r="B543" s="5">
        <v>155.24999999999997</v>
      </c>
      <c r="C543" s="12">
        <v>1</v>
      </c>
    </row>
    <row r="544" spans="1:3" x14ac:dyDescent="0.3">
      <c r="A544" s="10" t="s">
        <v>2319</v>
      </c>
      <c r="B544" s="5">
        <v>13.75</v>
      </c>
      <c r="C544" s="12">
        <v>1</v>
      </c>
    </row>
    <row r="545" spans="1:3" x14ac:dyDescent="0.3">
      <c r="A545" s="10" t="s">
        <v>5849</v>
      </c>
      <c r="B545" s="5">
        <v>83.835000000000008</v>
      </c>
      <c r="C545" s="12">
        <v>1</v>
      </c>
    </row>
    <row r="546" spans="1:3" x14ac:dyDescent="0.3">
      <c r="A546" s="10" t="s">
        <v>2487</v>
      </c>
      <c r="B546" s="5">
        <v>155.24999999999997</v>
      </c>
      <c r="C546" s="12">
        <v>1</v>
      </c>
    </row>
    <row r="547" spans="1:3" x14ac:dyDescent="0.3">
      <c r="A547" s="10" t="s">
        <v>1963</v>
      </c>
      <c r="B547" s="5">
        <v>59.75</v>
      </c>
      <c r="C547" s="12">
        <v>1</v>
      </c>
    </row>
    <row r="548" spans="1:3" x14ac:dyDescent="0.3">
      <c r="A548" s="10" t="s">
        <v>3866</v>
      </c>
      <c r="B548" s="5">
        <v>11.94</v>
      </c>
      <c r="C548" s="12">
        <v>1</v>
      </c>
    </row>
    <row r="549" spans="1:3" x14ac:dyDescent="0.3">
      <c r="A549" s="10" t="s">
        <v>2351</v>
      </c>
      <c r="B549" s="5">
        <v>16.11</v>
      </c>
      <c r="C549" s="12">
        <v>1</v>
      </c>
    </row>
    <row r="550" spans="1:3" x14ac:dyDescent="0.3">
      <c r="A550" s="10" t="s">
        <v>4359</v>
      </c>
      <c r="B550" s="5">
        <v>72.91</v>
      </c>
      <c r="C550" s="12">
        <v>1</v>
      </c>
    </row>
    <row r="551" spans="1:3" x14ac:dyDescent="0.3">
      <c r="A551" s="10" t="s">
        <v>4268</v>
      </c>
      <c r="B551" s="5">
        <v>66.929999999999993</v>
      </c>
      <c r="C551" s="12">
        <v>1</v>
      </c>
    </row>
    <row r="552" spans="1:3" x14ac:dyDescent="0.3">
      <c r="A552" s="10" t="s">
        <v>2301</v>
      </c>
      <c r="B552" s="5">
        <v>20.25</v>
      </c>
      <c r="C552" s="12">
        <v>1</v>
      </c>
    </row>
    <row r="553" spans="1:3" x14ac:dyDescent="0.3">
      <c r="A553" s="10" t="s">
        <v>632</v>
      </c>
      <c r="B553" s="5">
        <v>12.375</v>
      </c>
      <c r="C553" s="12">
        <v>1</v>
      </c>
    </row>
    <row r="554" spans="1:3" x14ac:dyDescent="0.3">
      <c r="A554" s="10" t="s">
        <v>2396</v>
      </c>
      <c r="B554" s="5">
        <v>59.4</v>
      </c>
      <c r="C554" s="12">
        <v>1</v>
      </c>
    </row>
    <row r="555" spans="1:3" x14ac:dyDescent="0.3">
      <c r="A555" s="10" t="s">
        <v>3593</v>
      </c>
      <c r="B555" s="5">
        <v>17.82</v>
      </c>
      <c r="C555" s="12">
        <v>1</v>
      </c>
    </row>
    <row r="556" spans="1:3" x14ac:dyDescent="0.3">
      <c r="A556" s="10" t="s">
        <v>4557</v>
      </c>
      <c r="B556" s="5">
        <v>36.450000000000003</v>
      </c>
      <c r="C556" s="12">
        <v>1</v>
      </c>
    </row>
    <row r="557" spans="1:3" x14ac:dyDescent="0.3">
      <c r="A557" s="10" t="s">
        <v>3751</v>
      </c>
      <c r="B557" s="5">
        <v>58.2</v>
      </c>
      <c r="C557" s="12">
        <v>1</v>
      </c>
    </row>
    <row r="558" spans="1:3" x14ac:dyDescent="0.3">
      <c r="A558" s="10" t="s">
        <v>4973</v>
      </c>
      <c r="B558" s="5">
        <v>17.924999999999997</v>
      </c>
      <c r="C558" s="12">
        <v>1</v>
      </c>
    </row>
    <row r="559" spans="1:3" x14ac:dyDescent="0.3">
      <c r="A559" s="10" t="s">
        <v>5580</v>
      </c>
      <c r="B559" s="5">
        <v>47.55</v>
      </c>
      <c r="C559" s="12">
        <v>1</v>
      </c>
    </row>
    <row r="560" spans="1:3" x14ac:dyDescent="0.3">
      <c r="A560" s="10" t="s">
        <v>3900</v>
      </c>
      <c r="B560" s="5">
        <v>119.13999999999999</v>
      </c>
      <c r="C560" s="12">
        <v>1</v>
      </c>
    </row>
    <row r="561" spans="1:3" x14ac:dyDescent="0.3">
      <c r="A561" s="10" t="s">
        <v>5385</v>
      </c>
      <c r="B561" s="5">
        <v>17.91</v>
      </c>
      <c r="C561" s="12">
        <v>1</v>
      </c>
    </row>
    <row r="562" spans="1:3" x14ac:dyDescent="0.3">
      <c r="A562" s="10" t="s">
        <v>5531</v>
      </c>
      <c r="B562" s="5">
        <v>114.42499999999998</v>
      </c>
      <c r="C562" s="12">
        <v>1</v>
      </c>
    </row>
    <row r="563" spans="1:3" x14ac:dyDescent="0.3">
      <c r="A563" s="10" t="s">
        <v>5878</v>
      </c>
      <c r="B563" s="5">
        <v>3.8849999999999998</v>
      </c>
      <c r="C563" s="12">
        <v>1</v>
      </c>
    </row>
    <row r="564" spans="1:3" x14ac:dyDescent="0.3">
      <c r="A564" s="10" t="s">
        <v>5715</v>
      </c>
      <c r="B564" s="5">
        <v>89.35499999999999</v>
      </c>
      <c r="C564" s="12">
        <v>1</v>
      </c>
    </row>
    <row r="565" spans="1:3" x14ac:dyDescent="0.3">
      <c r="A565" s="10" t="s">
        <v>4699</v>
      </c>
      <c r="B565" s="5">
        <v>14.58</v>
      </c>
      <c r="C565" s="12">
        <v>1</v>
      </c>
    </row>
    <row r="566" spans="1:3" x14ac:dyDescent="0.3">
      <c r="A566" s="10" t="s">
        <v>2980</v>
      </c>
      <c r="B566" s="5">
        <v>35.849999999999994</v>
      </c>
      <c r="C566" s="12">
        <v>1</v>
      </c>
    </row>
    <row r="567" spans="1:3" x14ac:dyDescent="0.3">
      <c r="A567" s="10" t="s">
        <v>4035</v>
      </c>
      <c r="B567" s="5">
        <v>163.71999999999997</v>
      </c>
      <c r="C567" s="12">
        <v>4</v>
      </c>
    </row>
    <row r="568" spans="1:3" x14ac:dyDescent="0.3">
      <c r="A568" s="10" t="s">
        <v>3010</v>
      </c>
      <c r="B568" s="5">
        <v>17.91</v>
      </c>
      <c r="C568" s="12">
        <v>1</v>
      </c>
    </row>
    <row r="569" spans="1:3" x14ac:dyDescent="0.3">
      <c r="A569" s="10" t="s">
        <v>1549</v>
      </c>
      <c r="B569" s="5">
        <v>4.4550000000000001</v>
      </c>
      <c r="C569" s="12">
        <v>1</v>
      </c>
    </row>
    <row r="570" spans="1:3" x14ac:dyDescent="0.3">
      <c r="A570" s="10" t="s">
        <v>2644</v>
      </c>
      <c r="B570" s="5">
        <v>21.87</v>
      </c>
      <c r="C570" s="12">
        <v>1</v>
      </c>
    </row>
    <row r="571" spans="1:3" x14ac:dyDescent="0.3">
      <c r="A571" s="10" t="s">
        <v>4676</v>
      </c>
      <c r="B571" s="5">
        <v>8.73</v>
      </c>
      <c r="C571" s="12">
        <v>1</v>
      </c>
    </row>
    <row r="572" spans="1:3" x14ac:dyDescent="0.3">
      <c r="A572" s="10" t="s">
        <v>3659</v>
      </c>
      <c r="B572" s="5">
        <v>17.91</v>
      </c>
      <c r="C572" s="12">
        <v>1</v>
      </c>
    </row>
    <row r="573" spans="1:3" x14ac:dyDescent="0.3">
      <c r="A573" s="10" t="s">
        <v>5995</v>
      </c>
      <c r="B573" s="5">
        <v>5.3699999999999992</v>
      </c>
      <c r="C573" s="12">
        <v>1</v>
      </c>
    </row>
    <row r="574" spans="1:3" x14ac:dyDescent="0.3">
      <c r="A574" s="10" t="s">
        <v>1266</v>
      </c>
      <c r="B574" s="5">
        <v>48.6</v>
      </c>
      <c r="C574" s="12">
        <v>1</v>
      </c>
    </row>
    <row r="575" spans="1:3" x14ac:dyDescent="0.3">
      <c r="A575" s="10" t="s">
        <v>766</v>
      </c>
      <c r="B575" s="5">
        <v>38.849999999999994</v>
      </c>
      <c r="C575" s="12">
        <v>1</v>
      </c>
    </row>
    <row r="576" spans="1:3" x14ac:dyDescent="0.3">
      <c r="A576" s="10" t="s">
        <v>1677</v>
      </c>
      <c r="B576" s="5">
        <v>53.46</v>
      </c>
      <c r="C576" s="12">
        <v>1</v>
      </c>
    </row>
    <row r="577" spans="1:3" x14ac:dyDescent="0.3">
      <c r="A577" s="10" t="s">
        <v>2193</v>
      </c>
      <c r="B577" s="5">
        <v>6.75</v>
      </c>
      <c r="C577" s="12">
        <v>1</v>
      </c>
    </row>
    <row r="578" spans="1:3" x14ac:dyDescent="0.3">
      <c r="A578" s="10" t="s">
        <v>1759</v>
      </c>
      <c r="B578" s="5">
        <v>14.339999999999998</v>
      </c>
      <c r="C578" s="12">
        <v>1</v>
      </c>
    </row>
    <row r="579" spans="1:3" x14ac:dyDescent="0.3">
      <c r="A579" s="10" t="s">
        <v>3088</v>
      </c>
      <c r="B579" s="5">
        <v>16.11</v>
      </c>
      <c r="C579" s="12">
        <v>1</v>
      </c>
    </row>
    <row r="580" spans="1:3" x14ac:dyDescent="0.3">
      <c r="A580" s="10" t="s">
        <v>4439</v>
      </c>
      <c r="B580" s="5">
        <v>23.88</v>
      </c>
      <c r="C580" s="12">
        <v>1</v>
      </c>
    </row>
    <row r="581" spans="1:3" x14ac:dyDescent="0.3">
      <c r="A581" s="10" t="s">
        <v>5961</v>
      </c>
      <c r="B581" s="5">
        <v>5.97</v>
      </c>
      <c r="C581" s="12">
        <v>1</v>
      </c>
    </row>
    <row r="582" spans="1:3" x14ac:dyDescent="0.3">
      <c r="A582" s="10" t="s">
        <v>1707</v>
      </c>
      <c r="B582" s="5">
        <v>58.2</v>
      </c>
      <c r="C582" s="12">
        <v>1</v>
      </c>
    </row>
    <row r="583" spans="1:3" x14ac:dyDescent="0.3">
      <c r="A583" s="10" t="s">
        <v>1261</v>
      </c>
      <c r="B583" s="5">
        <v>102.46499999999997</v>
      </c>
      <c r="C583" s="12">
        <v>1</v>
      </c>
    </row>
    <row r="584" spans="1:3" x14ac:dyDescent="0.3">
      <c r="A584" s="10" t="s">
        <v>4007</v>
      </c>
      <c r="B584" s="5">
        <v>12.15</v>
      </c>
      <c r="C584" s="12">
        <v>1</v>
      </c>
    </row>
    <row r="585" spans="1:3" x14ac:dyDescent="0.3">
      <c r="A585" s="10" t="s">
        <v>5828</v>
      </c>
      <c r="B585" s="5">
        <v>35.849999999999994</v>
      </c>
      <c r="C585" s="12">
        <v>1</v>
      </c>
    </row>
    <row r="586" spans="1:3" x14ac:dyDescent="0.3">
      <c r="A586" s="10" t="s">
        <v>2660</v>
      </c>
      <c r="B586" s="5">
        <v>43.650000000000006</v>
      </c>
      <c r="C586" s="12">
        <v>1</v>
      </c>
    </row>
    <row r="587" spans="1:3" x14ac:dyDescent="0.3">
      <c r="A587" s="10" t="s">
        <v>2899</v>
      </c>
      <c r="B587" s="5">
        <v>59.75</v>
      </c>
      <c r="C587" s="12">
        <v>1</v>
      </c>
    </row>
    <row r="588" spans="1:3" x14ac:dyDescent="0.3">
      <c r="A588" s="10" t="s">
        <v>5553</v>
      </c>
      <c r="B588" s="5">
        <v>158.12499999999997</v>
      </c>
      <c r="C588" s="12">
        <v>1</v>
      </c>
    </row>
    <row r="589" spans="1:3" x14ac:dyDescent="0.3">
      <c r="A589" s="10" t="s">
        <v>2939</v>
      </c>
      <c r="B589" s="5">
        <v>8.25</v>
      </c>
      <c r="C589" s="12">
        <v>1</v>
      </c>
    </row>
    <row r="590" spans="1:3" x14ac:dyDescent="0.3">
      <c r="A590" s="10" t="s">
        <v>1192</v>
      </c>
      <c r="B590" s="5">
        <v>26.19</v>
      </c>
      <c r="C590" s="12">
        <v>1</v>
      </c>
    </row>
    <row r="591" spans="1:3" x14ac:dyDescent="0.3">
      <c r="A591" s="10" t="s">
        <v>490</v>
      </c>
      <c r="B591" s="5">
        <v>61.15</v>
      </c>
      <c r="C591" s="12">
        <v>2</v>
      </c>
    </row>
    <row r="592" spans="1:3" x14ac:dyDescent="0.3">
      <c r="A592" s="10" t="s">
        <v>3082</v>
      </c>
      <c r="B592" s="5">
        <v>23.774999999999999</v>
      </c>
      <c r="C592" s="12">
        <v>1</v>
      </c>
    </row>
    <row r="593" spans="1:3" x14ac:dyDescent="0.3">
      <c r="A593" s="10" t="s">
        <v>2429</v>
      </c>
      <c r="B593" s="5">
        <v>19.899999999999999</v>
      </c>
      <c r="C593" s="12">
        <v>1</v>
      </c>
    </row>
    <row r="594" spans="1:3" x14ac:dyDescent="0.3">
      <c r="A594" s="10" t="s">
        <v>4445</v>
      </c>
      <c r="B594" s="5">
        <v>19.02</v>
      </c>
      <c r="C594" s="12">
        <v>1</v>
      </c>
    </row>
    <row r="595" spans="1:3" x14ac:dyDescent="0.3">
      <c r="A595" s="10" t="s">
        <v>1180</v>
      </c>
      <c r="B595" s="5">
        <v>145.82</v>
      </c>
      <c r="C595" s="12">
        <v>1</v>
      </c>
    </row>
    <row r="596" spans="1:3" x14ac:dyDescent="0.3">
      <c r="A596" s="10" t="s">
        <v>2133</v>
      </c>
      <c r="B596" s="5">
        <v>16.5</v>
      </c>
      <c r="C596" s="12">
        <v>1</v>
      </c>
    </row>
    <row r="597" spans="1:3" x14ac:dyDescent="0.3">
      <c r="A597" s="10" t="s">
        <v>4461</v>
      </c>
      <c r="B597" s="5">
        <v>119.13999999999999</v>
      </c>
      <c r="C597" s="12">
        <v>1</v>
      </c>
    </row>
    <row r="598" spans="1:3" x14ac:dyDescent="0.3">
      <c r="A598" s="10" t="s">
        <v>924</v>
      </c>
      <c r="B598" s="5">
        <v>7.29</v>
      </c>
      <c r="C598" s="12">
        <v>1</v>
      </c>
    </row>
    <row r="599" spans="1:3" x14ac:dyDescent="0.3">
      <c r="A599" s="10" t="s">
        <v>1305</v>
      </c>
      <c r="B599" s="5">
        <v>17.46</v>
      </c>
      <c r="C599" s="12">
        <v>1</v>
      </c>
    </row>
    <row r="600" spans="1:3" x14ac:dyDescent="0.3">
      <c r="A600" s="10" t="s">
        <v>2375</v>
      </c>
      <c r="B600" s="5">
        <v>59.75</v>
      </c>
      <c r="C600" s="12">
        <v>1</v>
      </c>
    </row>
    <row r="601" spans="1:3" x14ac:dyDescent="0.3">
      <c r="A601" s="10" t="s">
        <v>5591</v>
      </c>
      <c r="B601" s="5">
        <v>158.12499999999997</v>
      </c>
      <c r="C601" s="12">
        <v>1</v>
      </c>
    </row>
    <row r="602" spans="1:3" x14ac:dyDescent="0.3">
      <c r="A602" s="10" t="s">
        <v>1538</v>
      </c>
      <c r="B602" s="5">
        <v>68.655000000000001</v>
      </c>
      <c r="C602" s="12">
        <v>1</v>
      </c>
    </row>
    <row r="603" spans="1:3" x14ac:dyDescent="0.3">
      <c r="A603" s="10" t="s">
        <v>1694</v>
      </c>
      <c r="B603" s="5">
        <v>31.7</v>
      </c>
      <c r="C603" s="12">
        <v>1</v>
      </c>
    </row>
    <row r="604" spans="1:3" x14ac:dyDescent="0.3">
      <c r="A604" s="10" t="s">
        <v>1526</v>
      </c>
      <c r="B604" s="5">
        <v>31.08</v>
      </c>
      <c r="C604" s="12">
        <v>1</v>
      </c>
    </row>
    <row r="605" spans="1:3" x14ac:dyDescent="0.3">
      <c r="A605" s="10" t="s">
        <v>2803</v>
      </c>
      <c r="B605" s="5">
        <v>15.54</v>
      </c>
      <c r="C605" s="12">
        <v>1</v>
      </c>
    </row>
    <row r="606" spans="1:3" x14ac:dyDescent="0.3">
      <c r="A606" s="10" t="s">
        <v>5676</v>
      </c>
      <c r="B606" s="5">
        <v>28.62</v>
      </c>
      <c r="C606" s="12">
        <v>2</v>
      </c>
    </row>
    <row r="607" spans="1:3" x14ac:dyDescent="0.3">
      <c r="A607" s="10" t="s">
        <v>2004</v>
      </c>
      <c r="B607" s="5">
        <v>19.899999999999999</v>
      </c>
      <c r="C607" s="12">
        <v>1</v>
      </c>
    </row>
    <row r="608" spans="1:3" x14ac:dyDescent="0.3">
      <c r="A608" s="10" t="s">
        <v>693</v>
      </c>
      <c r="B608" s="5">
        <v>8.73</v>
      </c>
      <c r="C608" s="12">
        <v>1</v>
      </c>
    </row>
    <row r="609" spans="1:3" x14ac:dyDescent="0.3">
      <c r="A609" s="10" t="s">
        <v>1255</v>
      </c>
      <c r="B609" s="5">
        <v>11.94</v>
      </c>
      <c r="C609" s="12">
        <v>1</v>
      </c>
    </row>
    <row r="610" spans="1:3" x14ac:dyDescent="0.3">
      <c r="A610" s="10" t="s">
        <v>4383</v>
      </c>
      <c r="B610" s="5">
        <v>33.75</v>
      </c>
      <c r="C610" s="12">
        <v>1</v>
      </c>
    </row>
    <row r="611" spans="1:3" x14ac:dyDescent="0.3">
      <c r="A611" s="10" t="s">
        <v>5205</v>
      </c>
      <c r="B611" s="5">
        <v>22.884999999999998</v>
      </c>
      <c r="C611" s="12">
        <v>1</v>
      </c>
    </row>
    <row r="612" spans="1:3" x14ac:dyDescent="0.3">
      <c r="A612" s="10" t="s">
        <v>5024</v>
      </c>
      <c r="B612" s="5">
        <v>10.739999999999998</v>
      </c>
      <c r="C612" s="12">
        <v>1</v>
      </c>
    </row>
    <row r="613" spans="1:3" x14ac:dyDescent="0.3">
      <c r="A613" s="10" t="s">
        <v>3767</v>
      </c>
      <c r="B613" s="5">
        <v>44.55</v>
      </c>
      <c r="C613" s="12">
        <v>1</v>
      </c>
    </row>
    <row r="614" spans="1:3" x14ac:dyDescent="0.3">
      <c r="A614" s="10" t="s">
        <v>5117</v>
      </c>
      <c r="B614" s="5">
        <v>4.7549999999999999</v>
      </c>
      <c r="C614" s="12">
        <v>1</v>
      </c>
    </row>
    <row r="615" spans="1:3" x14ac:dyDescent="0.3">
      <c r="A615" s="10" t="s">
        <v>1448</v>
      </c>
      <c r="B615" s="5">
        <v>68.309999999999988</v>
      </c>
      <c r="C615" s="12">
        <v>1</v>
      </c>
    </row>
    <row r="616" spans="1:3" x14ac:dyDescent="0.3">
      <c r="A616" s="10" t="s">
        <v>2209</v>
      </c>
      <c r="B616" s="5">
        <v>21.825000000000003</v>
      </c>
      <c r="C616" s="12">
        <v>1</v>
      </c>
    </row>
    <row r="617" spans="1:3" x14ac:dyDescent="0.3">
      <c r="A617" s="10" t="s">
        <v>587</v>
      </c>
      <c r="B617" s="5">
        <v>77.699999999999989</v>
      </c>
      <c r="C617" s="12">
        <v>1</v>
      </c>
    </row>
    <row r="618" spans="1:3" x14ac:dyDescent="0.3">
      <c r="A618" s="10" t="s">
        <v>1765</v>
      </c>
      <c r="B618" s="5">
        <v>129.37499999999997</v>
      </c>
      <c r="C618" s="12">
        <v>1</v>
      </c>
    </row>
    <row r="619" spans="1:3" x14ac:dyDescent="0.3">
      <c r="A619" s="10" t="s">
        <v>5822</v>
      </c>
      <c r="B619" s="5">
        <v>46.62</v>
      </c>
      <c r="C619" s="12">
        <v>1</v>
      </c>
    </row>
    <row r="620" spans="1:3" x14ac:dyDescent="0.3">
      <c r="A620" s="10" t="s">
        <v>1152</v>
      </c>
      <c r="B620" s="5">
        <v>21.87</v>
      </c>
      <c r="C620" s="12">
        <v>1</v>
      </c>
    </row>
    <row r="621" spans="1:3" x14ac:dyDescent="0.3">
      <c r="A621" s="10" t="s">
        <v>1822</v>
      </c>
      <c r="B621" s="5">
        <v>89.35499999999999</v>
      </c>
      <c r="C621" s="12">
        <v>1</v>
      </c>
    </row>
    <row r="622" spans="1:3" x14ac:dyDescent="0.3">
      <c r="A622" s="10" t="s">
        <v>4642</v>
      </c>
      <c r="B622" s="5">
        <v>21.87</v>
      </c>
      <c r="C622" s="12">
        <v>1</v>
      </c>
    </row>
    <row r="623" spans="1:3" x14ac:dyDescent="0.3">
      <c r="A623" s="10" t="s">
        <v>2844</v>
      </c>
      <c r="B623" s="5">
        <v>148.92499999999998</v>
      </c>
      <c r="C623" s="12">
        <v>1</v>
      </c>
    </row>
    <row r="624" spans="1:3" x14ac:dyDescent="0.3">
      <c r="A624" s="10" t="s">
        <v>3927</v>
      </c>
      <c r="B624" s="5">
        <v>26.19</v>
      </c>
      <c r="C624" s="12">
        <v>1</v>
      </c>
    </row>
    <row r="625" spans="1:3" x14ac:dyDescent="0.3">
      <c r="A625" s="10" t="s">
        <v>5315</v>
      </c>
      <c r="B625" s="5">
        <v>35.849999999999994</v>
      </c>
      <c r="C625" s="12">
        <v>1</v>
      </c>
    </row>
    <row r="626" spans="1:3" x14ac:dyDescent="0.3">
      <c r="A626" s="10" t="s">
        <v>4915</v>
      </c>
      <c r="B626" s="5">
        <v>43.650000000000006</v>
      </c>
      <c r="C626" s="12">
        <v>1</v>
      </c>
    </row>
    <row r="627" spans="1:3" x14ac:dyDescent="0.3">
      <c r="A627" s="10" t="s">
        <v>2279</v>
      </c>
      <c r="B627" s="5">
        <v>21.87</v>
      </c>
      <c r="C627" s="12">
        <v>1</v>
      </c>
    </row>
    <row r="628" spans="1:3" x14ac:dyDescent="0.3">
      <c r="A628" s="10" t="s">
        <v>2638</v>
      </c>
      <c r="B628" s="5">
        <v>14.924999999999999</v>
      </c>
      <c r="C628" s="12">
        <v>1</v>
      </c>
    </row>
    <row r="629" spans="1:3" x14ac:dyDescent="0.3">
      <c r="A629" s="10" t="s">
        <v>3385</v>
      </c>
      <c r="B629" s="5">
        <v>47.55</v>
      </c>
      <c r="C629" s="12">
        <v>1</v>
      </c>
    </row>
    <row r="630" spans="1:3" x14ac:dyDescent="0.3">
      <c r="A630" s="10" t="s">
        <v>6111</v>
      </c>
      <c r="B630" s="5">
        <v>27.484999999999996</v>
      </c>
      <c r="C630" s="12">
        <v>1</v>
      </c>
    </row>
    <row r="631" spans="1:3" x14ac:dyDescent="0.3">
      <c r="A631" s="10" t="s">
        <v>1653</v>
      </c>
      <c r="B631" s="5">
        <v>40.5</v>
      </c>
      <c r="C631" s="12">
        <v>1</v>
      </c>
    </row>
    <row r="632" spans="1:3" x14ac:dyDescent="0.3">
      <c r="A632" s="10" t="s">
        <v>1487</v>
      </c>
      <c r="B632" s="5">
        <v>109.93999999999998</v>
      </c>
      <c r="C632" s="12">
        <v>1</v>
      </c>
    </row>
    <row r="633" spans="1:3" x14ac:dyDescent="0.3">
      <c r="A633" s="10" t="s">
        <v>2250</v>
      </c>
      <c r="B633" s="5">
        <v>5.97</v>
      </c>
      <c r="C633" s="12">
        <v>1</v>
      </c>
    </row>
    <row r="634" spans="1:3" x14ac:dyDescent="0.3">
      <c r="A634" s="10" t="s">
        <v>1001</v>
      </c>
      <c r="B634" s="5">
        <v>103.49999999999999</v>
      </c>
      <c r="C634" s="12">
        <v>1</v>
      </c>
    </row>
    <row r="635" spans="1:3" x14ac:dyDescent="0.3">
      <c r="A635" s="10" t="s">
        <v>897</v>
      </c>
      <c r="B635" s="5">
        <v>77.624999999999986</v>
      </c>
      <c r="C635" s="12">
        <v>1</v>
      </c>
    </row>
    <row r="636" spans="1:3" x14ac:dyDescent="0.3">
      <c r="A636" s="10" t="s">
        <v>907</v>
      </c>
      <c r="B636" s="5">
        <v>17.82</v>
      </c>
      <c r="C636" s="12">
        <v>1</v>
      </c>
    </row>
    <row r="637" spans="1:3" x14ac:dyDescent="0.3">
      <c r="A637" s="10" t="s">
        <v>2974</v>
      </c>
      <c r="B637" s="5">
        <v>36.450000000000003</v>
      </c>
      <c r="C637" s="12">
        <v>1</v>
      </c>
    </row>
    <row r="638" spans="1:3" x14ac:dyDescent="0.3">
      <c r="A638" s="10" t="s">
        <v>4853</v>
      </c>
      <c r="B638" s="5">
        <v>82.5</v>
      </c>
      <c r="C638" s="12">
        <v>1</v>
      </c>
    </row>
    <row r="639" spans="1:3" x14ac:dyDescent="0.3">
      <c r="A639" s="10" t="s">
        <v>3147</v>
      </c>
      <c r="B639" s="5">
        <v>6.75</v>
      </c>
      <c r="C639" s="12">
        <v>1</v>
      </c>
    </row>
    <row r="640" spans="1:3" x14ac:dyDescent="0.3">
      <c r="A640" s="10" t="s">
        <v>2945</v>
      </c>
      <c r="B640" s="5">
        <v>9.51</v>
      </c>
      <c r="C640" s="12">
        <v>1</v>
      </c>
    </row>
    <row r="641" spans="1:3" x14ac:dyDescent="0.3">
      <c r="A641" s="10" t="s">
        <v>5699</v>
      </c>
      <c r="B641" s="5">
        <v>7.77</v>
      </c>
      <c r="C641" s="12">
        <v>1</v>
      </c>
    </row>
    <row r="642" spans="1:3" x14ac:dyDescent="0.3">
      <c r="A642" s="10" t="s">
        <v>5305</v>
      </c>
      <c r="B642" s="5">
        <v>119.13999999999999</v>
      </c>
      <c r="C642" s="12">
        <v>1</v>
      </c>
    </row>
    <row r="643" spans="1:3" x14ac:dyDescent="0.3">
      <c r="A643" s="10" t="s">
        <v>3035</v>
      </c>
      <c r="B643" s="5">
        <v>41.169999999999995</v>
      </c>
      <c r="C643" s="12">
        <v>1</v>
      </c>
    </row>
    <row r="644" spans="1:3" x14ac:dyDescent="0.3">
      <c r="A644" s="10" t="s">
        <v>843</v>
      </c>
      <c r="B644" s="5">
        <v>6.75</v>
      </c>
      <c r="C644" s="12">
        <v>1</v>
      </c>
    </row>
    <row r="645" spans="1:3" x14ac:dyDescent="0.3">
      <c r="A645" s="10" t="s">
        <v>860</v>
      </c>
      <c r="B645" s="5">
        <v>7.169999999999999</v>
      </c>
      <c r="C645" s="12">
        <v>1</v>
      </c>
    </row>
    <row r="646" spans="1:3" x14ac:dyDescent="0.3">
      <c r="A646" s="10" t="s">
        <v>3242</v>
      </c>
      <c r="B646" s="5">
        <v>72.900000000000006</v>
      </c>
      <c r="C646" s="12">
        <v>1</v>
      </c>
    </row>
    <row r="647" spans="1:3" x14ac:dyDescent="0.3">
      <c r="A647" s="10" t="s">
        <v>5374</v>
      </c>
      <c r="B647" s="5">
        <v>21.509999999999998</v>
      </c>
      <c r="C647" s="12">
        <v>1</v>
      </c>
    </row>
    <row r="648" spans="1:3" x14ac:dyDescent="0.3">
      <c r="A648" s="10" t="s">
        <v>2521</v>
      </c>
      <c r="B648" s="5">
        <v>47.139999999999993</v>
      </c>
      <c r="C648" s="12">
        <v>2</v>
      </c>
    </row>
    <row r="649" spans="1:3" x14ac:dyDescent="0.3">
      <c r="A649" s="10" t="s">
        <v>3990</v>
      </c>
      <c r="B649" s="5">
        <v>20.25</v>
      </c>
      <c r="C649" s="12">
        <v>1</v>
      </c>
    </row>
    <row r="650" spans="1:3" x14ac:dyDescent="0.3">
      <c r="A650" s="10" t="s">
        <v>655</v>
      </c>
      <c r="B650" s="5">
        <v>39.799999999999997</v>
      </c>
      <c r="C650" s="12">
        <v>1</v>
      </c>
    </row>
    <row r="651" spans="1:3" x14ac:dyDescent="0.3">
      <c r="A651" s="10" t="s">
        <v>4411</v>
      </c>
      <c r="B651" s="5">
        <v>36.450000000000003</v>
      </c>
      <c r="C651" s="12">
        <v>1</v>
      </c>
    </row>
    <row r="652" spans="1:3" x14ac:dyDescent="0.3">
      <c r="A652" s="10" t="s">
        <v>2538</v>
      </c>
      <c r="B652" s="5">
        <v>87.300000000000011</v>
      </c>
      <c r="C652" s="12">
        <v>1</v>
      </c>
    </row>
    <row r="653" spans="1:3" x14ac:dyDescent="0.3">
      <c r="A653" s="10" t="s">
        <v>4115</v>
      </c>
      <c r="B653" s="5">
        <v>8.25</v>
      </c>
      <c r="C653" s="12">
        <v>1</v>
      </c>
    </row>
    <row r="654" spans="1:3" x14ac:dyDescent="0.3">
      <c r="A654" s="10" t="s">
        <v>1520</v>
      </c>
      <c r="B654" s="5">
        <v>8.25</v>
      </c>
      <c r="C654" s="12">
        <v>1</v>
      </c>
    </row>
    <row r="655" spans="1:3" x14ac:dyDescent="0.3">
      <c r="A655" s="10" t="s">
        <v>5176</v>
      </c>
      <c r="B655" s="5">
        <v>2.9849999999999999</v>
      </c>
      <c r="C655" s="12">
        <v>1</v>
      </c>
    </row>
    <row r="656" spans="1:3" x14ac:dyDescent="0.3">
      <c r="A656" s="10" t="s">
        <v>2044</v>
      </c>
      <c r="B656" s="5">
        <v>204.92999999999995</v>
      </c>
      <c r="C656" s="12">
        <v>1</v>
      </c>
    </row>
    <row r="657" spans="1:3" x14ac:dyDescent="0.3">
      <c r="A657" s="10" t="s">
        <v>3047</v>
      </c>
      <c r="B657" s="5">
        <v>38.04</v>
      </c>
      <c r="C657" s="12">
        <v>1</v>
      </c>
    </row>
    <row r="658" spans="1:3" x14ac:dyDescent="0.3">
      <c r="A658" s="10" t="s">
        <v>4979</v>
      </c>
      <c r="B658" s="5">
        <v>148.92499999999998</v>
      </c>
      <c r="C658" s="12">
        <v>1</v>
      </c>
    </row>
    <row r="659" spans="1:3" x14ac:dyDescent="0.3">
      <c r="A659" s="10" t="s">
        <v>676</v>
      </c>
      <c r="B659" s="5">
        <v>23.774999999999999</v>
      </c>
      <c r="C659" s="12">
        <v>1</v>
      </c>
    </row>
    <row r="660" spans="1:3" x14ac:dyDescent="0.3">
      <c r="A660" s="10" t="s">
        <v>2532</v>
      </c>
      <c r="B660" s="5">
        <v>74.25</v>
      </c>
      <c r="C660" s="12">
        <v>1</v>
      </c>
    </row>
    <row r="661" spans="1:3" x14ac:dyDescent="0.3">
      <c r="A661" s="10" t="s">
        <v>4393</v>
      </c>
      <c r="B661" s="5">
        <v>22.5</v>
      </c>
      <c r="C661" s="12">
        <v>1</v>
      </c>
    </row>
    <row r="662" spans="1:3" x14ac:dyDescent="0.3">
      <c r="A662" s="10" t="s">
        <v>4563</v>
      </c>
      <c r="B662" s="5">
        <v>8.9550000000000001</v>
      </c>
      <c r="C662" s="12">
        <v>1</v>
      </c>
    </row>
    <row r="663" spans="1:3" x14ac:dyDescent="0.3">
      <c r="A663" s="10" t="s">
        <v>1659</v>
      </c>
      <c r="B663" s="5">
        <v>29.16</v>
      </c>
      <c r="C663" s="12">
        <v>1</v>
      </c>
    </row>
    <row r="664" spans="1:3" x14ac:dyDescent="0.3">
      <c r="A664" s="10" t="s">
        <v>5102</v>
      </c>
      <c r="B664" s="5">
        <v>38.04</v>
      </c>
      <c r="C664" s="12">
        <v>1</v>
      </c>
    </row>
    <row r="665" spans="1:3" x14ac:dyDescent="0.3">
      <c r="A665" s="10" t="s">
        <v>5327</v>
      </c>
      <c r="B665" s="5">
        <v>8.73</v>
      </c>
      <c r="C665" s="12">
        <v>1</v>
      </c>
    </row>
    <row r="666" spans="1:3" x14ac:dyDescent="0.3">
      <c r="A666" s="10" t="s">
        <v>2038</v>
      </c>
      <c r="B666" s="5">
        <v>25.874999999999996</v>
      </c>
      <c r="C666" s="12">
        <v>1</v>
      </c>
    </row>
    <row r="667" spans="1:3" x14ac:dyDescent="0.3">
      <c r="A667" s="10" t="s">
        <v>6070</v>
      </c>
      <c r="B667" s="5">
        <v>29.849999999999998</v>
      </c>
      <c r="C667" s="12">
        <v>1</v>
      </c>
    </row>
    <row r="668" spans="1:3" x14ac:dyDescent="0.3">
      <c r="A668" s="10" t="s">
        <v>1845</v>
      </c>
      <c r="B668" s="5">
        <v>155.24999999999997</v>
      </c>
      <c r="C668" s="12">
        <v>1</v>
      </c>
    </row>
    <row r="669" spans="1:3" x14ac:dyDescent="0.3">
      <c r="A669" s="10" t="s">
        <v>3778</v>
      </c>
      <c r="B669" s="5">
        <v>60.75</v>
      </c>
      <c r="C669" s="12">
        <v>1</v>
      </c>
    </row>
    <row r="670" spans="1:3" x14ac:dyDescent="0.3">
      <c r="A670" s="10" t="s">
        <v>2357</v>
      </c>
      <c r="B670" s="5">
        <v>22.884999999999998</v>
      </c>
      <c r="C670" s="12">
        <v>1</v>
      </c>
    </row>
    <row r="671" spans="1:3" x14ac:dyDescent="0.3">
      <c r="A671" s="10" t="s">
        <v>4234</v>
      </c>
      <c r="B671" s="5">
        <v>67.5</v>
      </c>
      <c r="C671" s="12">
        <v>1</v>
      </c>
    </row>
    <row r="672" spans="1:3" x14ac:dyDescent="0.3">
      <c r="A672" s="10" t="s">
        <v>5861</v>
      </c>
      <c r="B672" s="5">
        <v>14.339999999999998</v>
      </c>
      <c r="C672" s="12">
        <v>1</v>
      </c>
    </row>
    <row r="673" spans="1:3" x14ac:dyDescent="0.3">
      <c r="A673" s="10" t="s">
        <v>2157</v>
      </c>
      <c r="B673" s="5">
        <v>35.82</v>
      </c>
      <c r="C673" s="12">
        <v>1</v>
      </c>
    </row>
    <row r="674" spans="1:3" x14ac:dyDescent="0.3">
      <c r="A674" s="10" t="s">
        <v>4682</v>
      </c>
      <c r="B674" s="5">
        <v>58.2</v>
      </c>
      <c r="C674" s="12">
        <v>1</v>
      </c>
    </row>
    <row r="675" spans="1:3" x14ac:dyDescent="0.3">
      <c r="A675" s="10" t="s">
        <v>1934</v>
      </c>
      <c r="B675" s="5">
        <v>17.46</v>
      </c>
      <c r="C675" s="12">
        <v>1</v>
      </c>
    </row>
    <row r="676" spans="1:3" x14ac:dyDescent="0.3">
      <c r="A676" s="10" t="s">
        <v>3343</v>
      </c>
      <c r="B676" s="5">
        <v>26.19</v>
      </c>
      <c r="C676" s="12">
        <v>1</v>
      </c>
    </row>
    <row r="677" spans="1:3" x14ac:dyDescent="0.3">
      <c r="A677" s="10" t="s">
        <v>2554</v>
      </c>
      <c r="B677" s="5">
        <v>43.74</v>
      </c>
      <c r="C677" s="12">
        <v>1</v>
      </c>
    </row>
    <row r="678" spans="1:3" x14ac:dyDescent="0.3">
      <c r="A678" s="10" t="s">
        <v>4631</v>
      </c>
      <c r="B678" s="5">
        <v>100.39499999999998</v>
      </c>
      <c r="C678" s="12">
        <v>1</v>
      </c>
    </row>
    <row r="679" spans="1:3" x14ac:dyDescent="0.3">
      <c r="A679" s="10" t="s">
        <v>6041</v>
      </c>
      <c r="B679" s="5">
        <v>23.9</v>
      </c>
      <c r="C679" s="12">
        <v>1</v>
      </c>
    </row>
    <row r="680" spans="1:3" x14ac:dyDescent="0.3">
      <c r="A680" s="10" t="s">
        <v>530</v>
      </c>
      <c r="B680" s="5">
        <v>4.7549999999999999</v>
      </c>
      <c r="C680" s="12">
        <v>1</v>
      </c>
    </row>
    <row r="681" spans="1:3" x14ac:dyDescent="0.3">
      <c r="A681" s="10" t="s">
        <v>4499</v>
      </c>
      <c r="B681" s="5">
        <v>24.75</v>
      </c>
      <c r="C681" s="12">
        <v>1</v>
      </c>
    </row>
    <row r="682" spans="1:3" x14ac:dyDescent="0.3">
      <c r="A682" s="10" t="s">
        <v>4545</v>
      </c>
      <c r="B682" s="5">
        <v>38.849999999999994</v>
      </c>
      <c r="C682" s="12">
        <v>1</v>
      </c>
    </row>
    <row r="683" spans="1:3" x14ac:dyDescent="0.3">
      <c r="A683" s="10" t="s">
        <v>3671</v>
      </c>
      <c r="B683" s="5">
        <v>82.5</v>
      </c>
      <c r="C683" s="12">
        <v>1</v>
      </c>
    </row>
    <row r="684" spans="1:3" x14ac:dyDescent="0.3">
      <c r="A684" s="10" t="s">
        <v>2934</v>
      </c>
      <c r="B684" s="5">
        <v>67.5</v>
      </c>
      <c r="C684" s="12">
        <v>1</v>
      </c>
    </row>
    <row r="685" spans="1:3" x14ac:dyDescent="0.3">
      <c r="A685" s="10" t="s">
        <v>5211</v>
      </c>
      <c r="B685" s="5">
        <v>8.91</v>
      </c>
      <c r="C685" s="12">
        <v>1</v>
      </c>
    </row>
    <row r="686" spans="1:3" x14ac:dyDescent="0.3">
      <c r="A686" s="10" t="s">
        <v>6101</v>
      </c>
      <c r="B686" s="5">
        <v>77.699999999999989</v>
      </c>
      <c r="C686" s="12">
        <v>1</v>
      </c>
    </row>
    <row r="687" spans="1:3" x14ac:dyDescent="0.3">
      <c r="A687" s="10" t="s">
        <v>942</v>
      </c>
      <c r="B687" s="5">
        <v>38.849999999999994</v>
      </c>
      <c r="C687" s="12">
        <v>1</v>
      </c>
    </row>
    <row r="688" spans="1:3" x14ac:dyDescent="0.3">
      <c r="A688" s="10" t="s">
        <v>4637</v>
      </c>
      <c r="B688" s="5">
        <v>13.424999999999997</v>
      </c>
      <c r="C688" s="12">
        <v>1</v>
      </c>
    </row>
    <row r="689" spans="1:3" x14ac:dyDescent="0.3">
      <c r="A689" s="10" t="s">
        <v>2876</v>
      </c>
      <c r="B689" s="5">
        <v>26.73</v>
      </c>
      <c r="C689" s="12">
        <v>1</v>
      </c>
    </row>
    <row r="690" spans="1:3" x14ac:dyDescent="0.3">
      <c r="A690" s="10" t="s">
        <v>3027</v>
      </c>
      <c r="B690" s="5">
        <v>23.774999999999999</v>
      </c>
      <c r="C690" s="12">
        <v>1</v>
      </c>
    </row>
    <row r="691" spans="1:3" x14ac:dyDescent="0.3">
      <c r="A691" s="10" t="s">
        <v>4591</v>
      </c>
      <c r="B691" s="5">
        <v>145.82</v>
      </c>
      <c r="C691" s="12">
        <v>1</v>
      </c>
    </row>
    <row r="692" spans="1:3" x14ac:dyDescent="0.3">
      <c r="A692" s="10" t="s">
        <v>5333</v>
      </c>
      <c r="B692" s="5">
        <v>137.42499999999998</v>
      </c>
      <c r="C692" s="12">
        <v>1</v>
      </c>
    </row>
    <row r="693" spans="1:3" x14ac:dyDescent="0.3">
      <c r="A693" s="10" t="s">
        <v>5585</v>
      </c>
      <c r="B693" s="5">
        <v>3.5849999999999995</v>
      </c>
      <c r="C693" s="12">
        <v>1</v>
      </c>
    </row>
    <row r="694" spans="1:3" x14ac:dyDescent="0.3">
      <c r="A694" s="10" t="s">
        <v>2262</v>
      </c>
      <c r="B694" s="5">
        <v>44.75</v>
      </c>
      <c r="C694" s="12">
        <v>1</v>
      </c>
    </row>
    <row r="695" spans="1:3" x14ac:dyDescent="0.3">
      <c r="A695" s="10" t="s">
        <v>2917</v>
      </c>
      <c r="B695" s="5">
        <v>83.835000000000008</v>
      </c>
      <c r="C695" s="12">
        <v>1</v>
      </c>
    </row>
    <row r="696" spans="1:3" x14ac:dyDescent="0.3">
      <c r="A696" s="10" t="s">
        <v>559</v>
      </c>
      <c r="B696" s="5">
        <v>49.75</v>
      </c>
      <c r="C696" s="12">
        <v>1</v>
      </c>
    </row>
    <row r="697" spans="1:3" x14ac:dyDescent="0.3">
      <c r="A697" s="10" t="s">
        <v>5513</v>
      </c>
      <c r="B697" s="5">
        <v>7.77</v>
      </c>
      <c r="C697" s="12">
        <v>1</v>
      </c>
    </row>
    <row r="698" spans="1:3" x14ac:dyDescent="0.3">
      <c r="A698" s="10" t="s">
        <v>4456</v>
      </c>
      <c r="B698" s="5">
        <v>7.77</v>
      </c>
      <c r="C698" s="12">
        <v>1</v>
      </c>
    </row>
    <row r="699" spans="1:3" x14ac:dyDescent="0.3">
      <c r="A699" s="10" t="s">
        <v>4938</v>
      </c>
      <c r="B699" s="5">
        <v>82.5</v>
      </c>
      <c r="C699" s="12">
        <v>1</v>
      </c>
    </row>
    <row r="700" spans="1:3" x14ac:dyDescent="0.3">
      <c r="A700" s="10" t="s">
        <v>4569</v>
      </c>
      <c r="B700" s="5">
        <v>24.3</v>
      </c>
      <c r="C700" s="12">
        <v>1</v>
      </c>
    </row>
    <row r="701" spans="1:3" x14ac:dyDescent="0.3">
      <c r="A701" s="10" t="s">
        <v>3877</v>
      </c>
      <c r="B701" s="5">
        <v>7.77</v>
      </c>
      <c r="C701" s="12">
        <v>1</v>
      </c>
    </row>
    <row r="702" spans="1:3" x14ac:dyDescent="0.3">
      <c r="A702" s="10" t="s">
        <v>3627</v>
      </c>
      <c r="B702" s="5">
        <v>82.5</v>
      </c>
      <c r="C702" s="12">
        <v>1</v>
      </c>
    </row>
    <row r="703" spans="1:3" x14ac:dyDescent="0.3">
      <c r="A703" s="10" t="s">
        <v>4665</v>
      </c>
      <c r="B703" s="5">
        <v>18.225000000000001</v>
      </c>
      <c r="C703" s="12">
        <v>1</v>
      </c>
    </row>
    <row r="704" spans="1:3" x14ac:dyDescent="0.3">
      <c r="A704" s="10" t="s">
        <v>2721</v>
      </c>
      <c r="B704" s="5">
        <v>38.849999999999994</v>
      </c>
      <c r="C704" s="12">
        <v>1</v>
      </c>
    </row>
    <row r="705" spans="1:3" x14ac:dyDescent="0.3">
      <c r="A705" s="10" t="s">
        <v>593</v>
      </c>
      <c r="B705" s="5">
        <v>82.339999999999989</v>
      </c>
      <c r="C705" s="12">
        <v>1</v>
      </c>
    </row>
    <row r="706" spans="1:3" x14ac:dyDescent="0.3">
      <c r="A706" s="10" t="s">
        <v>5978</v>
      </c>
      <c r="B706" s="5">
        <v>148.92499999999998</v>
      </c>
      <c r="C706" s="12">
        <v>1</v>
      </c>
    </row>
    <row r="707" spans="1:3" x14ac:dyDescent="0.3">
      <c r="A707" s="10" t="s">
        <v>4574</v>
      </c>
      <c r="B707" s="5">
        <v>63.249999999999993</v>
      </c>
      <c r="C707" s="12">
        <v>1</v>
      </c>
    </row>
    <row r="708" spans="1:3" x14ac:dyDescent="0.3">
      <c r="A708" s="10" t="s">
        <v>2414</v>
      </c>
      <c r="B708" s="5">
        <v>56.669999999999995</v>
      </c>
      <c r="C708" s="12">
        <v>2</v>
      </c>
    </row>
    <row r="709" spans="1:3" x14ac:dyDescent="0.3">
      <c r="A709" s="10" t="s">
        <v>5597</v>
      </c>
      <c r="B709" s="5">
        <v>17.46</v>
      </c>
      <c r="C709" s="12">
        <v>1</v>
      </c>
    </row>
    <row r="710" spans="1:3" x14ac:dyDescent="0.3">
      <c r="A710" s="10" t="s">
        <v>1367</v>
      </c>
      <c r="B710" s="5">
        <v>77.624999999999986</v>
      </c>
      <c r="C710" s="12">
        <v>1</v>
      </c>
    </row>
    <row r="711" spans="1:3" x14ac:dyDescent="0.3">
      <c r="A711" s="10" t="s">
        <v>4433</v>
      </c>
      <c r="B711" s="5">
        <v>25.9</v>
      </c>
      <c r="C711" s="12">
        <v>1</v>
      </c>
    </row>
    <row r="712" spans="1:3" x14ac:dyDescent="0.3">
      <c r="A712" s="10" t="s">
        <v>4847</v>
      </c>
      <c r="B712" s="5">
        <v>21.509999999999998</v>
      </c>
      <c r="C712" s="12">
        <v>1</v>
      </c>
    </row>
    <row r="713" spans="1:3" x14ac:dyDescent="0.3">
      <c r="A713" s="10" t="s">
        <v>854</v>
      </c>
      <c r="B713" s="5">
        <v>82.339999999999989</v>
      </c>
      <c r="C713" s="12">
        <v>1</v>
      </c>
    </row>
    <row r="714" spans="1:3" x14ac:dyDescent="0.3">
      <c r="A714" s="10" t="s">
        <v>3106</v>
      </c>
      <c r="B714" s="5">
        <v>27.5</v>
      </c>
      <c r="C714" s="12">
        <v>1</v>
      </c>
    </row>
    <row r="715" spans="1:3" x14ac:dyDescent="0.3">
      <c r="A715" s="10" t="s">
        <v>1643</v>
      </c>
      <c r="B715" s="5">
        <v>8.0549999999999997</v>
      </c>
      <c r="C715" s="12">
        <v>1</v>
      </c>
    </row>
    <row r="716" spans="1:3" x14ac:dyDescent="0.3">
      <c r="A716" s="10" t="s">
        <v>4688</v>
      </c>
      <c r="B716" s="5">
        <v>17.91</v>
      </c>
      <c r="C716" s="12">
        <v>1</v>
      </c>
    </row>
    <row r="717" spans="1:3" x14ac:dyDescent="0.3">
      <c r="A717" s="10" t="s">
        <v>1158</v>
      </c>
      <c r="B717" s="5">
        <v>76.760000000000005</v>
      </c>
      <c r="C717" s="12">
        <v>3</v>
      </c>
    </row>
    <row r="718" spans="1:3" x14ac:dyDescent="0.3">
      <c r="A718" s="10" t="s">
        <v>1441</v>
      </c>
      <c r="B718" s="5">
        <v>17.899999999999999</v>
      </c>
      <c r="C718" s="12">
        <v>1</v>
      </c>
    </row>
    <row r="719" spans="1:3" x14ac:dyDescent="0.3">
      <c r="A719" s="10" t="s">
        <v>626</v>
      </c>
      <c r="B719" s="5">
        <v>11.25</v>
      </c>
      <c r="C719" s="12">
        <v>1</v>
      </c>
    </row>
    <row r="720" spans="1:3" x14ac:dyDescent="0.3">
      <c r="A720" s="10" t="s">
        <v>1384</v>
      </c>
      <c r="B720" s="5">
        <v>218.73</v>
      </c>
      <c r="C720" s="12">
        <v>1</v>
      </c>
    </row>
    <row r="721" spans="1:3" x14ac:dyDescent="0.3">
      <c r="A721" s="10" t="s">
        <v>1638</v>
      </c>
      <c r="B721" s="5">
        <v>82.5</v>
      </c>
      <c r="C721" s="12">
        <v>1</v>
      </c>
    </row>
    <row r="722" spans="1:3" x14ac:dyDescent="0.3">
      <c r="A722" s="10" t="s">
        <v>1748</v>
      </c>
      <c r="B722" s="5">
        <v>59.4</v>
      </c>
      <c r="C722" s="12">
        <v>1</v>
      </c>
    </row>
    <row r="723" spans="1:3" x14ac:dyDescent="0.3">
      <c r="A723" s="10" t="s">
        <v>5731</v>
      </c>
      <c r="B723" s="5">
        <v>111.78</v>
      </c>
      <c r="C723" s="12">
        <v>1</v>
      </c>
    </row>
    <row r="724" spans="1:3" x14ac:dyDescent="0.3">
      <c r="A724" s="10" t="s">
        <v>3307</v>
      </c>
      <c r="B724" s="5">
        <v>49.75</v>
      </c>
      <c r="C724" s="12">
        <v>1</v>
      </c>
    </row>
    <row r="725" spans="1:3" x14ac:dyDescent="0.3">
      <c r="A725" s="10" t="s">
        <v>2808</v>
      </c>
      <c r="B725" s="5">
        <v>87.300000000000011</v>
      </c>
      <c r="C725" s="12">
        <v>1</v>
      </c>
    </row>
    <row r="726" spans="1:3" x14ac:dyDescent="0.3">
      <c r="A726" s="10" t="s">
        <v>2689</v>
      </c>
      <c r="B726" s="5">
        <v>14.58</v>
      </c>
      <c r="C726" s="12">
        <v>1</v>
      </c>
    </row>
    <row r="727" spans="1:3" x14ac:dyDescent="0.3">
      <c r="A727" s="10" t="s">
        <v>3883</v>
      </c>
      <c r="B727" s="5">
        <v>109.93999999999998</v>
      </c>
      <c r="C727" s="12">
        <v>1</v>
      </c>
    </row>
    <row r="728" spans="1:3" x14ac:dyDescent="0.3">
      <c r="A728" s="10" t="s">
        <v>4711</v>
      </c>
      <c r="B728" s="5">
        <v>34.92</v>
      </c>
      <c r="C728" s="12">
        <v>1</v>
      </c>
    </row>
    <row r="729" spans="1:3" x14ac:dyDescent="0.3">
      <c r="A729" s="10" t="s">
        <v>5299</v>
      </c>
      <c r="B729" s="5">
        <v>7.77</v>
      </c>
      <c r="C729" s="12">
        <v>1</v>
      </c>
    </row>
    <row r="730" spans="1:3" x14ac:dyDescent="0.3">
      <c r="A730" s="10" t="s">
        <v>3945</v>
      </c>
      <c r="B730" s="5">
        <v>13.5</v>
      </c>
      <c r="C730" s="12">
        <v>1</v>
      </c>
    </row>
    <row r="731" spans="1:3" x14ac:dyDescent="0.3">
      <c r="A731" s="10" t="s">
        <v>5356</v>
      </c>
      <c r="B731" s="5">
        <v>77.699999999999989</v>
      </c>
      <c r="C731" s="12">
        <v>1</v>
      </c>
    </row>
    <row r="732" spans="1:3" x14ac:dyDescent="0.3">
      <c r="A732" s="10" t="s">
        <v>3283</v>
      </c>
      <c r="B732" s="5">
        <v>31.7</v>
      </c>
      <c r="C732" s="12">
        <v>1</v>
      </c>
    </row>
    <row r="733" spans="1:3" x14ac:dyDescent="0.3">
      <c r="A733" s="10" t="s">
        <v>6013</v>
      </c>
      <c r="B733" s="5">
        <v>59.75</v>
      </c>
      <c r="C733" s="12">
        <v>1</v>
      </c>
    </row>
    <row r="734" spans="1:3" x14ac:dyDescent="0.3">
      <c r="A734" s="10" t="s">
        <v>4365</v>
      </c>
      <c r="B734" s="5">
        <v>8.0549999999999997</v>
      </c>
      <c r="C734" s="12">
        <v>1</v>
      </c>
    </row>
    <row r="735" spans="1:3" x14ac:dyDescent="0.3">
      <c r="A735" s="10" t="s">
        <v>5938</v>
      </c>
      <c r="B735" s="5">
        <v>22.274999999999999</v>
      </c>
      <c r="C735" s="12">
        <v>1</v>
      </c>
    </row>
    <row r="736" spans="1:3" x14ac:dyDescent="0.3">
      <c r="A736" s="10" t="s">
        <v>4943</v>
      </c>
      <c r="B736" s="5">
        <v>45.769999999999996</v>
      </c>
      <c r="C736" s="12">
        <v>1</v>
      </c>
    </row>
    <row r="737" spans="1:3" x14ac:dyDescent="0.3">
      <c r="A737" s="10" t="s">
        <v>4932</v>
      </c>
      <c r="B737" s="5">
        <v>27.945</v>
      </c>
      <c r="C737" s="12">
        <v>1</v>
      </c>
    </row>
    <row r="738" spans="1:3" x14ac:dyDescent="0.3">
      <c r="A738" s="10" t="s">
        <v>4128</v>
      </c>
      <c r="B738" s="5">
        <v>41.169999999999995</v>
      </c>
      <c r="C738" s="12">
        <v>1</v>
      </c>
    </row>
    <row r="739" spans="1:3" x14ac:dyDescent="0.3">
      <c r="A739" s="10" t="s">
        <v>2739</v>
      </c>
      <c r="B739" s="5">
        <v>167.67000000000002</v>
      </c>
      <c r="C739" s="12">
        <v>1</v>
      </c>
    </row>
    <row r="740" spans="1:3" x14ac:dyDescent="0.3">
      <c r="A740" s="10" t="s">
        <v>5839</v>
      </c>
      <c r="B740" s="5">
        <v>23.31</v>
      </c>
      <c r="C740" s="12">
        <v>1</v>
      </c>
    </row>
    <row r="741" spans="1:3" x14ac:dyDescent="0.3">
      <c r="A741" s="10" t="s">
        <v>3208</v>
      </c>
      <c r="B741" s="5">
        <v>23.9</v>
      </c>
      <c r="C741" s="12">
        <v>1</v>
      </c>
    </row>
    <row r="742" spans="1:3" x14ac:dyDescent="0.3">
      <c r="A742" s="10" t="s">
        <v>2655</v>
      </c>
      <c r="B742" s="5">
        <v>119.13999999999999</v>
      </c>
      <c r="C742" s="12">
        <v>1</v>
      </c>
    </row>
    <row r="743" spans="1:3" x14ac:dyDescent="0.3">
      <c r="A743" s="10" t="s">
        <v>1514</v>
      </c>
      <c r="B743" s="5">
        <v>32.22</v>
      </c>
      <c r="C743" s="12">
        <v>1</v>
      </c>
    </row>
    <row r="744" spans="1:3" x14ac:dyDescent="0.3">
      <c r="A744" s="10" t="s">
        <v>817</v>
      </c>
      <c r="B744" s="5">
        <v>89.35499999999999</v>
      </c>
      <c r="C744" s="12">
        <v>1</v>
      </c>
    </row>
    <row r="745" spans="1:3" x14ac:dyDescent="0.3">
      <c r="A745" s="10" t="s">
        <v>4717</v>
      </c>
      <c r="B745" s="5">
        <v>14.58</v>
      </c>
      <c r="C745" s="12">
        <v>1</v>
      </c>
    </row>
    <row r="746" spans="1:3" x14ac:dyDescent="0.3">
      <c r="A746" s="10" t="s">
        <v>1389</v>
      </c>
      <c r="B746" s="5">
        <v>33</v>
      </c>
      <c r="C746" s="12">
        <v>1</v>
      </c>
    </row>
    <row r="747" spans="1:3" x14ac:dyDescent="0.3">
      <c r="A747" s="10" t="s">
        <v>2745</v>
      </c>
      <c r="B747" s="5">
        <v>63.4</v>
      </c>
      <c r="C747" s="12">
        <v>1</v>
      </c>
    </row>
    <row r="748" spans="1:3" x14ac:dyDescent="0.3">
      <c r="A748" s="10" t="s">
        <v>4017</v>
      </c>
      <c r="B748" s="5">
        <v>35.849999999999994</v>
      </c>
      <c r="C748" s="12">
        <v>1</v>
      </c>
    </row>
    <row r="749" spans="1:3" x14ac:dyDescent="0.3">
      <c r="A749" s="10" t="s">
        <v>5107</v>
      </c>
      <c r="B749" s="5">
        <v>15.54</v>
      </c>
      <c r="C749" s="12">
        <v>1</v>
      </c>
    </row>
    <row r="750" spans="1:3" x14ac:dyDescent="0.3">
      <c r="A750" s="10" t="s">
        <v>4825</v>
      </c>
      <c r="B750" s="5">
        <v>89.35499999999999</v>
      </c>
      <c r="C750" s="12">
        <v>1</v>
      </c>
    </row>
    <row r="751" spans="1:3" x14ac:dyDescent="0.3">
      <c r="A751" s="10" t="s">
        <v>2482</v>
      </c>
      <c r="B751" s="5">
        <v>27</v>
      </c>
      <c r="C751" s="12">
        <v>1</v>
      </c>
    </row>
    <row r="752" spans="1:3" x14ac:dyDescent="0.3">
      <c r="A752" s="10" t="s">
        <v>5222</v>
      </c>
      <c r="B752" s="5">
        <v>100.39499999999998</v>
      </c>
      <c r="C752" s="12">
        <v>1</v>
      </c>
    </row>
    <row r="753" spans="1:3" x14ac:dyDescent="0.3">
      <c r="A753" s="10" t="s">
        <v>5720</v>
      </c>
      <c r="B753" s="5">
        <v>20.25</v>
      </c>
      <c r="C753" s="12">
        <v>1</v>
      </c>
    </row>
    <row r="754" spans="1:3" x14ac:dyDescent="0.3">
      <c r="A754" s="10" t="s">
        <v>5380</v>
      </c>
      <c r="B754" s="5">
        <v>6.75</v>
      </c>
      <c r="C754" s="12">
        <v>1</v>
      </c>
    </row>
    <row r="755" spans="1:3" x14ac:dyDescent="0.3">
      <c r="A755" s="10" t="s">
        <v>5660</v>
      </c>
      <c r="B755" s="5">
        <v>45</v>
      </c>
      <c r="C755" s="12">
        <v>1</v>
      </c>
    </row>
    <row r="756" spans="1:3" x14ac:dyDescent="0.3">
      <c r="A756" s="10" t="s">
        <v>3923</v>
      </c>
      <c r="B756" s="5">
        <v>55.89</v>
      </c>
      <c r="C756" s="12">
        <v>1</v>
      </c>
    </row>
    <row r="757" spans="1:3" x14ac:dyDescent="0.3">
      <c r="A757" s="10" t="s">
        <v>5351</v>
      </c>
      <c r="B757" s="5">
        <v>25.874999999999996</v>
      </c>
      <c r="C757" s="12">
        <v>1</v>
      </c>
    </row>
    <row r="758" spans="1:3" x14ac:dyDescent="0.3">
      <c r="A758" s="10" t="s">
        <v>2291</v>
      </c>
      <c r="B758" s="5">
        <v>27.674999999999997</v>
      </c>
      <c r="C758" s="12">
        <v>2</v>
      </c>
    </row>
    <row r="759" spans="1:3" x14ac:dyDescent="0.3">
      <c r="A759" s="10" t="s">
        <v>4991</v>
      </c>
      <c r="B759" s="5">
        <v>9.51</v>
      </c>
      <c r="C759" s="12">
        <v>1</v>
      </c>
    </row>
    <row r="760" spans="1:3" x14ac:dyDescent="0.3">
      <c r="A760" s="10" t="s">
        <v>5228</v>
      </c>
      <c r="B760" s="5">
        <v>114.42499999999998</v>
      </c>
      <c r="C760" s="12">
        <v>1</v>
      </c>
    </row>
    <row r="761" spans="1:3" x14ac:dyDescent="0.3">
      <c r="A761" s="10" t="s">
        <v>3053</v>
      </c>
      <c r="B761" s="5">
        <v>82.339999999999989</v>
      </c>
      <c r="C761" s="12">
        <v>1</v>
      </c>
    </row>
    <row r="762" spans="1:3" x14ac:dyDescent="0.3">
      <c r="A762" s="10" t="s">
        <v>2153</v>
      </c>
      <c r="B762" s="5">
        <v>27.5</v>
      </c>
      <c r="C762" s="12">
        <v>1</v>
      </c>
    </row>
    <row r="763" spans="1:3" x14ac:dyDescent="0.3">
      <c r="A763" s="10" t="s">
        <v>733</v>
      </c>
      <c r="B763" s="5">
        <v>72.91</v>
      </c>
      <c r="C763" s="12">
        <v>1</v>
      </c>
    </row>
    <row r="764" spans="1:3" x14ac:dyDescent="0.3">
      <c r="A764" s="10" t="s">
        <v>4286</v>
      </c>
      <c r="B764" s="5">
        <v>43.650000000000006</v>
      </c>
      <c r="C764" s="12">
        <v>1</v>
      </c>
    </row>
    <row r="765" spans="1:3" x14ac:dyDescent="0.3">
      <c r="A765" s="10" t="s">
        <v>5012</v>
      </c>
      <c r="B765" s="5">
        <v>16.11</v>
      </c>
      <c r="C765" s="12">
        <v>1</v>
      </c>
    </row>
    <row r="766" spans="1:3" x14ac:dyDescent="0.3">
      <c r="A766" s="10" t="s">
        <v>6122</v>
      </c>
      <c r="B766" s="5">
        <v>27</v>
      </c>
      <c r="C766" s="12">
        <v>1</v>
      </c>
    </row>
    <row r="767" spans="1:3" x14ac:dyDescent="0.3">
      <c r="A767" s="10" t="s">
        <v>3911</v>
      </c>
      <c r="B767" s="5">
        <v>109.36499999999999</v>
      </c>
      <c r="C767" s="12">
        <v>1</v>
      </c>
    </row>
    <row r="768" spans="1:3" x14ac:dyDescent="0.3">
      <c r="A768" s="10" t="s">
        <v>4274</v>
      </c>
      <c r="B768" s="5">
        <v>13.095000000000001</v>
      </c>
      <c r="C768" s="12">
        <v>1</v>
      </c>
    </row>
    <row r="769" spans="1:3" x14ac:dyDescent="0.3">
      <c r="A769" s="10" t="s">
        <v>1077</v>
      </c>
      <c r="B769" s="5">
        <v>40.5</v>
      </c>
      <c r="C769" s="12">
        <v>1</v>
      </c>
    </row>
    <row r="770" spans="1:3" x14ac:dyDescent="0.3">
      <c r="A770" s="10" t="s">
        <v>3854</v>
      </c>
      <c r="B770" s="5">
        <v>33.75</v>
      </c>
      <c r="C770" s="12">
        <v>1</v>
      </c>
    </row>
    <row r="771" spans="1:3" x14ac:dyDescent="0.3">
      <c r="A771" s="10" t="s">
        <v>3790</v>
      </c>
      <c r="B771" s="5">
        <v>21.509999999999998</v>
      </c>
      <c r="C771" s="12">
        <v>1</v>
      </c>
    </row>
    <row r="772" spans="1:3" x14ac:dyDescent="0.3">
      <c r="A772" s="10" t="s">
        <v>5525</v>
      </c>
      <c r="B772" s="5">
        <v>20.584999999999997</v>
      </c>
      <c r="C772" s="12">
        <v>1</v>
      </c>
    </row>
    <row r="773" spans="1:3" x14ac:dyDescent="0.3">
      <c r="A773" s="10" t="s">
        <v>3802</v>
      </c>
      <c r="B773" s="5">
        <v>82.454999999999984</v>
      </c>
      <c r="C773" s="12">
        <v>1</v>
      </c>
    </row>
    <row r="774" spans="1:3" x14ac:dyDescent="0.3">
      <c r="A774" s="10" t="s">
        <v>5620</v>
      </c>
      <c r="B774" s="5">
        <v>38.849999999999994</v>
      </c>
      <c r="C774" s="12">
        <v>1</v>
      </c>
    </row>
    <row r="775" spans="1:3" x14ac:dyDescent="0.3">
      <c r="A775" s="10" t="s">
        <v>5866</v>
      </c>
      <c r="B775" s="5">
        <v>21.509999999999998</v>
      </c>
      <c r="C775" s="12">
        <v>1</v>
      </c>
    </row>
    <row r="776" spans="1:3" x14ac:dyDescent="0.3">
      <c r="A776" s="10" t="s">
        <v>614</v>
      </c>
      <c r="B776" s="5">
        <v>91.539999999999992</v>
      </c>
      <c r="C776" s="12">
        <v>1</v>
      </c>
    </row>
    <row r="777" spans="1:3" x14ac:dyDescent="0.3">
      <c r="A777" s="10" t="s">
        <v>4625</v>
      </c>
      <c r="B777" s="5">
        <v>8.91</v>
      </c>
      <c r="C777" s="12">
        <v>1</v>
      </c>
    </row>
    <row r="778" spans="1:3" x14ac:dyDescent="0.3">
      <c r="A778" s="10" t="s">
        <v>4169</v>
      </c>
      <c r="B778" s="5">
        <v>47.8</v>
      </c>
      <c r="C778" s="12">
        <v>1</v>
      </c>
    </row>
    <row r="779" spans="1:3" x14ac:dyDescent="0.3">
      <c r="A779" s="10" t="s">
        <v>2992</v>
      </c>
      <c r="B779" s="5">
        <v>24.75</v>
      </c>
      <c r="C779" s="12">
        <v>1</v>
      </c>
    </row>
    <row r="780" spans="1:3" x14ac:dyDescent="0.3">
      <c r="A780" s="10" t="s">
        <v>3818</v>
      </c>
      <c r="B780" s="5">
        <v>204.92999999999995</v>
      </c>
      <c r="C780" s="12">
        <v>1</v>
      </c>
    </row>
    <row r="781" spans="1:3" x14ac:dyDescent="0.3">
      <c r="A781" s="10" t="s">
        <v>4921</v>
      </c>
      <c r="B781" s="5">
        <v>31.7</v>
      </c>
      <c r="C781" s="12">
        <v>1</v>
      </c>
    </row>
    <row r="782" spans="1:3" x14ac:dyDescent="0.3">
      <c r="A782" s="10" t="s">
        <v>1884</v>
      </c>
      <c r="B782" s="5">
        <v>21.509999999999998</v>
      </c>
      <c r="C782" s="12">
        <v>1</v>
      </c>
    </row>
    <row r="783" spans="1:3" x14ac:dyDescent="0.3">
      <c r="A783" s="10" t="s">
        <v>581</v>
      </c>
      <c r="B783" s="5">
        <v>20.25</v>
      </c>
      <c r="C783" s="12">
        <v>1</v>
      </c>
    </row>
    <row r="784" spans="1:3" x14ac:dyDescent="0.3">
      <c r="A784" s="10" t="s">
        <v>4596</v>
      </c>
      <c r="B784" s="5">
        <v>29.849999999999998</v>
      </c>
      <c r="C784" s="12">
        <v>1</v>
      </c>
    </row>
    <row r="785" spans="1:3" x14ac:dyDescent="0.3">
      <c r="A785" s="10" t="s">
        <v>1227</v>
      </c>
      <c r="B785" s="5">
        <v>14.58</v>
      </c>
      <c r="C785" s="12">
        <v>1</v>
      </c>
    </row>
    <row r="786" spans="1:3" x14ac:dyDescent="0.3">
      <c r="A786" s="10" t="s">
        <v>1459</v>
      </c>
      <c r="B786" s="5">
        <v>21.87</v>
      </c>
      <c r="C786" s="12">
        <v>1</v>
      </c>
    </row>
    <row r="787" spans="1:3" x14ac:dyDescent="0.3">
      <c r="A787" s="10" t="s">
        <v>4262</v>
      </c>
      <c r="B787" s="5">
        <v>137.42499999999998</v>
      </c>
      <c r="C787" s="12">
        <v>1</v>
      </c>
    </row>
    <row r="788" spans="1:3" x14ac:dyDescent="0.3">
      <c r="A788" s="10" t="s">
        <v>3823</v>
      </c>
      <c r="B788" s="5">
        <v>63.249999999999993</v>
      </c>
      <c r="C788" s="12">
        <v>1</v>
      </c>
    </row>
    <row r="789" spans="1:3" x14ac:dyDescent="0.3">
      <c r="A789" s="10" t="s">
        <v>1736</v>
      </c>
      <c r="B789" s="5">
        <v>77.699999999999989</v>
      </c>
      <c r="C789" s="12">
        <v>1</v>
      </c>
    </row>
    <row r="790" spans="1:3" x14ac:dyDescent="0.3">
      <c r="A790" s="10" t="s">
        <v>4967</v>
      </c>
      <c r="B790" s="5">
        <v>52.38</v>
      </c>
      <c r="C790" s="12">
        <v>1</v>
      </c>
    </row>
    <row r="791" spans="1:3" x14ac:dyDescent="0.3">
      <c r="A791" s="10" t="s">
        <v>4029</v>
      </c>
      <c r="B791" s="5">
        <v>63.249999999999993</v>
      </c>
      <c r="C791" s="12">
        <v>1</v>
      </c>
    </row>
    <row r="792" spans="1:3" x14ac:dyDescent="0.3">
      <c r="A792" s="10" t="s">
        <v>3214</v>
      </c>
      <c r="B792" s="5">
        <v>139.72499999999999</v>
      </c>
      <c r="C792" s="12">
        <v>1</v>
      </c>
    </row>
    <row r="793" spans="1:3" x14ac:dyDescent="0.3">
      <c r="A793" s="10" t="s">
        <v>3118</v>
      </c>
      <c r="B793" s="5">
        <v>20.584999999999997</v>
      </c>
      <c r="C793" s="12">
        <v>1</v>
      </c>
    </row>
    <row r="794" spans="1:3" x14ac:dyDescent="0.3">
      <c r="A794" s="10" t="s">
        <v>2956</v>
      </c>
      <c r="B794" s="5">
        <v>15.54</v>
      </c>
      <c r="C794" s="12">
        <v>1</v>
      </c>
    </row>
    <row r="795" spans="1:3" x14ac:dyDescent="0.3">
      <c r="A795" s="10" t="s">
        <v>1361</v>
      </c>
      <c r="B795" s="5">
        <v>155.24999999999997</v>
      </c>
      <c r="C795" s="12">
        <v>1</v>
      </c>
    </row>
    <row r="796" spans="1:3" x14ac:dyDescent="0.3">
      <c r="A796" s="10" t="s">
        <v>5575</v>
      </c>
      <c r="B796" s="5">
        <v>72.75</v>
      </c>
      <c r="C796" s="12">
        <v>1</v>
      </c>
    </row>
    <row r="797" spans="1:3" x14ac:dyDescent="0.3">
      <c r="A797" s="10" t="s">
        <v>990</v>
      </c>
      <c r="B797" s="5">
        <v>77.699999999999989</v>
      </c>
      <c r="C797" s="12">
        <v>1</v>
      </c>
    </row>
    <row r="798" spans="1:3" x14ac:dyDescent="0.3">
      <c r="A798" s="10" t="s">
        <v>755</v>
      </c>
      <c r="B798" s="5">
        <v>7.77</v>
      </c>
      <c r="C798" s="12">
        <v>1</v>
      </c>
    </row>
    <row r="799" spans="1:3" x14ac:dyDescent="0.3">
      <c r="A799" s="10" t="s">
        <v>1895</v>
      </c>
      <c r="B799" s="5">
        <v>15.85</v>
      </c>
      <c r="C799" s="12">
        <v>1</v>
      </c>
    </row>
    <row r="800" spans="1:3" x14ac:dyDescent="0.3">
      <c r="A800" s="10" t="s">
        <v>4551</v>
      </c>
      <c r="B800" s="5">
        <v>79.25</v>
      </c>
      <c r="C800" s="12">
        <v>1</v>
      </c>
    </row>
    <row r="801" spans="1:3" x14ac:dyDescent="0.3">
      <c r="A801" s="10" t="s">
        <v>3441</v>
      </c>
      <c r="B801" s="5">
        <v>29.849999999999998</v>
      </c>
      <c r="C801" s="12">
        <v>1</v>
      </c>
    </row>
    <row r="802" spans="1:3" x14ac:dyDescent="0.3">
      <c r="A802" s="10" t="s">
        <v>553</v>
      </c>
      <c r="B802" s="5">
        <v>170.77499999999998</v>
      </c>
      <c r="C802" s="12">
        <v>1</v>
      </c>
    </row>
    <row r="803" spans="1:3" x14ac:dyDescent="0.3">
      <c r="A803" s="10" t="s">
        <v>2615</v>
      </c>
      <c r="B803" s="5">
        <v>8.0549999999999997</v>
      </c>
      <c r="C803" s="12">
        <v>1</v>
      </c>
    </row>
    <row r="804" spans="1:3" x14ac:dyDescent="0.3">
      <c r="A804" s="10" t="s">
        <v>3839</v>
      </c>
      <c r="B804" s="5">
        <v>27.945</v>
      </c>
      <c r="C804" s="12">
        <v>1</v>
      </c>
    </row>
    <row r="805" spans="1:3" x14ac:dyDescent="0.3">
      <c r="A805" s="10" t="s">
        <v>1584</v>
      </c>
      <c r="B805" s="5">
        <v>36.450000000000003</v>
      </c>
      <c r="C805" s="12">
        <v>1</v>
      </c>
    </row>
    <row r="806" spans="1:3" x14ac:dyDescent="0.3">
      <c r="A806" s="10" t="s">
        <v>2798</v>
      </c>
      <c r="B806" s="5">
        <v>47.55</v>
      </c>
      <c r="C806" s="12">
        <v>1</v>
      </c>
    </row>
    <row r="807" spans="1:3" x14ac:dyDescent="0.3">
      <c r="A807" s="10" t="s">
        <v>5216</v>
      </c>
      <c r="B807" s="5">
        <v>11.94</v>
      </c>
      <c r="C807" s="12">
        <v>1</v>
      </c>
    </row>
    <row r="808" spans="1:3" x14ac:dyDescent="0.3">
      <c r="A808" s="10" t="s">
        <v>3665</v>
      </c>
      <c r="B808" s="5">
        <v>28.53</v>
      </c>
      <c r="C808" s="12">
        <v>1</v>
      </c>
    </row>
    <row r="809" spans="1:3" x14ac:dyDescent="0.3">
      <c r="A809" s="10" t="s">
        <v>1866</v>
      </c>
      <c r="B809" s="5">
        <v>133.85999999999999</v>
      </c>
      <c r="C809" s="12">
        <v>1</v>
      </c>
    </row>
    <row r="810" spans="1:3" x14ac:dyDescent="0.3">
      <c r="A810" s="10" t="s">
        <v>3447</v>
      </c>
      <c r="B810" s="5">
        <v>29.784999999999997</v>
      </c>
      <c r="C810" s="12">
        <v>1</v>
      </c>
    </row>
    <row r="811" spans="1:3" x14ac:dyDescent="0.3">
      <c r="A811" s="10" t="s">
        <v>1233</v>
      </c>
      <c r="B811" s="5">
        <v>148.92499999999998</v>
      </c>
      <c r="C811" s="12">
        <v>1</v>
      </c>
    </row>
    <row r="812" spans="1:3" x14ac:dyDescent="0.3">
      <c r="A812" s="10" t="s">
        <v>5262</v>
      </c>
      <c r="B812" s="5">
        <v>35.82</v>
      </c>
      <c r="C812" s="12">
        <v>1</v>
      </c>
    </row>
    <row r="813" spans="1:3" x14ac:dyDescent="0.3">
      <c r="A813" s="10" t="s">
        <v>5096</v>
      </c>
      <c r="B813" s="5">
        <v>35.82</v>
      </c>
      <c r="C813" s="12">
        <v>1</v>
      </c>
    </row>
    <row r="814" spans="1:3" x14ac:dyDescent="0.3">
      <c r="A814" s="10" t="s">
        <v>5090</v>
      </c>
      <c r="B814" s="5">
        <v>8.91</v>
      </c>
      <c r="C814" s="12">
        <v>1</v>
      </c>
    </row>
    <row r="815" spans="1:3" x14ac:dyDescent="0.3">
      <c r="A815" s="10" t="s">
        <v>2627</v>
      </c>
      <c r="B815" s="5">
        <v>43.019999999999996</v>
      </c>
      <c r="C815" s="12">
        <v>1</v>
      </c>
    </row>
    <row r="816" spans="1:3" x14ac:dyDescent="0.3">
      <c r="A816" s="10" t="s">
        <v>1328</v>
      </c>
      <c r="B816" s="5">
        <v>51.749999999999993</v>
      </c>
      <c r="C816" s="12">
        <v>1</v>
      </c>
    </row>
    <row r="817" spans="1:3" x14ac:dyDescent="0.3">
      <c r="A817" s="10" t="s">
        <v>1980</v>
      </c>
      <c r="B817" s="5">
        <v>59.75</v>
      </c>
      <c r="C817" s="12">
        <v>1</v>
      </c>
    </row>
    <row r="818" spans="1:3" x14ac:dyDescent="0.3">
      <c r="A818" s="10" t="s">
        <v>1065</v>
      </c>
      <c r="B818" s="5">
        <v>11.94</v>
      </c>
      <c r="C818" s="12">
        <v>1</v>
      </c>
    </row>
    <row r="819" spans="1:3" x14ac:dyDescent="0.3">
      <c r="A819" s="10" t="s">
        <v>643</v>
      </c>
      <c r="B819" s="5">
        <v>16.875</v>
      </c>
      <c r="C819" s="12">
        <v>1</v>
      </c>
    </row>
    <row r="820" spans="1:3" x14ac:dyDescent="0.3">
      <c r="A820" s="10" t="s">
        <v>4955</v>
      </c>
      <c r="B820" s="5">
        <v>23.31</v>
      </c>
      <c r="C820" s="12">
        <v>1</v>
      </c>
    </row>
    <row r="821" spans="1:3" x14ac:dyDescent="0.3">
      <c r="A821" s="10" t="s">
        <v>2142</v>
      </c>
      <c r="B821" s="5">
        <v>29.849999999999998</v>
      </c>
      <c r="C821" s="12">
        <v>1</v>
      </c>
    </row>
    <row r="822" spans="1:3" x14ac:dyDescent="0.3">
      <c r="A822" s="10" t="s">
        <v>5246</v>
      </c>
      <c r="B822" s="5">
        <v>4.3650000000000002</v>
      </c>
      <c r="C822" s="12">
        <v>1</v>
      </c>
    </row>
    <row r="823" spans="1:3" x14ac:dyDescent="0.3">
      <c r="A823" s="10" t="s">
        <v>2009</v>
      </c>
      <c r="B823" s="5">
        <v>5.97</v>
      </c>
      <c r="C823" s="12">
        <v>1</v>
      </c>
    </row>
    <row r="824" spans="1:3" x14ac:dyDescent="0.3">
      <c r="A824" s="10" t="s">
        <v>3537</v>
      </c>
      <c r="B824" s="5">
        <v>26.849999999999994</v>
      </c>
      <c r="C824" s="12">
        <v>1</v>
      </c>
    </row>
    <row r="825" spans="1:3" x14ac:dyDescent="0.3">
      <c r="A825" s="10" t="s">
        <v>2694</v>
      </c>
      <c r="B825" s="5">
        <v>13.5</v>
      </c>
      <c r="C825" s="12">
        <v>1</v>
      </c>
    </row>
    <row r="826" spans="1:3" x14ac:dyDescent="0.3">
      <c r="A826" s="10" t="s">
        <v>1134</v>
      </c>
      <c r="B826" s="5">
        <v>15.85</v>
      </c>
      <c r="C826" s="12">
        <v>1</v>
      </c>
    </row>
    <row r="827" spans="1:3" x14ac:dyDescent="0.3">
      <c r="A827" s="10" t="s">
        <v>1544</v>
      </c>
      <c r="B827" s="5">
        <v>43.650000000000006</v>
      </c>
      <c r="C827" s="12">
        <v>1</v>
      </c>
    </row>
    <row r="828" spans="1:3" x14ac:dyDescent="0.3">
      <c r="A828" s="10" t="s">
        <v>5489</v>
      </c>
      <c r="B828" s="5">
        <v>5.3699999999999992</v>
      </c>
      <c r="C828" s="12">
        <v>1</v>
      </c>
    </row>
    <row r="829" spans="1:3" x14ac:dyDescent="0.3">
      <c r="A829" s="10" t="s">
        <v>5321</v>
      </c>
      <c r="B829" s="5">
        <v>89.35499999999999</v>
      </c>
      <c r="C829" s="12">
        <v>1</v>
      </c>
    </row>
    <row r="830" spans="1:3" x14ac:dyDescent="0.3">
      <c r="A830" s="10" t="s">
        <v>5687</v>
      </c>
      <c r="B830" s="5">
        <v>13.424999999999997</v>
      </c>
      <c r="C830" s="12">
        <v>1</v>
      </c>
    </row>
    <row r="831" spans="1:3" x14ac:dyDescent="0.3">
      <c r="A831" s="10" t="s">
        <v>5816</v>
      </c>
      <c r="B831" s="5">
        <v>35.849999999999994</v>
      </c>
      <c r="C831" s="12">
        <v>1</v>
      </c>
    </row>
    <row r="832" spans="1:3" x14ac:dyDescent="0.3">
      <c r="A832" s="10" t="s">
        <v>3700</v>
      </c>
      <c r="B832" s="5">
        <v>19.02</v>
      </c>
      <c r="C832" s="12">
        <v>1</v>
      </c>
    </row>
    <row r="833" spans="1:3" x14ac:dyDescent="0.3">
      <c r="A833" s="10" t="s">
        <v>2187</v>
      </c>
      <c r="B833" s="5">
        <v>15.54</v>
      </c>
      <c r="C833" s="12">
        <v>1</v>
      </c>
    </row>
    <row r="834" spans="1:3" x14ac:dyDescent="0.3">
      <c r="A834" s="10" t="s">
        <v>5844</v>
      </c>
      <c r="B834" s="5">
        <v>11.25</v>
      </c>
      <c r="C834" s="12">
        <v>1</v>
      </c>
    </row>
    <row r="835" spans="1:3" x14ac:dyDescent="0.3">
      <c r="A835" s="10" t="s">
        <v>4229</v>
      </c>
      <c r="B835" s="5">
        <v>148.92499999999998</v>
      </c>
      <c r="C835" s="12">
        <v>1</v>
      </c>
    </row>
    <row r="836" spans="1:3" x14ac:dyDescent="0.3">
      <c r="A836" s="10" t="s">
        <v>4429</v>
      </c>
      <c r="B836" s="5">
        <v>20.25</v>
      </c>
      <c r="C836" s="12">
        <v>1</v>
      </c>
    </row>
    <row r="837" spans="1:3" x14ac:dyDescent="0.3">
      <c r="A837" s="10" t="s">
        <v>1742</v>
      </c>
      <c r="B837" s="5">
        <v>23.31</v>
      </c>
      <c r="C837" s="12">
        <v>1</v>
      </c>
    </row>
    <row r="838" spans="1:3" x14ac:dyDescent="0.3">
      <c r="A838" s="10" t="s">
        <v>2792</v>
      </c>
      <c r="B838" s="5">
        <v>51.749999999999993</v>
      </c>
      <c r="C838" s="12">
        <v>1</v>
      </c>
    </row>
    <row r="839" spans="1:3" x14ac:dyDescent="0.3">
      <c r="A839" s="10" t="s">
        <v>913</v>
      </c>
      <c r="B839" s="5">
        <v>53.699999999999996</v>
      </c>
      <c r="C839" s="12">
        <v>1</v>
      </c>
    </row>
    <row r="840" spans="1:3" x14ac:dyDescent="0.3">
      <c r="A840" s="10" t="s">
        <v>4303</v>
      </c>
      <c r="B840" s="5">
        <v>119.13999999999999</v>
      </c>
      <c r="C840" s="12">
        <v>1</v>
      </c>
    </row>
    <row r="841" spans="1:3" x14ac:dyDescent="0.3">
      <c r="A841" s="10" t="s">
        <v>1632</v>
      </c>
      <c r="B841" s="5">
        <v>4.7549999999999999</v>
      </c>
      <c r="C841" s="12">
        <v>1</v>
      </c>
    </row>
    <row r="842" spans="1:3" x14ac:dyDescent="0.3">
      <c r="A842" s="10" t="s">
        <v>4163</v>
      </c>
      <c r="B842" s="5">
        <v>5.3699999999999992</v>
      </c>
      <c r="C842" s="12">
        <v>1</v>
      </c>
    </row>
    <row r="843" spans="1:3" x14ac:dyDescent="0.3">
      <c r="A843" s="10" t="s">
        <v>4348</v>
      </c>
      <c r="B843" s="5">
        <v>46.62</v>
      </c>
      <c r="C843" s="12">
        <v>1</v>
      </c>
    </row>
    <row r="844" spans="1:3" x14ac:dyDescent="0.3">
      <c r="A844" s="10" t="s">
        <v>2855</v>
      </c>
      <c r="B844" s="5">
        <v>168.39</v>
      </c>
      <c r="C844" s="12">
        <v>2</v>
      </c>
    </row>
    <row r="845" spans="1:3" x14ac:dyDescent="0.3">
      <c r="A845" s="10" t="s">
        <v>661</v>
      </c>
      <c r="B845" s="5">
        <v>110.02500000000001</v>
      </c>
      <c r="C845" s="12">
        <v>3</v>
      </c>
    </row>
    <row r="846" spans="1:3" x14ac:dyDescent="0.3">
      <c r="A846" s="10" t="s">
        <v>1470</v>
      </c>
      <c r="B846" s="5">
        <v>204.92999999999995</v>
      </c>
      <c r="C846" s="12">
        <v>1</v>
      </c>
    </row>
    <row r="847" spans="1:3" x14ac:dyDescent="0.3">
      <c r="A847" s="10" t="s">
        <v>5407</v>
      </c>
      <c r="B847" s="5">
        <v>7.29</v>
      </c>
      <c r="C847" s="12">
        <v>1</v>
      </c>
    </row>
    <row r="848" spans="1:3" x14ac:dyDescent="0.3">
      <c r="A848" s="10" t="s">
        <v>4123</v>
      </c>
      <c r="B848" s="5">
        <v>102.46499999999997</v>
      </c>
      <c r="C848" s="12">
        <v>1</v>
      </c>
    </row>
    <row r="849" spans="1:3" x14ac:dyDescent="0.3">
      <c r="A849" s="10" t="s">
        <v>1222</v>
      </c>
      <c r="B849" s="5">
        <v>148.92499999999998</v>
      </c>
      <c r="C849" s="12">
        <v>1</v>
      </c>
    </row>
    <row r="850" spans="1:3" x14ac:dyDescent="0.3">
      <c r="A850" s="10" t="s">
        <v>936</v>
      </c>
      <c r="B850" s="5">
        <v>47.8</v>
      </c>
      <c r="C850" s="12">
        <v>1</v>
      </c>
    </row>
    <row r="851" spans="1:3" x14ac:dyDescent="0.3">
      <c r="A851" s="10" t="s">
        <v>2951</v>
      </c>
      <c r="B851" s="5">
        <v>29.784999999999997</v>
      </c>
      <c r="C851" s="12">
        <v>1</v>
      </c>
    </row>
    <row r="852" spans="1:3" x14ac:dyDescent="0.3">
      <c r="A852" s="10" t="s">
        <v>4705</v>
      </c>
      <c r="B852" s="5">
        <v>33.75</v>
      </c>
      <c r="C852" s="12">
        <v>1</v>
      </c>
    </row>
    <row r="853" spans="1:3" x14ac:dyDescent="0.3">
      <c r="A853" s="10" t="s">
        <v>3577</v>
      </c>
      <c r="B853" s="5">
        <v>83.835000000000008</v>
      </c>
      <c r="C853" s="12">
        <v>1</v>
      </c>
    </row>
    <row r="854" spans="1:3" x14ac:dyDescent="0.3">
      <c r="A854" s="10" t="s">
        <v>2632</v>
      </c>
      <c r="B854" s="5">
        <v>23.31</v>
      </c>
      <c r="C854" s="12">
        <v>1</v>
      </c>
    </row>
    <row r="855" spans="1:3" x14ac:dyDescent="0.3">
      <c r="A855" s="10" t="s">
        <v>5030</v>
      </c>
      <c r="B855" s="5">
        <v>126.49999999999999</v>
      </c>
      <c r="C855" s="12">
        <v>1</v>
      </c>
    </row>
    <row r="856" spans="1:3" x14ac:dyDescent="0.3">
      <c r="A856" s="10" t="s">
        <v>3367</v>
      </c>
      <c r="B856" s="5">
        <v>29.849999999999998</v>
      </c>
      <c r="C856" s="12">
        <v>1</v>
      </c>
    </row>
    <row r="857" spans="1:3" x14ac:dyDescent="0.3">
      <c r="A857" s="10" t="s">
        <v>6053</v>
      </c>
      <c r="B857" s="5">
        <v>31.624999999999996</v>
      </c>
      <c r="C857" s="12">
        <v>1</v>
      </c>
    </row>
    <row r="858" spans="1:3" x14ac:dyDescent="0.3">
      <c r="A858" s="10" t="s">
        <v>2498</v>
      </c>
      <c r="B858" s="5">
        <v>51.8</v>
      </c>
      <c r="C858" s="12">
        <v>1</v>
      </c>
    </row>
    <row r="859" spans="1:3" x14ac:dyDescent="0.3">
      <c r="A859" s="10" t="s">
        <v>1299</v>
      </c>
      <c r="B859" s="5">
        <v>68.309999999999988</v>
      </c>
      <c r="C859" s="12">
        <v>1</v>
      </c>
    </row>
    <row r="860" spans="1:3" x14ac:dyDescent="0.3">
      <c r="A860" s="10" t="s">
        <v>2369</v>
      </c>
      <c r="B860" s="5">
        <v>23.88</v>
      </c>
      <c r="C860" s="12">
        <v>1</v>
      </c>
    </row>
    <row r="861" spans="1:3" x14ac:dyDescent="0.3">
      <c r="A861" s="10" t="s">
        <v>872</v>
      </c>
      <c r="B861" s="5">
        <v>2.9849999999999999</v>
      </c>
      <c r="C861" s="12">
        <v>1</v>
      </c>
    </row>
    <row r="862" spans="1:3" x14ac:dyDescent="0.3">
      <c r="A862" s="10" t="s">
        <v>827</v>
      </c>
      <c r="B862" s="5">
        <v>114.42499999999998</v>
      </c>
      <c r="C862" s="12">
        <v>1</v>
      </c>
    </row>
    <row r="863" spans="1:3" x14ac:dyDescent="0.3">
      <c r="A863" s="10" t="s">
        <v>2127</v>
      </c>
      <c r="B863" s="5">
        <v>49.75</v>
      </c>
      <c r="C863" s="12">
        <v>1</v>
      </c>
    </row>
    <row r="864" spans="1:3" x14ac:dyDescent="0.3">
      <c r="A864" s="10" t="s">
        <v>6106</v>
      </c>
      <c r="B864" s="5">
        <v>8.9550000000000001</v>
      </c>
      <c r="C864" s="12">
        <v>1</v>
      </c>
    </row>
    <row r="865" spans="1:3" x14ac:dyDescent="0.3">
      <c r="A865" s="10" t="s">
        <v>3599</v>
      </c>
      <c r="B865" s="5">
        <v>23.31</v>
      </c>
      <c r="C865" s="12">
        <v>1</v>
      </c>
    </row>
    <row r="866" spans="1:3" x14ac:dyDescent="0.3">
      <c r="A866" s="10" t="s">
        <v>3015</v>
      </c>
      <c r="B866" s="5">
        <v>7.169999999999999</v>
      </c>
      <c r="C866" s="12">
        <v>1</v>
      </c>
    </row>
    <row r="867" spans="1:3" x14ac:dyDescent="0.3">
      <c r="A867" s="10" t="s">
        <v>5537</v>
      </c>
      <c r="B867" s="5">
        <v>20.625</v>
      </c>
      <c r="C867" s="12">
        <v>1</v>
      </c>
    </row>
    <row r="868" spans="1:3" x14ac:dyDescent="0.3">
      <c r="A868" s="10" t="s">
        <v>3355</v>
      </c>
      <c r="B868" s="5">
        <v>89.35499999999999</v>
      </c>
      <c r="C868" s="12">
        <v>1</v>
      </c>
    </row>
    <row r="869" spans="1:3" x14ac:dyDescent="0.3">
      <c r="A869" s="10" t="s">
        <v>2928</v>
      </c>
      <c r="B869" s="5">
        <v>200.78999999999996</v>
      </c>
      <c r="C869" s="12">
        <v>1</v>
      </c>
    </row>
    <row r="870" spans="1:3" x14ac:dyDescent="0.3">
      <c r="A870" s="10" t="s">
        <v>744</v>
      </c>
      <c r="B870" s="5">
        <v>178.70999999999998</v>
      </c>
      <c r="C870" s="12">
        <v>1</v>
      </c>
    </row>
    <row r="871" spans="1:3" x14ac:dyDescent="0.3">
      <c r="A871" s="10" t="s">
        <v>5256</v>
      </c>
      <c r="B871" s="5">
        <v>8.25</v>
      </c>
      <c r="C871" s="12">
        <v>1</v>
      </c>
    </row>
    <row r="872" spans="1:3" x14ac:dyDescent="0.3">
      <c r="A872" s="10" t="s">
        <v>1117</v>
      </c>
      <c r="B872" s="5">
        <v>11.25</v>
      </c>
      <c r="C872" s="12">
        <v>1</v>
      </c>
    </row>
    <row r="873" spans="1:3" x14ac:dyDescent="0.3">
      <c r="A873" s="10" t="s">
        <v>772</v>
      </c>
      <c r="B873" s="5">
        <v>15.54</v>
      </c>
      <c r="C873" s="12">
        <v>1</v>
      </c>
    </row>
    <row r="874" spans="1:3" x14ac:dyDescent="0.3">
      <c r="A874" s="10" t="s">
        <v>5763</v>
      </c>
      <c r="B874" s="5">
        <v>26.849999999999998</v>
      </c>
      <c r="C874" s="12">
        <v>1</v>
      </c>
    </row>
    <row r="875" spans="1:3" x14ac:dyDescent="0.3">
      <c r="A875" s="10" t="s">
        <v>4207</v>
      </c>
      <c r="B875" s="5">
        <v>24.75</v>
      </c>
      <c r="C875" s="12">
        <v>1</v>
      </c>
    </row>
    <row r="876" spans="1:3" x14ac:dyDescent="0.3">
      <c r="A876" s="10" t="s">
        <v>2650</v>
      </c>
      <c r="B876" s="5">
        <v>53.46</v>
      </c>
      <c r="C876" s="12">
        <v>1</v>
      </c>
    </row>
    <row r="877" spans="1:3" x14ac:dyDescent="0.3">
      <c r="A877" s="10" t="s">
        <v>3499</v>
      </c>
      <c r="B877" s="5">
        <v>16.5</v>
      </c>
      <c r="C877" s="12">
        <v>1</v>
      </c>
    </row>
    <row r="878" spans="1:3" x14ac:dyDescent="0.3">
      <c r="A878" s="10" t="s">
        <v>2452</v>
      </c>
      <c r="B878" s="5">
        <v>204.92999999999995</v>
      </c>
      <c r="C878" s="12">
        <v>1</v>
      </c>
    </row>
    <row r="879" spans="1:3" x14ac:dyDescent="0.3">
      <c r="A879" s="10" t="s">
        <v>5040</v>
      </c>
      <c r="B879" s="5">
        <v>5.97</v>
      </c>
      <c r="C879" s="12">
        <v>1</v>
      </c>
    </row>
    <row r="880" spans="1:3" x14ac:dyDescent="0.3">
      <c r="A880" s="10" t="s">
        <v>960</v>
      </c>
      <c r="B880" s="5">
        <v>82.339999999999989</v>
      </c>
      <c r="C880" s="12">
        <v>1</v>
      </c>
    </row>
    <row r="881" spans="1:3" x14ac:dyDescent="0.3">
      <c r="A881" s="10" t="s">
        <v>3683</v>
      </c>
      <c r="B881" s="5">
        <v>82.339999999999989</v>
      </c>
      <c r="C881" s="12">
        <v>1</v>
      </c>
    </row>
    <row r="882" spans="1:3" x14ac:dyDescent="0.3">
      <c r="A882" s="10" t="s">
        <v>3638</v>
      </c>
      <c r="B882" s="5">
        <v>59.4</v>
      </c>
      <c r="C882" s="12">
        <v>1</v>
      </c>
    </row>
    <row r="883" spans="1:3" x14ac:dyDescent="0.3">
      <c r="A883" s="10" t="s">
        <v>3695</v>
      </c>
      <c r="B883" s="5">
        <v>164.90999999999997</v>
      </c>
      <c r="C883" s="12">
        <v>1</v>
      </c>
    </row>
    <row r="884" spans="1:3" x14ac:dyDescent="0.3">
      <c r="A884" s="10" t="s">
        <v>4012</v>
      </c>
      <c r="B884" s="5">
        <v>63.249999999999993</v>
      </c>
      <c r="C884" s="12">
        <v>1</v>
      </c>
    </row>
    <row r="885" spans="1:3" x14ac:dyDescent="0.3">
      <c r="A885" s="10" t="s">
        <v>1089</v>
      </c>
      <c r="B885" s="5">
        <v>17.91</v>
      </c>
      <c r="C885" s="12">
        <v>1</v>
      </c>
    </row>
    <row r="886" spans="1:3" x14ac:dyDescent="0.3">
      <c r="A886" s="10" t="s">
        <v>4002</v>
      </c>
      <c r="B886" s="5">
        <v>133.85999999999999</v>
      </c>
      <c r="C886" s="12">
        <v>1</v>
      </c>
    </row>
    <row r="887" spans="1:3" x14ac:dyDescent="0.3">
      <c r="A887" s="10" t="s">
        <v>3712</v>
      </c>
      <c r="B887" s="5">
        <v>27</v>
      </c>
      <c r="C887" s="12">
        <v>1</v>
      </c>
    </row>
    <row r="888" spans="1:3" x14ac:dyDescent="0.3">
      <c r="A888" s="10" t="s">
        <v>4505</v>
      </c>
      <c r="B888" s="5">
        <v>17.91</v>
      </c>
      <c r="C888" s="12">
        <v>1</v>
      </c>
    </row>
    <row r="889" spans="1:3" x14ac:dyDescent="0.3">
      <c r="A889" s="10" t="s">
        <v>2346</v>
      </c>
      <c r="B889" s="5">
        <v>21.479999999999997</v>
      </c>
      <c r="C889" s="12">
        <v>1</v>
      </c>
    </row>
    <row r="890" spans="1:3" x14ac:dyDescent="0.3">
      <c r="A890" s="10" t="s">
        <v>2056</v>
      </c>
      <c r="B890" s="5">
        <v>89.1</v>
      </c>
      <c r="C890" s="12">
        <v>1</v>
      </c>
    </row>
    <row r="891" spans="1:3" x14ac:dyDescent="0.3">
      <c r="A891" s="10" t="s">
        <v>720</v>
      </c>
      <c r="B891" s="5">
        <v>7.29</v>
      </c>
      <c r="C891" s="12">
        <v>1</v>
      </c>
    </row>
    <row r="892" spans="1:3" x14ac:dyDescent="0.3">
      <c r="A892" s="10" t="s">
        <v>2062</v>
      </c>
      <c r="B892" s="5">
        <v>7.77</v>
      </c>
      <c r="C892" s="12">
        <v>1</v>
      </c>
    </row>
    <row r="893" spans="1:3" x14ac:dyDescent="0.3">
      <c r="A893" s="10" t="s">
        <v>971</v>
      </c>
      <c r="B893" s="5">
        <v>101.29499999999999</v>
      </c>
      <c r="C893" s="12">
        <v>2</v>
      </c>
    </row>
    <row r="894" spans="1:3" x14ac:dyDescent="0.3">
      <c r="A894" s="10" t="s">
        <v>3829</v>
      </c>
      <c r="B894" s="5">
        <v>8.0549999999999997</v>
      </c>
      <c r="C894" s="12">
        <v>1</v>
      </c>
    </row>
    <row r="895" spans="1:3" x14ac:dyDescent="0.3">
      <c r="A895" s="10" t="s">
        <v>5182</v>
      </c>
      <c r="B895" s="5">
        <v>33.47</v>
      </c>
      <c r="C895" s="12">
        <v>2</v>
      </c>
    </row>
    <row r="896" spans="1:3" x14ac:dyDescent="0.3">
      <c r="A896" s="10" t="s">
        <v>3475</v>
      </c>
      <c r="B896" s="5">
        <v>53.46</v>
      </c>
      <c r="C896" s="12">
        <v>1</v>
      </c>
    </row>
    <row r="897" spans="1:3" x14ac:dyDescent="0.3">
      <c r="A897" s="10" t="s">
        <v>5084</v>
      </c>
      <c r="B897" s="5">
        <v>31.624999999999996</v>
      </c>
      <c r="C897" s="12">
        <v>1</v>
      </c>
    </row>
    <row r="898" spans="1:3" x14ac:dyDescent="0.3">
      <c r="A898" s="10" t="s">
        <v>2446</v>
      </c>
      <c r="B898" s="5">
        <v>43.650000000000006</v>
      </c>
      <c r="C898" s="12">
        <v>1</v>
      </c>
    </row>
    <row r="899" spans="1:3" x14ac:dyDescent="0.3">
      <c r="A899" s="10" t="s">
        <v>3463</v>
      </c>
      <c r="B899" s="5">
        <v>126.49999999999999</v>
      </c>
      <c r="C899" s="12">
        <v>1</v>
      </c>
    </row>
    <row r="900" spans="1:3" x14ac:dyDescent="0.3">
      <c r="A900" s="10" t="s">
        <v>3718</v>
      </c>
      <c r="B900" s="5">
        <v>35.64</v>
      </c>
      <c r="C900" s="12">
        <v>1</v>
      </c>
    </row>
    <row r="901" spans="1:3" x14ac:dyDescent="0.3">
      <c r="A901" s="10" t="s">
        <v>1350</v>
      </c>
      <c r="B901" s="5">
        <v>2.6849999999999996</v>
      </c>
      <c r="C901" s="12">
        <v>1</v>
      </c>
    </row>
    <row r="902" spans="1:3" x14ac:dyDescent="0.3">
      <c r="A902" s="10" t="s">
        <v>1795</v>
      </c>
      <c r="B902" s="5">
        <v>8.73</v>
      </c>
      <c r="C902" s="12">
        <v>1</v>
      </c>
    </row>
    <row r="903" spans="1:3" x14ac:dyDescent="0.3">
      <c r="A903" s="10" t="s">
        <v>1561</v>
      </c>
      <c r="B903" s="5">
        <v>33.464999999999996</v>
      </c>
      <c r="C903" s="12">
        <v>1</v>
      </c>
    </row>
    <row r="904" spans="1:3" x14ac:dyDescent="0.3">
      <c r="A904" s="10" t="s">
        <v>1123</v>
      </c>
      <c r="B904" s="5">
        <v>14.55</v>
      </c>
      <c r="C904" s="12">
        <v>1</v>
      </c>
    </row>
    <row r="905" spans="1:3" x14ac:dyDescent="0.3">
      <c r="A905" s="10" t="s">
        <v>784</v>
      </c>
      <c r="B905" s="5">
        <v>102.75999999999999</v>
      </c>
      <c r="C905" s="12">
        <v>2</v>
      </c>
    </row>
    <row r="906" spans="1:3" x14ac:dyDescent="0.3">
      <c r="A906" s="10" t="s">
        <v>5339</v>
      </c>
      <c r="B906" s="5">
        <v>34.92</v>
      </c>
      <c r="C906" s="12">
        <v>1</v>
      </c>
    </row>
    <row r="907" spans="1:3" x14ac:dyDescent="0.3">
      <c r="A907" s="10" t="s">
        <v>2169</v>
      </c>
      <c r="B907" s="5">
        <v>26.73</v>
      </c>
      <c r="C907" s="12">
        <v>1</v>
      </c>
    </row>
    <row r="908" spans="1:3" x14ac:dyDescent="0.3">
      <c r="A908" s="10" t="s">
        <v>5926</v>
      </c>
      <c r="B908" s="5">
        <v>8.9499999999999993</v>
      </c>
      <c r="C908" s="12">
        <v>1</v>
      </c>
    </row>
    <row r="909" spans="1:3" x14ac:dyDescent="0.3">
      <c r="A909" s="10" t="s">
        <v>1889</v>
      </c>
      <c r="B909" s="5">
        <v>9.9499999999999993</v>
      </c>
      <c r="C909" s="12">
        <v>1</v>
      </c>
    </row>
    <row r="910" spans="1:3" x14ac:dyDescent="0.3">
      <c r="A910" s="10" t="s">
        <v>4881</v>
      </c>
      <c r="B910" s="5">
        <v>59.569999999999993</v>
      </c>
      <c r="C910" s="12">
        <v>1</v>
      </c>
    </row>
    <row r="911" spans="1:3" x14ac:dyDescent="0.3">
      <c r="A911" s="10" t="s">
        <v>2834</v>
      </c>
      <c r="B911" s="5">
        <v>23.31</v>
      </c>
      <c r="C911" s="12">
        <v>1</v>
      </c>
    </row>
    <row r="912" spans="1:3" x14ac:dyDescent="0.3">
      <c r="A912" s="10" t="s">
        <v>5649</v>
      </c>
      <c r="B912" s="5">
        <v>137.31</v>
      </c>
      <c r="C912" s="12">
        <v>1</v>
      </c>
    </row>
    <row r="913" spans="1:3" x14ac:dyDescent="0.3">
      <c r="A913" s="10" t="s">
        <v>4747</v>
      </c>
      <c r="B913" s="5">
        <v>29.849999999999998</v>
      </c>
      <c r="C913" s="12">
        <v>1</v>
      </c>
    </row>
    <row r="914" spans="1:3" x14ac:dyDescent="0.3">
      <c r="A914" s="10" t="s">
        <v>5046</v>
      </c>
      <c r="B914" s="5">
        <v>7.77</v>
      </c>
      <c r="C914" s="12">
        <v>1</v>
      </c>
    </row>
    <row r="915" spans="1:3" x14ac:dyDescent="0.3">
      <c r="A915" s="10" t="s">
        <v>4528</v>
      </c>
      <c r="B915" s="5">
        <v>89.1</v>
      </c>
      <c r="C915" s="12">
        <v>1</v>
      </c>
    </row>
    <row r="916" spans="1:3" x14ac:dyDescent="0.3">
      <c r="A916" s="10" t="s">
        <v>2775</v>
      </c>
      <c r="B916" s="5">
        <v>24.75</v>
      </c>
      <c r="C916" s="12">
        <v>1</v>
      </c>
    </row>
    <row r="917" spans="1:3" x14ac:dyDescent="0.3">
      <c r="A917" s="10" t="s">
        <v>2391</v>
      </c>
      <c r="B917" s="5">
        <v>55.89</v>
      </c>
      <c r="C917" s="12">
        <v>1</v>
      </c>
    </row>
    <row r="918" spans="1:3" x14ac:dyDescent="0.3">
      <c r="A918" s="10" t="s">
        <v>3379</v>
      </c>
      <c r="B918" s="5">
        <v>13.5</v>
      </c>
      <c r="C918" s="12">
        <v>1</v>
      </c>
    </row>
    <row r="919" spans="1:3" x14ac:dyDescent="0.3">
      <c r="A919" s="10" t="s">
        <v>1688</v>
      </c>
      <c r="B919" s="5">
        <v>20.584999999999997</v>
      </c>
      <c r="C919" s="12">
        <v>1</v>
      </c>
    </row>
    <row r="920" spans="1:3" x14ac:dyDescent="0.3">
      <c r="A920" s="10" t="s">
        <v>1671</v>
      </c>
      <c r="B920" s="5">
        <v>51.8</v>
      </c>
      <c r="C920" s="12">
        <v>1</v>
      </c>
    </row>
    <row r="921" spans="1:3" x14ac:dyDescent="0.3">
      <c r="A921" s="10" t="s">
        <v>3633</v>
      </c>
      <c r="B921" s="5">
        <v>8.73</v>
      </c>
      <c r="C921" s="12">
        <v>1</v>
      </c>
    </row>
    <row r="922" spans="1:3" x14ac:dyDescent="0.3">
      <c r="A922" s="10" t="s">
        <v>3745</v>
      </c>
      <c r="B922" s="5">
        <v>17.91</v>
      </c>
      <c r="C922" s="12">
        <v>1</v>
      </c>
    </row>
    <row r="923" spans="1:3" x14ac:dyDescent="0.3">
      <c r="A923" s="10" t="s">
        <v>4903</v>
      </c>
      <c r="B923" s="5">
        <v>145.82</v>
      </c>
      <c r="C923" s="12">
        <v>1</v>
      </c>
    </row>
    <row r="924" spans="1:3" x14ac:dyDescent="0.3">
      <c r="A924" s="10" t="s">
        <v>5932</v>
      </c>
      <c r="B924" s="5">
        <v>23.88</v>
      </c>
      <c r="C924" s="12">
        <v>1</v>
      </c>
    </row>
    <row r="925" spans="1:3" x14ac:dyDescent="0.3">
      <c r="A925" s="10" t="s">
        <v>1012</v>
      </c>
      <c r="B925" s="5">
        <v>35.64</v>
      </c>
      <c r="C925" s="12">
        <v>1</v>
      </c>
    </row>
    <row r="926" spans="1:3" x14ac:dyDescent="0.3">
      <c r="A926" s="10" t="s">
        <v>5396</v>
      </c>
      <c r="B926" s="5">
        <v>41.25</v>
      </c>
      <c r="C926" s="12">
        <v>1</v>
      </c>
    </row>
    <row r="927" spans="1:3" x14ac:dyDescent="0.3">
      <c r="A927" s="10" t="s">
        <v>4694</v>
      </c>
      <c r="B927" s="5">
        <v>17.91</v>
      </c>
      <c r="C927" s="12">
        <v>1</v>
      </c>
    </row>
    <row r="928" spans="1:3" x14ac:dyDescent="0.3">
      <c r="A928" s="10" t="s">
        <v>2549</v>
      </c>
      <c r="B928" s="5">
        <v>7.77</v>
      </c>
      <c r="C928" s="12">
        <v>1</v>
      </c>
    </row>
    <row r="929" spans="1:3" x14ac:dyDescent="0.3">
      <c r="A929" s="10" t="s">
        <v>2609</v>
      </c>
      <c r="B929" s="5">
        <v>5.97</v>
      </c>
      <c r="C929" s="12">
        <v>1</v>
      </c>
    </row>
    <row r="930" spans="1:3" x14ac:dyDescent="0.3">
      <c r="A930" s="10" t="s">
        <v>3605</v>
      </c>
      <c r="B930" s="5">
        <v>7.29</v>
      </c>
      <c r="C930" s="12">
        <v>1</v>
      </c>
    </row>
    <row r="931" spans="1:3" x14ac:dyDescent="0.3">
      <c r="A931" s="10" t="s">
        <v>4174</v>
      </c>
      <c r="B931" s="5">
        <v>63.4</v>
      </c>
      <c r="C931" s="12">
        <v>1</v>
      </c>
    </row>
    <row r="932" spans="1:3" x14ac:dyDescent="0.3">
      <c r="A932" s="10" t="s">
        <v>3266</v>
      </c>
      <c r="B932" s="5">
        <v>23.31</v>
      </c>
      <c r="C932" s="12">
        <v>1</v>
      </c>
    </row>
    <row r="933" spans="1:3" x14ac:dyDescent="0.3">
      <c r="A933" s="10" t="s">
        <v>3076</v>
      </c>
      <c r="B933" s="5">
        <v>45</v>
      </c>
      <c r="C933" s="12">
        <v>1</v>
      </c>
    </row>
    <row r="934" spans="1:3" x14ac:dyDescent="0.3">
      <c r="A934" s="10" t="s">
        <v>5973</v>
      </c>
      <c r="B934" s="5">
        <v>8.25</v>
      </c>
      <c r="C934" s="12">
        <v>1</v>
      </c>
    </row>
    <row r="935" spans="1:3" x14ac:dyDescent="0.3">
      <c r="A935" s="10" t="s">
        <v>980</v>
      </c>
      <c r="B935" s="5">
        <v>33.75</v>
      </c>
      <c r="C935" s="12">
        <v>1</v>
      </c>
    </row>
    <row r="936" spans="1:3" x14ac:dyDescent="0.3">
      <c r="A936" s="10" t="s">
        <v>2137</v>
      </c>
      <c r="B936" s="5">
        <v>17.91</v>
      </c>
      <c r="C936" s="12">
        <v>1</v>
      </c>
    </row>
    <row r="937" spans="1:3" x14ac:dyDescent="0.3">
      <c r="A937" s="10" t="s">
        <v>4730</v>
      </c>
      <c r="B937" s="5">
        <v>5.97</v>
      </c>
      <c r="C937" s="12">
        <v>1</v>
      </c>
    </row>
    <row r="938" spans="1:3" x14ac:dyDescent="0.3">
      <c r="A938" s="10" t="s">
        <v>1249</v>
      </c>
      <c r="B938" s="5">
        <v>38.849999999999994</v>
      </c>
      <c r="C938" s="12">
        <v>1</v>
      </c>
    </row>
    <row r="939" spans="1:3" x14ac:dyDescent="0.3">
      <c r="A939" s="10" t="s">
        <v>2267</v>
      </c>
      <c r="B939" s="5">
        <v>34.154999999999994</v>
      </c>
      <c r="C939" s="12">
        <v>1</v>
      </c>
    </row>
    <row r="940" spans="1:3" x14ac:dyDescent="0.3">
      <c r="A940" s="10" t="s">
        <v>1245</v>
      </c>
      <c r="B940" s="5">
        <v>94.874999999999986</v>
      </c>
      <c r="C940" s="12">
        <v>1</v>
      </c>
    </row>
    <row r="941" spans="1:3" x14ac:dyDescent="0.3">
      <c r="A941" s="10" t="s">
        <v>2238</v>
      </c>
      <c r="B941" s="5">
        <v>14.85</v>
      </c>
      <c r="C941" s="12">
        <v>1</v>
      </c>
    </row>
    <row r="942" spans="1:3" x14ac:dyDescent="0.3">
      <c r="A942" s="10" t="s">
        <v>4797</v>
      </c>
      <c r="B942" s="5">
        <v>43.650000000000006</v>
      </c>
      <c r="C942" s="12">
        <v>1</v>
      </c>
    </row>
    <row r="943" spans="1:3" x14ac:dyDescent="0.3">
      <c r="A943" s="10" t="s">
        <v>3424</v>
      </c>
      <c r="B943" s="5">
        <v>11.94</v>
      </c>
      <c r="C943" s="12">
        <v>1</v>
      </c>
    </row>
    <row r="944" spans="1:3" x14ac:dyDescent="0.3">
      <c r="A944" s="10" t="s">
        <v>1276</v>
      </c>
      <c r="B944" s="5">
        <v>29.784999999999997</v>
      </c>
      <c r="C944" s="12">
        <v>1</v>
      </c>
    </row>
    <row r="945" spans="1:3" x14ac:dyDescent="0.3">
      <c r="A945" s="10" t="s">
        <v>5278</v>
      </c>
      <c r="B945" s="5">
        <v>8.9550000000000001</v>
      </c>
      <c r="C945" s="12">
        <v>1</v>
      </c>
    </row>
    <row r="946" spans="1:3" x14ac:dyDescent="0.3">
      <c r="A946" s="10" t="s">
        <v>5614</v>
      </c>
      <c r="B946" s="5">
        <v>27</v>
      </c>
      <c r="C946" s="12">
        <v>1</v>
      </c>
    </row>
    <row r="947" spans="1:3" x14ac:dyDescent="0.3">
      <c r="A947" s="10" t="s">
        <v>3978</v>
      </c>
      <c r="B947" s="5">
        <v>72.900000000000006</v>
      </c>
      <c r="C947" s="12">
        <v>1</v>
      </c>
    </row>
    <row r="948" spans="1:3" x14ac:dyDescent="0.3">
      <c r="A948" s="10" t="s">
        <v>3193</v>
      </c>
      <c r="B948" s="5">
        <v>184.32499999999999</v>
      </c>
      <c r="C948" s="12">
        <v>3</v>
      </c>
    </row>
    <row r="949" spans="1:3" x14ac:dyDescent="0.3">
      <c r="A949" s="10" t="s">
        <v>3070</v>
      </c>
      <c r="B949" s="5">
        <v>47.55</v>
      </c>
      <c r="C949" s="12">
        <v>1</v>
      </c>
    </row>
    <row r="950" spans="1:3" x14ac:dyDescent="0.3">
      <c r="A950" s="10" t="s">
        <v>4342</v>
      </c>
      <c r="B950" s="5">
        <v>8.25</v>
      </c>
      <c r="C950" s="12">
        <v>1</v>
      </c>
    </row>
    <row r="951" spans="1:3" x14ac:dyDescent="0.3">
      <c r="A951" s="10" t="s">
        <v>3505</v>
      </c>
      <c r="B951" s="5">
        <v>21.479999999999997</v>
      </c>
      <c r="C951" s="12">
        <v>1</v>
      </c>
    </row>
    <row r="952" spans="1:3" x14ac:dyDescent="0.3">
      <c r="A952" s="10" t="s">
        <v>3361</v>
      </c>
      <c r="B952" s="5">
        <v>46.62</v>
      </c>
      <c r="C952" s="12">
        <v>1</v>
      </c>
    </row>
    <row r="953" spans="1:3" x14ac:dyDescent="0.3">
      <c r="A953" s="10" t="s">
        <v>4892</v>
      </c>
      <c r="B953" s="5">
        <v>77.699999999999989</v>
      </c>
      <c r="C953" s="12">
        <v>1</v>
      </c>
    </row>
    <row r="954" spans="1:3" x14ac:dyDescent="0.3">
      <c r="A954" s="10" t="s">
        <v>3124</v>
      </c>
      <c r="B954" s="5">
        <v>8.9550000000000001</v>
      </c>
      <c r="C954" s="12">
        <v>1</v>
      </c>
    </row>
    <row r="955" spans="1:3" x14ac:dyDescent="0.3">
      <c r="A955" s="10" t="s">
        <v>4808</v>
      </c>
      <c r="B955" s="5">
        <v>178.70999999999998</v>
      </c>
      <c r="C955" s="12">
        <v>1</v>
      </c>
    </row>
    <row r="956" spans="1:3" x14ac:dyDescent="0.3">
      <c r="A956" s="10" t="s">
        <v>1311</v>
      </c>
      <c r="B956" s="5">
        <v>71.150000000000006</v>
      </c>
      <c r="C956" s="12">
        <v>2</v>
      </c>
    </row>
    <row r="957" spans="1:3" x14ac:dyDescent="0.3">
      <c r="A957" s="10" t="s">
        <v>1475</v>
      </c>
      <c r="B957" s="5">
        <v>63.249999999999993</v>
      </c>
      <c r="C957" s="12">
        <v>1</v>
      </c>
    </row>
    <row r="958" spans="1:3" x14ac:dyDescent="0.3">
      <c r="A958" s="10" t="s">
        <v>833</v>
      </c>
      <c r="B958" s="5">
        <v>26.849999999999994</v>
      </c>
      <c r="C958" s="12">
        <v>1</v>
      </c>
    </row>
    <row r="959" spans="1:3" x14ac:dyDescent="0.3">
      <c r="A959" s="10" t="s">
        <v>4313</v>
      </c>
      <c r="B959" s="5">
        <v>43.650000000000006</v>
      </c>
      <c r="C959" s="12">
        <v>1</v>
      </c>
    </row>
    <row r="960" spans="1:3" x14ac:dyDescent="0.3">
      <c r="A960" s="10" t="s">
        <v>2710</v>
      </c>
      <c r="B960" s="5">
        <v>109.93999999999998</v>
      </c>
      <c r="C960" s="12">
        <v>1</v>
      </c>
    </row>
    <row r="961" spans="1:3" x14ac:dyDescent="0.3">
      <c r="A961" s="10" t="s">
        <v>6199</v>
      </c>
      <c r="B961" s="5">
        <v>45134.255000000048</v>
      </c>
      <c r="C961" s="12">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A8312-0BFB-4681-8D75-31610C26A918}">
  <dimension ref="A3:B6"/>
  <sheetViews>
    <sheetView workbookViewId="0">
      <selection activeCell="J22" sqref="J22"/>
    </sheetView>
  </sheetViews>
  <sheetFormatPr defaultRowHeight="14.4" x14ac:dyDescent="0.3"/>
  <cols>
    <col min="1" max="1" width="15" bestFit="1" customWidth="1"/>
    <col min="2" max="2" width="11.77734375" bestFit="1" customWidth="1"/>
    <col min="3" max="3" width="15.109375" bestFit="1" customWidth="1"/>
    <col min="4" max="4" width="12.77734375" bestFit="1" customWidth="1"/>
    <col min="5" max="5" width="9" bestFit="1" customWidth="1"/>
    <col min="6" max="6" width="7.88671875" bestFit="1" customWidth="1"/>
    <col min="7" max="7" width="11" bestFit="1" customWidth="1"/>
  </cols>
  <sheetData>
    <row r="3" spans="1:2" x14ac:dyDescent="0.3">
      <c r="A3" s="9" t="s">
        <v>7</v>
      </c>
      <c r="B3" t="s">
        <v>6204</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0834-B1C7-4BE8-B189-EE8B1A8C4875}">
  <dimension ref="A3:B8"/>
  <sheetViews>
    <sheetView workbookViewId="0">
      <selection activeCell="N22" sqref="N22"/>
    </sheetView>
  </sheetViews>
  <sheetFormatPr defaultRowHeight="14.4" x14ac:dyDescent="0.3"/>
  <cols>
    <col min="1" max="1" width="17.21875" bestFit="1" customWidth="1"/>
    <col min="2" max="3" width="11.77734375" bestFit="1" customWidth="1"/>
    <col min="4" max="4" width="12.77734375" bestFit="1" customWidth="1"/>
    <col min="5" max="5" width="9" bestFit="1" customWidth="1"/>
    <col min="6" max="6" width="7.88671875" bestFit="1" customWidth="1"/>
    <col min="7" max="7" width="11" bestFit="1" customWidth="1"/>
  </cols>
  <sheetData>
    <row r="3" spans="1:2" x14ac:dyDescent="0.3">
      <c r="A3" s="9" t="s">
        <v>4</v>
      </c>
      <c r="B3" t="s">
        <v>6204</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6.109375" bestFit="1" customWidth="1"/>
    <col min="12" max="12" width="10.88671875" style="5" customWidth="1"/>
    <col min="13" max="13" width="8" style="5" bestFit="1" customWidth="1"/>
    <col min="14" max="14" width="18.21875" customWidth="1"/>
    <col min="15" max="15" width="17.5546875" customWidth="1"/>
  </cols>
  <sheetData>
    <row r="1" spans="1:16" x14ac:dyDescent="0.3">
      <c r="A1" s="2" t="s">
        <v>0</v>
      </c>
      <c r="B1" s="8" t="s">
        <v>1</v>
      </c>
      <c r="C1" s="2" t="s">
        <v>3</v>
      </c>
      <c r="D1" s="2" t="s">
        <v>11</v>
      </c>
      <c r="E1" s="2" t="s">
        <v>14</v>
      </c>
      <c r="F1" s="2" t="s">
        <v>4</v>
      </c>
      <c r="G1" s="2" t="s">
        <v>2</v>
      </c>
      <c r="H1" s="2" t="s">
        <v>7</v>
      </c>
      <c r="I1" s="2" t="s">
        <v>9</v>
      </c>
      <c r="J1" s="2" t="s">
        <v>10</v>
      </c>
      <c r="K1" s="8" t="s">
        <v>12</v>
      </c>
      <c r="L1" s="4" t="s">
        <v>13</v>
      </c>
      <c r="M1" s="4" t="s">
        <v>15</v>
      </c>
      <c r="N1" s="8" t="s">
        <v>6196</v>
      </c>
      <c r="O1" s="8" t="s">
        <v>6197</v>
      </c>
      <c r="P1" s="8" t="s">
        <v>6189</v>
      </c>
    </row>
    <row r="2" spans="1:16" x14ac:dyDescent="0.3">
      <c r="A2" s="2" t="s">
        <v>490</v>
      </c>
      <c r="B2" s="6">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INDEX(products!$A$1:$G$49,MATCH('Edited Orders'!$D2,products!$A$1:$A$49,0),MATCH('Edited Orders'!I$1,products!$A$1:$G$1,0))</f>
        <v>Rob</v>
      </c>
      <c r="J2" t="str">
        <f>INDEX(products!$A$1:$G$49,MATCH('Edited Orders'!$D2,products!$A$1:$A$49,0),MATCH('Edited Orders'!J$1,products!$A$1:$G$1,0))</f>
        <v>M</v>
      </c>
      <c r="K2" s="7">
        <f>INDEX(products!$A$1:$G$49,MATCH('Edited Orders'!$D2,products!$A$1:$A$49,0),MATCH('Edited Orders'!K$1,products!$A$1:$G$1,0))</f>
        <v>1</v>
      </c>
      <c r="L2" s="5">
        <f>INDEX(products!$A$1:$G$49,MATCH('Edited Orders'!$D2,products!$A$1:$A$49,0),MATCH('Edited Orders'!L$1,products!$A$1:$G$1,0))</f>
        <v>9.9499999999999993</v>
      </c>
      <c r="M2" s="5">
        <f>L2*E2</f>
        <v>19.899999999999999</v>
      </c>
      <c r="N2" t="str">
        <f>IF(I2="Rob","Robusta",IF(I2="Exc","Excelsa",IF(I2="Ara","Arabica",IF(I2="Lib","Liberica",""))))</f>
        <v>Robusta</v>
      </c>
      <c r="O2" t="str">
        <f>IF(J2="L","Light",IF(J2="M", "Medium",IF(J2="D", "Dark","")))</f>
        <v>Medium</v>
      </c>
      <c r="P2" t="str">
        <f>_xlfn.XLOOKUP(Orders[[#This Row],[Customer ID]],customers!$A$1:$A$1001,customers!$I$1:$I$1001,,0)</f>
        <v>Yes</v>
      </c>
    </row>
    <row r="3" spans="1:16" x14ac:dyDescent="0.3">
      <c r="A3" s="2" t="s">
        <v>490</v>
      </c>
      <c r="B3" s="6">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INDEX(products!$A$1:$G$49,MATCH('Edited Orders'!$D3,products!$A$1:$A$49,0),MATCH('Edited Orders'!I$1,products!$A$1:$G$1,0))</f>
        <v>Exc</v>
      </c>
      <c r="J3" t="str">
        <f>INDEX(products!$A$1:$G$49,MATCH('Edited Orders'!$D3,products!$A$1:$A$49,0),MATCH('Edited Orders'!J$1,products!$A$1:$G$1,0))</f>
        <v>M</v>
      </c>
      <c r="K3" s="7">
        <f>INDEX(products!$A$1:$G$49,MATCH('Edited Orders'!$D3,products!$A$1:$A$49,0),MATCH('Edited Orders'!K$1,products!$A$1:$G$1,0))</f>
        <v>0.5</v>
      </c>
      <c r="L3" s="5">
        <f>INDEX(products!$A$1:$G$49,MATCH('Edited Orders'!$D3,products!$A$1:$A$49,0),MATCH('Edited Orders'!L$1,products!$A$1:$G$1,0))</f>
        <v>8.25</v>
      </c>
      <c r="M3" s="5">
        <f t="shared" ref="M3:M66" si="0">L3*E3</f>
        <v>41.25</v>
      </c>
      <c r="N3" t="str">
        <f t="shared" ref="N3:N66" si="1">IF(I3="Rob","Robusta",IF(I3="Exc","Excelsa",IF(I3="Ara","Arabica",IF(I3="Lib","Liberica",""))))</f>
        <v>Excelsa</v>
      </c>
      <c r="O3" t="str">
        <f t="shared" ref="O3:O66" si="2">IF(J3="L","Light",IF(J3="M", "Medium",IF(J3="D", "Dark","")))</f>
        <v>Medium</v>
      </c>
      <c r="P3" t="str">
        <f>_xlfn.XLOOKUP(Orders[[#This Row],[Customer ID]],customers!$A$1:$A$1001,customers!$I$1:$I$1001,,0)</f>
        <v>Yes</v>
      </c>
    </row>
    <row r="4" spans="1:16" x14ac:dyDescent="0.3">
      <c r="A4" s="2" t="s">
        <v>501</v>
      </c>
      <c r="B4" s="6">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INDEX(products!$A$1:$G$49,MATCH('Edited Orders'!$D4,products!$A$1:$A$49,0),MATCH('Edited Orders'!I$1,products!$A$1:$G$1,0))</f>
        <v>Ara</v>
      </c>
      <c r="J4" t="str">
        <f>INDEX(products!$A$1:$G$49,MATCH('Edited Orders'!$D4,products!$A$1:$A$49,0),MATCH('Edited Orders'!J$1,products!$A$1:$G$1,0))</f>
        <v>L</v>
      </c>
      <c r="K4" s="7">
        <f>INDEX(products!$A$1:$G$49,MATCH('Edited Orders'!$D4,products!$A$1:$A$49,0),MATCH('Edited Orders'!K$1,products!$A$1:$G$1,0))</f>
        <v>1</v>
      </c>
      <c r="L4" s="5">
        <f>INDEX(products!$A$1:$G$49,MATCH('Edited Orders'!$D4,products!$A$1:$A$49,0),MATCH('Edited 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6">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INDEX(products!$A$1:$G$49,MATCH('Edited Orders'!$D5,products!$A$1:$A$49,0),MATCH('Edited Orders'!I$1,products!$A$1:$G$1,0))</f>
        <v>Exc</v>
      </c>
      <c r="J5" t="str">
        <f>INDEX(products!$A$1:$G$49,MATCH('Edited Orders'!$D5,products!$A$1:$A$49,0),MATCH('Edited Orders'!J$1,products!$A$1:$G$1,0))</f>
        <v>M</v>
      </c>
      <c r="K5" s="7">
        <f>INDEX(products!$A$1:$G$49,MATCH('Edited Orders'!$D5,products!$A$1:$A$49,0),MATCH('Edited Orders'!K$1,products!$A$1:$G$1,0))</f>
        <v>1</v>
      </c>
      <c r="L5" s="5">
        <f>INDEX(products!$A$1:$G$49,MATCH('Edited Orders'!$D5,products!$A$1:$A$49,0),MATCH('Edited 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6">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INDEX(products!$A$1:$G$49,MATCH('Edited Orders'!$D6,products!$A$1:$A$49,0),MATCH('Edited Orders'!I$1,products!$A$1:$G$1,0))</f>
        <v>Rob</v>
      </c>
      <c r="J6" t="str">
        <f>INDEX(products!$A$1:$G$49,MATCH('Edited Orders'!$D6,products!$A$1:$A$49,0),MATCH('Edited Orders'!J$1,products!$A$1:$G$1,0))</f>
        <v>L</v>
      </c>
      <c r="K6" s="7">
        <f>INDEX(products!$A$1:$G$49,MATCH('Edited Orders'!$D6,products!$A$1:$A$49,0),MATCH('Edited Orders'!K$1,products!$A$1:$G$1,0))</f>
        <v>2.5</v>
      </c>
      <c r="L6" s="5">
        <f>INDEX(products!$A$1:$G$49,MATCH('Edited Orders'!$D6,products!$A$1:$A$49,0),MATCH('Edited 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6">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INDEX(products!$A$1:$G$49,MATCH('Edited Orders'!$D7,products!$A$1:$A$49,0),MATCH('Edited Orders'!I$1,products!$A$1:$G$1,0))</f>
        <v>Lib</v>
      </c>
      <c r="J7" t="str">
        <f>INDEX(products!$A$1:$G$49,MATCH('Edited Orders'!$D7,products!$A$1:$A$49,0),MATCH('Edited Orders'!J$1,products!$A$1:$G$1,0))</f>
        <v>D</v>
      </c>
      <c r="K7" s="7">
        <f>INDEX(products!$A$1:$G$49,MATCH('Edited Orders'!$D7,products!$A$1:$A$49,0),MATCH('Edited Orders'!K$1,products!$A$1:$G$1,0))</f>
        <v>1</v>
      </c>
      <c r="L7" s="5">
        <f>INDEX(products!$A$1:$G$49,MATCH('Edited Orders'!$D7,products!$A$1:$A$49,0),MATCH('Edited 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6">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INDEX(products!$A$1:$G$49,MATCH('Edited Orders'!$D8,products!$A$1:$A$49,0),MATCH('Edited Orders'!I$1,products!$A$1:$G$1,0))</f>
        <v>Exc</v>
      </c>
      <c r="J8" t="str">
        <f>INDEX(products!$A$1:$G$49,MATCH('Edited Orders'!$D8,products!$A$1:$A$49,0),MATCH('Edited Orders'!J$1,products!$A$1:$G$1,0))</f>
        <v>D</v>
      </c>
      <c r="K8" s="7">
        <f>INDEX(products!$A$1:$G$49,MATCH('Edited Orders'!$D8,products!$A$1:$A$49,0),MATCH('Edited Orders'!K$1,products!$A$1:$G$1,0))</f>
        <v>0.5</v>
      </c>
      <c r="L8" s="5">
        <f>INDEX(products!$A$1:$G$49,MATCH('Edited Orders'!$D8,products!$A$1:$A$49,0),MATCH('Edited 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6">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INDEX(products!$A$1:$G$49,MATCH('Edited Orders'!$D9,products!$A$1:$A$49,0),MATCH('Edited Orders'!I$1,products!$A$1:$G$1,0))</f>
        <v>Lib</v>
      </c>
      <c r="J9" t="str">
        <f>INDEX(products!$A$1:$G$49,MATCH('Edited Orders'!$D9,products!$A$1:$A$49,0),MATCH('Edited Orders'!J$1,products!$A$1:$G$1,0))</f>
        <v>L</v>
      </c>
      <c r="K9" s="7">
        <f>INDEX(products!$A$1:$G$49,MATCH('Edited Orders'!$D9,products!$A$1:$A$49,0),MATCH('Edited Orders'!K$1,products!$A$1:$G$1,0))</f>
        <v>0.2</v>
      </c>
      <c r="L9" s="5">
        <f>INDEX(products!$A$1:$G$49,MATCH('Edited Orders'!$D9,products!$A$1:$A$49,0),MATCH('Edited 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6">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INDEX(products!$A$1:$G$49,MATCH('Edited Orders'!$D10,products!$A$1:$A$49,0),MATCH('Edited Orders'!I$1,products!$A$1:$G$1,0))</f>
        <v>Rob</v>
      </c>
      <c r="J10" t="str">
        <f>INDEX(products!$A$1:$G$49,MATCH('Edited Orders'!$D10,products!$A$1:$A$49,0),MATCH('Edited Orders'!J$1,products!$A$1:$G$1,0))</f>
        <v>M</v>
      </c>
      <c r="K10" s="7">
        <f>INDEX(products!$A$1:$G$49,MATCH('Edited Orders'!$D10,products!$A$1:$A$49,0),MATCH('Edited Orders'!K$1,products!$A$1:$G$1,0))</f>
        <v>0.5</v>
      </c>
      <c r="L10" s="5">
        <f>INDEX(products!$A$1:$G$49,MATCH('Edited Orders'!$D10,products!$A$1:$A$49,0),MATCH('Edited 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6">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INDEX(products!$A$1:$G$49,MATCH('Edited Orders'!$D11,products!$A$1:$A$49,0),MATCH('Edited Orders'!I$1,products!$A$1:$G$1,0))</f>
        <v>Rob</v>
      </c>
      <c r="J11" t="str">
        <f>INDEX(products!$A$1:$G$49,MATCH('Edited Orders'!$D11,products!$A$1:$A$49,0),MATCH('Edited Orders'!J$1,products!$A$1:$G$1,0))</f>
        <v>M</v>
      </c>
      <c r="K11" s="7">
        <f>INDEX(products!$A$1:$G$49,MATCH('Edited Orders'!$D11,products!$A$1:$A$49,0),MATCH('Edited Orders'!K$1,products!$A$1:$G$1,0))</f>
        <v>0.5</v>
      </c>
      <c r="L11" s="5">
        <f>INDEX(products!$A$1:$G$49,MATCH('Edited Orders'!$D11,products!$A$1:$A$49,0),MATCH('Edited 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6">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INDEX(products!$A$1:$G$49,MATCH('Edited Orders'!$D12,products!$A$1:$A$49,0),MATCH('Edited Orders'!I$1,products!$A$1:$G$1,0))</f>
        <v>Ara</v>
      </c>
      <c r="J12" t="str">
        <f>INDEX(products!$A$1:$G$49,MATCH('Edited Orders'!$D12,products!$A$1:$A$49,0),MATCH('Edited Orders'!J$1,products!$A$1:$G$1,0))</f>
        <v>D</v>
      </c>
      <c r="K12" s="7">
        <f>INDEX(products!$A$1:$G$49,MATCH('Edited Orders'!$D12,products!$A$1:$A$49,0),MATCH('Edited Orders'!K$1,products!$A$1:$G$1,0))</f>
        <v>1</v>
      </c>
      <c r="L12" s="5">
        <f>INDEX(products!$A$1:$G$49,MATCH('Edited Orders'!$D12,products!$A$1:$A$49,0),MATCH('Edited 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6">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INDEX(products!$A$1:$G$49,MATCH('Edited Orders'!$D13,products!$A$1:$A$49,0),MATCH('Edited Orders'!I$1,products!$A$1:$G$1,0))</f>
        <v>Exc</v>
      </c>
      <c r="J13" t="str">
        <f>INDEX(products!$A$1:$G$49,MATCH('Edited Orders'!$D13,products!$A$1:$A$49,0),MATCH('Edited Orders'!J$1,products!$A$1:$G$1,0))</f>
        <v>L</v>
      </c>
      <c r="K13" s="7">
        <f>INDEX(products!$A$1:$G$49,MATCH('Edited Orders'!$D13,products!$A$1:$A$49,0),MATCH('Edited Orders'!K$1,products!$A$1:$G$1,0))</f>
        <v>2.5</v>
      </c>
      <c r="L13" s="5">
        <f>INDEX(products!$A$1:$G$49,MATCH('Edited Orders'!$D13,products!$A$1:$A$49,0),MATCH('Edited 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6">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INDEX(products!$A$1:$G$49,MATCH('Edited Orders'!$D14,products!$A$1:$A$49,0),MATCH('Edited Orders'!I$1,products!$A$1:$G$1,0))</f>
        <v>Rob</v>
      </c>
      <c r="J14" t="str">
        <f>INDEX(products!$A$1:$G$49,MATCH('Edited Orders'!$D14,products!$A$1:$A$49,0),MATCH('Edited Orders'!J$1,products!$A$1:$G$1,0))</f>
        <v>M</v>
      </c>
      <c r="K14" s="7">
        <f>INDEX(products!$A$1:$G$49,MATCH('Edited Orders'!$D14,products!$A$1:$A$49,0),MATCH('Edited Orders'!K$1,products!$A$1:$G$1,0))</f>
        <v>1</v>
      </c>
      <c r="L14" s="5">
        <f>INDEX(products!$A$1:$G$49,MATCH('Edited Orders'!$D14,products!$A$1:$A$49,0),MATCH('Edited 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6">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INDEX(products!$A$1:$G$49,MATCH('Edited Orders'!$D15,products!$A$1:$A$49,0),MATCH('Edited Orders'!I$1,products!$A$1:$G$1,0))</f>
        <v>Rob</v>
      </c>
      <c r="J15" t="str">
        <f>INDEX(products!$A$1:$G$49,MATCH('Edited Orders'!$D15,products!$A$1:$A$49,0),MATCH('Edited Orders'!J$1,products!$A$1:$G$1,0))</f>
        <v>D</v>
      </c>
      <c r="K15" s="7">
        <f>INDEX(products!$A$1:$G$49,MATCH('Edited Orders'!$D15,products!$A$1:$A$49,0),MATCH('Edited Orders'!K$1,products!$A$1:$G$1,0))</f>
        <v>2.5</v>
      </c>
      <c r="L15" s="5">
        <f>INDEX(products!$A$1:$G$49,MATCH('Edited Orders'!$D15,products!$A$1:$A$49,0),MATCH('Edited 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6">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INDEX(products!$A$1:$G$49,MATCH('Edited Orders'!$D16,products!$A$1:$A$49,0),MATCH('Edited Orders'!I$1,products!$A$1:$G$1,0))</f>
        <v>Lib</v>
      </c>
      <c r="J16" t="str">
        <f>INDEX(products!$A$1:$G$49,MATCH('Edited Orders'!$D16,products!$A$1:$A$49,0),MATCH('Edited Orders'!J$1,products!$A$1:$G$1,0))</f>
        <v>D</v>
      </c>
      <c r="K16" s="7">
        <f>INDEX(products!$A$1:$G$49,MATCH('Edited Orders'!$D16,products!$A$1:$A$49,0),MATCH('Edited Orders'!K$1,products!$A$1:$G$1,0))</f>
        <v>0.2</v>
      </c>
      <c r="L16" s="5">
        <f>INDEX(products!$A$1:$G$49,MATCH('Edited Orders'!$D16,products!$A$1:$A$49,0),MATCH('Edited 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6">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INDEX(products!$A$1:$G$49,MATCH('Edited Orders'!$D17,products!$A$1:$A$49,0),MATCH('Edited Orders'!I$1,products!$A$1:$G$1,0))</f>
        <v>Rob</v>
      </c>
      <c r="J17" t="str">
        <f>INDEX(products!$A$1:$G$49,MATCH('Edited Orders'!$D17,products!$A$1:$A$49,0),MATCH('Edited Orders'!J$1,products!$A$1:$G$1,0))</f>
        <v>M</v>
      </c>
      <c r="K17" s="7">
        <f>INDEX(products!$A$1:$G$49,MATCH('Edited Orders'!$D17,products!$A$1:$A$49,0),MATCH('Edited Orders'!K$1,products!$A$1:$G$1,0))</f>
        <v>2.5</v>
      </c>
      <c r="L17" s="5">
        <f>INDEX(products!$A$1:$G$49,MATCH('Edited Orders'!$D17,products!$A$1:$A$49,0),MATCH('Edited 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6">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INDEX(products!$A$1:$G$49,MATCH('Edited Orders'!$D18,products!$A$1:$A$49,0),MATCH('Edited Orders'!I$1,products!$A$1:$G$1,0))</f>
        <v>Ara</v>
      </c>
      <c r="J18" t="str">
        <f>INDEX(products!$A$1:$G$49,MATCH('Edited Orders'!$D18,products!$A$1:$A$49,0),MATCH('Edited Orders'!J$1,products!$A$1:$G$1,0))</f>
        <v>M</v>
      </c>
      <c r="K18" s="7">
        <f>INDEX(products!$A$1:$G$49,MATCH('Edited Orders'!$D18,products!$A$1:$A$49,0),MATCH('Edited Orders'!K$1,products!$A$1:$G$1,0))</f>
        <v>0.2</v>
      </c>
      <c r="L18" s="5">
        <f>INDEX(products!$A$1:$G$49,MATCH('Edited Orders'!$D18,products!$A$1:$A$49,0),MATCH('Edited 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6">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INDEX(products!$A$1:$G$49,MATCH('Edited Orders'!$D19,products!$A$1:$A$49,0),MATCH('Edited Orders'!I$1,products!$A$1:$G$1,0))</f>
        <v>Ara</v>
      </c>
      <c r="J19" t="str">
        <f>INDEX(products!$A$1:$G$49,MATCH('Edited Orders'!$D19,products!$A$1:$A$49,0),MATCH('Edited Orders'!J$1,products!$A$1:$G$1,0))</f>
        <v>L</v>
      </c>
      <c r="K19" s="7">
        <f>INDEX(products!$A$1:$G$49,MATCH('Edited Orders'!$D19,products!$A$1:$A$49,0),MATCH('Edited Orders'!K$1,products!$A$1:$G$1,0))</f>
        <v>1</v>
      </c>
      <c r="L19" s="5">
        <f>INDEX(products!$A$1:$G$49,MATCH('Edited Orders'!$D19,products!$A$1:$A$49,0),MATCH('Edited 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6">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INDEX(products!$A$1:$G$49,MATCH('Edited Orders'!$D20,products!$A$1:$A$49,0),MATCH('Edited Orders'!I$1,products!$A$1:$G$1,0))</f>
        <v>Rob</v>
      </c>
      <c r="J20" t="str">
        <f>INDEX(products!$A$1:$G$49,MATCH('Edited Orders'!$D20,products!$A$1:$A$49,0),MATCH('Edited Orders'!J$1,products!$A$1:$G$1,0))</f>
        <v>D</v>
      </c>
      <c r="K20" s="7">
        <f>INDEX(products!$A$1:$G$49,MATCH('Edited Orders'!$D20,products!$A$1:$A$49,0),MATCH('Edited Orders'!K$1,products!$A$1:$G$1,0))</f>
        <v>2.5</v>
      </c>
      <c r="L20" s="5">
        <f>INDEX(products!$A$1:$G$49,MATCH('Edited Orders'!$D20,products!$A$1:$A$49,0),MATCH('Edited 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6">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INDEX(products!$A$1:$G$49,MATCH('Edited Orders'!$D21,products!$A$1:$A$49,0),MATCH('Edited Orders'!I$1,products!$A$1:$G$1,0))</f>
        <v>Ara</v>
      </c>
      <c r="J21" t="str">
        <f>INDEX(products!$A$1:$G$49,MATCH('Edited Orders'!$D21,products!$A$1:$A$49,0),MATCH('Edited Orders'!J$1,products!$A$1:$G$1,0))</f>
        <v>M</v>
      </c>
      <c r="K21" s="7">
        <f>INDEX(products!$A$1:$G$49,MATCH('Edited Orders'!$D21,products!$A$1:$A$49,0),MATCH('Edited Orders'!K$1,products!$A$1:$G$1,0))</f>
        <v>0.2</v>
      </c>
      <c r="L21" s="5">
        <f>INDEX(products!$A$1:$G$49,MATCH('Edited Orders'!$D21,products!$A$1:$A$49,0),MATCH('Edited 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6">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INDEX(products!$A$1:$G$49,MATCH('Edited Orders'!$D22,products!$A$1:$A$49,0),MATCH('Edited Orders'!I$1,products!$A$1:$G$1,0))</f>
        <v>Exc</v>
      </c>
      <c r="J22" t="str">
        <f>INDEX(products!$A$1:$G$49,MATCH('Edited Orders'!$D22,products!$A$1:$A$49,0),MATCH('Edited Orders'!J$1,products!$A$1:$G$1,0))</f>
        <v>D</v>
      </c>
      <c r="K22" s="7">
        <f>INDEX(products!$A$1:$G$49,MATCH('Edited Orders'!$D22,products!$A$1:$A$49,0),MATCH('Edited Orders'!K$1,products!$A$1:$G$1,0))</f>
        <v>0.2</v>
      </c>
      <c r="L22" s="5">
        <f>INDEX(products!$A$1:$G$49,MATCH('Edited Orders'!$D22,products!$A$1:$A$49,0),MATCH('Edited 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6">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INDEX(products!$A$1:$G$49,MATCH('Edited Orders'!$D23,products!$A$1:$A$49,0),MATCH('Edited Orders'!I$1,products!$A$1:$G$1,0))</f>
        <v>Ara</v>
      </c>
      <c r="J23" t="str">
        <f>INDEX(products!$A$1:$G$49,MATCH('Edited Orders'!$D23,products!$A$1:$A$49,0),MATCH('Edited Orders'!J$1,products!$A$1:$G$1,0))</f>
        <v>D</v>
      </c>
      <c r="K23" s="7">
        <f>INDEX(products!$A$1:$G$49,MATCH('Edited Orders'!$D23,products!$A$1:$A$49,0),MATCH('Edited Orders'!K$1,products!$A$1:$G$1,0))</f>
        <v>0.2</v>
      </c>
      <c r="L23" s="5">
        <f>INDEX(products!$A$1:$G$49,MATCH('Edited Orders'!$D23,products!$A$1:$A$49,0),MATCH('Edited 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6">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INDEX(products!$A$1:$G$49,MATCH('Edited Orders'!$D24,products!$A$1:$A$49,0),MATCH('Edited Orders'!I$1,products!$A$1:$G$1,0))</f>
        <v>Rob</v>
      </c>
      <c r="J24" t="str">
        <f>INDEX(products!$A$1:$G$49,MATCH('Edited Orders'!$D24,products!$A$1:$A$49,0),MATCH('Edited Orders'!J$1,products!$A$1:$G$1,0))</f>
        <v>M</v>
      </c>
      <c r="K24" s="7">
        <f>INDEX(products!$A$1:$G$49,MATCH('Edited Orders'!$D24,products!$A$1:$A$49,0),MATCH('Edited Orders'!K$1,products!$A$1:$G$1,0))</f>
        <v>2.5</v>
      </c>
      <c r="L24" s="5">
        <f>INDEX(products!$A$1:$G$49,MATCH('Edited Orders'!$D24,products!$A$1:$A$49,0),MATCH('Edited 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6">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INDEX(products!$A$1:$G$49,MATCH('Edited Orders'!$D25,products!$A$1:$A$49,0),MATCH('Edited Orders'!I$1,products!$A$1:$G$1,0))</f>
        <v>Ara</v>
      </c>
      <c r="J25" t="str">
        <f>INDEX(products!$A$1:$G$49,MATCH('Edited Orders'!$D25,products!$A$1:$A$49,0),MATCH('Edited Orders'!J$1,products!$A$1:$G$1,0))</f>
        <v>D</v>
      </c>
      <c r="K25" s="7">
        <f>INDEX(products!$A$1:$G$49,MATCH('Edited Orders'!$D25,products!$A$1:$A$49,0),MATCH('Edited Orders'!K$1,products!$A$1:$G$1,0))</f>
        <v>0.2</v>
      </c>
      <c r="L25" s="5">
        <f>INDEX(products!$A$1:$G$49,MATCH('Edited Orders'!$D25,products!$A$1:$A$49,0),MATCH('Edited 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6">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INDEX(products!$A$1:$G$49,MATCH('Edited Orders'!$D26,products!$A$1:$A$49,0),MATCH('Edited Orders'!I$1,products!$A$1:$G$1,0))</f>
        <v>Ara</v>
      </c>
      <c r="J26" t="str">
        <f>INDEX(products!$A$1:$G$49,MATCH('Edited Orders'!$D26,products!$A$1:$A$49,0),MATCH('Edited Orders'!J$1,products!$A$1:$G$1,0))</f>
        <v>M</v>
      </c>
      <c r="K26" s="7">
        <f>INDEX(products!$A$1:$G$49,MATCH('Edited Orders'!$D26,products!$A$1:$A$49,0),MATCH('Edited Orders'!K$1,products!$A$1:$G$1,0))</f>
        <v>1</v>
      </c>
      <c r="L26" s="5">
        <f>INDEX(products!$A$1:$G$49,MATCH('Edited Orders'!$D26,products!$A$1:$A$49,0),MATCH('Edited 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6">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INDEX(products!$A$1:$G$49,MATCH('Edited Orders'!$D27,products!$A$1:$A$49,0),MATCH('Edited Orders'!I$1,products!$A$1:$G$1,0))</f>
        <v>Exc</v>
      </c>
      <c r="J27" t="str">
        <f>INDEX(products!$A$1:$G$49,MATCH('Edited Orders'!$D27,products!$A$1:$A$49,0),MATCH('Edited Orders'!J$1,products!$A$1:$G$1,0))</f>
        <v>M</v>
      </c>
      <c r="K27" s="7">
        <f>INDEX(products!$A$1:$G$49,MATCH('Edited Orders'!$D27,products!$A$1:$A$49,0),MATCH('Edited Orders'!K$1,products!$A$1:$G$1,0))</f>
        <v>0.2</v>
      </c>
      <c r="L27" s="5">
        <f>INDEX(products!$A$1:$G$49,MATCH('Edited Orders'!$D27,products!$A$1:$A$49,0),MATCH('Edited 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6">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INDEX(products!$A$1:$G$49,MATCH('Edited Orders'!$D28,products!$A$1:$A$49,0),MATCH('Edited Orders'!I$1,products!$A$1:$G$1,0))</f>
        <v>Ara</v>
      </c>
      <c r="J28" t="str">
        <f>INDEX(products!$A$1:$G$49,MATCH('Edited Orders'!$D28,products!$A$1:$A$49,0),MATCH('Edited Orders'!J$1,products!$A$1:$G$1,0))</f>
        <v>M</v>
      </c>
      <c r="K28" s="7">
        <f>INDEX(products!$A$1:$G$49,MATCH('Edited Orders'!$D28,products!$A$1:$A$49,0),MATCH('Edited Orders'!K$1,products!$A$1:$G$1,0))</f>
        <v>0.5</v>
      </c>
      <c r="L28" s="5">
        <f>INDEX(products!$A$1:$G$49,MATCH('Edited Orders'!$D28,products!$A$1:$A$49,0),MATCH('Edited 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6">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INDEX(products!$A$1:$G$49,MATCH('Edited Orders'!$D29,products!$A$1:$A$49,0),MATCH('Edited Orders'!I$1,products!$A$1:$G$1,0))</f>
        <v>Ara</v>
      </c>
      <c r="J29" t="str">
        <f>INDEX(products!$A$1:$G$49,MATCH('Edited Orders'!$D29,products!$A$1:$A$49,0),MATCH('Edited Orders'!J$1,products!$A$1:$G$1,0))</f>
        <v>M</v>
      </c>
      <c r="K29" s="7">
        <f>INDEX(products!$A$1:$G$49,MATCH('Edited Orders'!$D29,products!$A$1:$A$49,0),MATCH('Edited Orders'!K$1,products!$A$1:$G$1,0))</f>
        <v>0.2</v>
      </c>
      <c r="L29" s="5">
        <f>INDEX(products!$A$1:$G$49,MATCH('Edited Orders'!$D29,products!$A$1:$A$49,0),MATCH('Edited 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6">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INDEX(products!$A$1:$G$49,MATCH('Edited Orders'!$D30,products!$A$1:$A$49,0),MATCH('Edited Orders'!I$1,products!$A$1:$G$1,0))</f>
        <v>Ara</v>
      </c>
      <c r="J30" t="str">
        <f>INDEX(products!$A$1:$G$49,MATCH('Edited Orders'!$D30,products!$A$1:$A$49,0),MATCH('Edited Orders'!J$1,products!$A$1:$G$1,0))</f>
        <v>D</v>
      </c>
      <c r="K30" s="7">
        <f>INDEX(products!$A$1:$G$49,MATCH('Edited Orders'!$D30,products!$A$1:$A$49,0),MATCH('Edited Orders'!K$1,products!$A$1:$G$1,0))</f>
        <v>0.5</v>
      </c>
      <c r="L30" s="5">
        <f>INDEX(products!$A$1:$G$49,MATCH('Edited Orders'!$D30,products!$A$1:$A$49,0),MATCH('Edited 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6">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INDEX(products!$A$1:$G$49,MATCH('Edited Orders'!$D31,products!$A$1:$A$49,0),MATCH('Edited Orders'!I$1,products!$A$1:$G$1,0))</f>
        <v>Ara</v>
      </c>
      <c r="J31" t="str">
        <f>INDEX(products!$A$1:$G$49,MATCH('Edited Orders'!$D31,products!$A$1:$A$49,0),MATCH('Edited Orders'!J$1,products!$A$1:$G$1,0))</f>
        <v>D</v>
      </c>
      <c r="K31" s="7">
        <f>INDEX(products!$A$1:$G$49,MATCH('Edited Orders'!$D31,products!$A$1:$A$49,0),MATCH('Edited Orders'!K$1,products!$A$1:$G$1,0))</f>
        <v>1</v>
      </c>
      <c r="L31" s="5">
        <f>INDEX(products!$A$1:$G$49,MATCH('Edited Orders'!$D31,products!$A$1:$A$49,0),MATCH('Edited 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6">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INDEX(products!$A$1:$G$49,MATCH('Edited Orders'!$D32,products!$A$1:$A$49,0),MATCH('Edited Orders'!I$1,products!$A$1:$G$1,0))</f>
        <v>Lib</v>
      </c>
      <c r="J32" t="str">
        <f>INDEX(products!$A$1:$G$49,MATCH('Edited Orders'!$D32,products!$A$1:$A$49,0),MATCH('Edited Orders'!J$1,products!$A$1:$G$1,0))</f>
        <v>M</v>
      </c>
      <c r="K32" s="7">
        <f>INDEX(products!$A$1:$G$49,MATCH('Edited Orders'!$D32,products!$A$1:$A$49,0),MATCH('Edited Orders'!K$1,products!$A$1:$G$1,0))</f>
        <v>0.2</v>
      </c>
      <c r="L32" s="5">
        <f>INDEX(products!$A$1:$G$49,MATCH('Edited Orders'!$D32,products!$A$1:$A$49,0),MATCH('Edited 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6">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INDEX(products!$A$1:$G$49,MATCH('Edited Orders'!$D33,products!$A$1:$A$49,0),MATCH('Edited Orders'!I$1,products!$A$1:$G$1,0))</f>
        <v>Ara</v>
      </c>
      <c r="J33" t="str">
        <f>INDEX(products!$A$1:$G$49,MATCH('Edited Orders'!$D33,products!$A$1:$A$49,0),MATCH('Edited Orders'!J$1,products!$A$1:$G$1,0))</f>
        <v>D</v>
      </c>
      <c r="K33" s="7">
        <f>INDEX(products!$A$1:$G$49,MATCH('Edited Orders'!$D33,products!$A$1:$A$49,0),MATCH('Edited Orders'!K$1,products!$A$1:$G$1,0))</f>
        <v>0.5</v>
      </c>
      <c r="L33" s="5">
        <f>INDEX(products!$A$1:$G$49,MATCH('Edited Orders'!$D33,products!$A$1:$A$49,0),MATCH('Edited 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6">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INDEX(products!$A$1:$G$49,MATCH('Edited Orders'!$D34,products!$A$1:$A$49,0),MATCH('Edited Orders'!I$1,products!$A$1:$G$1,0))</f>
        <v>Lib</v>
      </c>
      <c r="J34" t="str">
        <f>INDEX(products!$A$1:$G$49,MATCH('Edited Orders'!$D34,products!$A$1:$A$49,0),MATCH('Edited Orders'!J$1,products!$A$1:$G$1,0))</f>
        <v>M</v>
      </c>
      <c r="K34" s="7">
        <f>INDEX(products!$A$1:$G$49,MATCH('Edited Orders'!$D34,products!$A$1:$A$49,0),MATCH('Edited Orders'!K$1,products!$A$1:$G$1,0))</f>
        <v>0.5</v>
      </c>
      <c r="L34" s="5">
        <f>INDEX(products!$A$1:$G$49,MATCH('Edited Orders'!$D34,products!$A$1:$A$49,0),MATCH('Edited 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6">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INDEX(products!$A$1:$G$49,MATCH('Edited Orders'!$D35,products!$A$1:$A$49,0),MATCH('Edited Orders'!I$1,products!$A$1:$G$1,0))</f>
        <v>Lib</v>
      </c>
      <c r="J35" t="str">
        <f>INDEX(products!$A$1:$G$49,MATCH('Edited Orders'!$D35,products!$A$1:$A$49,0),MATCH('Edited Orders'!J$1,products!$A$1:$G$1,0))</f>
        <v>L</v>
      </c>
      <c r="K35" s="7">
        <f>INDEX(products!$A$1:$G$49,MATCH('Edited Orders'!$D35,products!$A$1:$A$49,0),MATCH('Edited Orders'!K$1,products!$A$1:$G$1,0))</f>
        <v>0.2</v>
      </c>
      <c r="L35" s="5">
        <f>INDEX(products!$A$1:$G$49,MATCH('Edited Orders'!$D35,products!$A$1:$A$49,0),MATCH('Edited 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6">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INDEX(products!$A$1:$G$49,MATCH('Edited Orders'!$D36,products!$A$1:$A$49,0),MATCH('Edited Orders'!I$1,products!$A$1:$G$1,0))</f>
        <v>Lib</v>
      </c>
      <c r="J36" t="str">
        <f>INDEX(products!$A$1:$G$49,MATCH('Edited Orders'!$D36,products!$A$1:$A$49,0),MATCH('Edited Orders'!J$1,products!$A$1:$G$1,0))</f>
        <v>L</v>
      </c>
      <c r="K36" s="7">
        <f>INDEX(products!$A$1:$G$49,MATCH('Edited Orders'!$D36,products!$A$1:$A$49,0),MATCH('Edited Orders'!K$1,products!$A$1:$G$1,0))</f>
        <v>0.5</v>
      </c>
      <c r="L36" s="5">
        <f>INDEX(products!$A$1:$G$49,MATCH('Edited Orders'!$D36,products!$A$1:$A$49,0),MATCH('Edited 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6">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INDEX(products!$A$1:$G$49,MATCH('Edited Orders'!$D37,products!$A$1:$A$49,0),MATCH('Edited Orders'!I$1,products!$A$1:$G$1,0))</f>
        <v>Ara</v>
      </c>
      <c r="J37" t="str">
        <f>INDEX(products!$A$1:$G$49,MATCH('Edited Orders'!$D37,products!$A$1:$A$49,0),MATCH('Edited Orders'!J$1,products!$A$1:$G$1,0))</f>
        <v>D</v>
      </c>
      <c r="K37" s="7">
        <f>INDEX(products!$A$1:$G$49,MATCH('Edited Orders'!$D37,products!$A$1:$A$49,0),MATCH('Edited Orders'!K$1,products!$A$1:$G$1,0))</f>
        <v>0.5</v>
      </c>
      <c r="L37" s="5">
        <f>INDEX(products!$A$1:$G$49,MATCH('Edited Orders'!$D37,products!$A$1:$A$49,0),MATCH('Edited 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6">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INDEX(products!$A$1:$G$49,MATCH('Edited Orders'!$D38,products!$A$1:$A$49,0),MATCH('Edited Orders'!I$1,products!$A$1:$G$1,0))</f>
        <v>Lib</v>
      </c>
      <c r="J38" t="str">
        <f>INDEX(products!$A$1:$G$49,MATCH('Edited Orders'!$D38,products!$A$1:$A$49,0),MATCH('Edited Orders'!J$1,products!$A$1:$G$1,0))</f>
        <v>M</v>
      </c>
      <c r="K38" s="7">
        <f>INDEX(products!$A$1:$G$49,MATCH('Edited Orders'!$D38,products!$A$1:$A$49,0),MATCH('Edited Orders'!K$1,products!$A$1:$G$1,0))</f>
        <v>0.2</v>
      </c>
      <c r="L38" s="5">
        <f>INDEX(products!$A$1:$G$49,MATCH('Edited Orders'!$D38,products!$A$1:$A$49,0),MATCH('Edited 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6">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INDEX(products!$A$1:$G$49,MATCH('Edited Orders'!$D39,products!$A$1:$A$49,0),MATCH('Edited Orders'!I$1,products!$A$1:$G$1,0))</f>
        <v>Lib</v>
      </c>
      <c r="J39" t="str">
        <f>INDEX(products!$A$1:$G$49,MATCH('Edited Orders'!$D39,products!$A$1:$A$49,0),MATCH('Edited Orders'!J$1,products!$A$1:$G$1,0))</f>
        <v>L</v>
      </c>
      <c r="K39" s="7">
        <f>INDEX(products!$A$1:$G$49,MATCH('Edited Orders'!$D39,products!$A$1:$A$49,0),MATCH('Edited Orders'!K$1,products!$A$1:$G$1,0))</f>
        <v>0.5</v>
      </c>
      <c r="L39" s="5">
        <f>INDEX(products!$A$1:$G$49,MATCH('Edited Orders'!$D39,products!$A$1:$A$49,0),MATCH('Edited 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6">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INDEX(products!$A$1:$G$49,MATCH('Edited Orders'!$D40,products!$A$1:$A$49,0),MATCH('Edited Orders'!I$1,products!$A$1:$G$1,0))</f>
        <v>Rob</v>
      </c>
      <c r="J40" t="str">
        <f>INDEX(products!$A$1:$G$49,MATCH('Edited Orders'!$D40,products!$A$1:$A$49,0),MATCH('Edited Orders'!J$1,products!$A$1:$G$1,0))</f>
        <v>M</v>
      </c>
      <c r="K40" s="7">
        <f>INDEX(products!$A$1:$G$49,MATCH('Edited Orders'!$D40,products!$A$1:$A$49,0),MATCH('Edited Orders'!K$1,products!$A$1:$G$1,0))</f>
        <v>2.5</v>
      </c>
      <c r="L40" s="5">
        <f>INDEX(products!$A$1:$G$49,MATCH('Edited Orders'!$D40,products!$A$1:$A$49,0),MATCH('Edited 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6">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INDEX(products!$A$1:$G$49,MATCH('Edited Orders'!$D41,products!$A$1:$A$49,0),MATCH('Edited Orders'!I$1,products!$A$1:$G$1,0))</f>
        <v>Rob</v>
      </c>
      <c r="J41" t="str">
        <f>INDEX(products!$A$1:$G$49,MATCH('Edited Orders'!$D41,products!$A$1:$A$49,0),MATCH('Edited Orders'!J$1,products!$A$1:$G$1,0))</f>
        <v>M</v>
      </c>
      <c r="K41" s="7">
        <f>INDEX(products!$A$1:$G$49,MATCH('Edited Orders'!$D41,products!$A$1:$A$49,0),MATCH('Edited Orders'!K$1,products!$A$1:$G$1,0))</f>
        <v>1</v>
      </c>
      <c r="L41" s="5">
        <f>INDEX(products!$A$1:$G$49,MATCH('Edited Orders'!$D41,products!$A$1:$A$49,0),MATCH('Edited 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6">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INDEX(products!$A$1:$G$49,MATCH('Edited Orders'!$D42,products!$A$1:$A$49,0),MATCH('Edited Orders'!I$1,products!$A$1:$G$1,0))</f>
        <v>Lib</v>
      </c>
      <c r="J42" t="str">
        <f>INDEX(products!$A$1:$G$49,MATCH('Edited Orders'!$D42,products!$A$1:$A$49,0),MATCH('Edited Orders'!J$1,products!$A$1:$G$1,0))</f>
        <v>M</v>
      </c>
      <c r="K42" s="7">
        <f>INDEX(products!$A$1:$G$49,MATCH('Edited Orders'!$D42,products!$A$1:$A$49,0),MATCH('Edited Orders'!K$1,products!$A$1:$G$1,0))</f>
        <v>1</v>
      </c>
      <c r="L42" s="5">
        <f>INDEX(products!$A$1:$G$49,MATCH('Edited Orders'!$D42,products!$A$1:$A$49,0),MATCH('Edited 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6">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INDEX(products!$A$1:$G$49,MATCH('Edited Orders'!$D43,products!$A$1:$A$49,0),MATCH('Edited Orders'!I$1,products!$A$1:$G$1,0))</f>
        <v>Exc</v>
      </c>
      <c r="J43" t="str">
        <f>INDEX(products!$A$1:$G$49,MATCH('Edited Orders'!$D43,products!$A$1:$A$49,0),MATCH('Edited Orders'!J$1,products!$A$1:$G$1,0))</f>
        <v>D</v>
      </c>
      <c r="K43" s="7">
        <f>INDEX(products!$A$1:$G$49,MATCH('Edited Orders'!$D43,products!$A$1:$A$49,0),MATCH('Edited Orders'!K$1,products!$A$1:$G$1,0))</f>
        <v>0.2</v>
      </c>
      <c r="L43" s="5">
        <f>INDEX(products!$A$1:$G$49,MATCH('Edited Orders'!$D43,products!$A$1:$A$49,0),MATCH('Edited 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6">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INDEX(products!$A$1:$G$49,MATCH('Edited Orders'!$D44,products!$A$1:$A$49,0),MATCH('Edited Orders'!I$1,products!$A$1:$G$1,0))</f>
        <v>Rob</v>
      </c>
      <c r="J44" t="str">
        <f>INDEX(products!$A$1:$G$49,MATCH('Edited Orders'!$D44,products!$A$1:$A$49,0),MATCH('Edited Orders'!J$1,products!$A$1:$G$1,0))</f>
        <v>D</v>
      </c>
      <c r="K44" s="7">
        <f>INDEX(products!$A$1:$G$49,MATCH('Edited Orders'!$D44,products!$A$1:$A$49,0),MATCH('Edited Orders'!K$1,products!$A$1:$G$1,0))</f>
        <v>0.2</v>
      </c>
      <c r="L44" s="5">
        <f>INDEX(products!$A$1:$G$49,MATCH('Edited Orders'!$D44,products!$A$1:$A$49,0),MATCH('Edited 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6">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INDEX(products!$A$1:$G$49,MATCH('Edited Orders'!$D45,products!$A$1:$A$49,0),MATCH('Edited Orders'!I$1,products!$A$1:$G$1,0))</f>
        <v>Lib</v>
      </c>
      <c r="J45" t="str">
        <f>INDEX(products!$A$1:$G$49,MATCH('Edited Orders'!$D45,products!$A$1:$A$49,0),MATCH('Edited Orders'!J$1,products!$A$1:$G$1,0))</f>
        <v>L</v>
      </c>
      <c r="K45" s="7">
        <f>INDEX(products!$A$1:$G$49,MATCH('Edited Orders'!$D45,products!$A$1:$A$49,0),MATCH('Edited Orders'!K$1,products!$A$1:$G$1,0))</f>
        <v>2.5</v>
      </c>
      <c r="L45" s="5">
        <f>INDEX(products!$A$1:$G$49,MATCH('Edited Orders'!$D45,products!$A$1:$A$49,0),MATCH('Edited 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6">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INDEX(products!$A$1:$G$49,MATCH('Edited Orders'!$D46,products!$A$1:$A$49,0),MATCH('Edited Orders'!I$1,products!$A$1:$G$1,0))</f>
        <v>Exc</v>
      </c>
      <c r="J46" t="str">
        <f>INDEX(products!$A$1:$G$49,MATCH('Edited Orders'!$D46,products!$A$1:$A$49,0),MATCH('Edited Orders'!J$1,products!$A$1:$G$1,0))</f>
        <v>M</v>
      </c>
      <c r="K46" s="7">
        <f>INDEX(products!$A$1:$G$49,MATCH('Edited Orders'!$D46,products!$A$1:$A$49,0),MATCH('Edited Orders'!K$1,products!$A$1:$G$1,0))</f>
        <v>0.5</v>
      </c>
      <c r="L46" s="5">
        <f>INDEX(products!$A$1:$G$49,MATCH('Edited Orders'!$D46,products!$A$1:$A$49,0),MATCH('Edited 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6">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INDEX(products!$A$1:$G$49,MATCH('Edited Orders'!$D47,products!$A$1:$A$49,0),MATCH('Edited Orders'!I$1,products!$A$1:$G$1,0))</f>
        <v>Lib</v>
      </c>
      <c r="J47" t="str">
        <f>INDEX(products!$A$1:$G$49,MATCH('Edited Orders'!$D47,products!$A$1:$A$49,0),MATCH('Edited Orders'!J$1,products!$A$1:$G$1,0))</f>
        <v>D</v>
      </c>
      <c r="K47" s="7">
        <f>INDEX(products!$A$1:$G$49,MATCH('Edited Orders'!$D47,products!$A$1:$A$49,0),MATCH('Edited Orders'!K$1,products!$A$1:$G$1,0))</f>
        <v>2.5</v>
      </c>
      <c r="L47" s="5">
        <f>INDEX(products!$A$1:$G$49,MATCH('Edited Orders'!$D47,products!$A$1:$A$49,0),MATCH('Edited 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6">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INDEX(products!$A$1:$G$49,MATCH('Edited Orders'!$D48,products!$A$1:$A$49,0),MATCH('Edited Orders'!I$1,products!$A$1:$G$1,0))</f>
        <v>Exc</v>
      </c>
      <c r="J48" t="str">
        <f>INDEX(products!$A$1:$G$49,MATCH('Edited Orders'!$D48,products!$A$1:$A$49,0),MATCH('Edited Orders'!J$1,products!$A$1:$G$1,0))</f>
        <v>M</v>
      </c>
      <c r="K48" s="7">
        <f>INDEX(products!$A$1:$G$49,MATCH('Edited Orders'!$D48,products!$A$1:$A$49,0),MATCH('Edited Orders'!K$1,products!$A$1:$G$1,0))</f>
        <v>2.5</v>
      </c>
      <c r="L48" s="5">
        <f>INDEX(products!$A$1:$G$49,MATCH('Edited Orders'!$D48,products!$A$1:$A$49,0),MATCH('Edited 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6">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INDEX(products!$A$1:$G$49,MATCH('Edited Orders'!$D49,products!$A$1:$A$49,0),MATCH('Edited Orders'!I$1,products!$A$1:$G$1,0))</f>
        <v>Ara</v>
      </c>
      <c r="J49" t="str">
        <f>INDEX(products!$A$1:$G$49,MATCH('Edited Orders'!$D49,products!$A$1:$A$49,0),MATCH('Edited Orders'!J$1,products!$A$1:$G$1,0))</f>
        <v>L</v>
      </c>
      <c r="K49" s="7">
        <f>INDEX(products!$A$1:$G$49,MATCH('Edited Orders'!$D49,products!$A$1:$A$49,0),MATCH('Edited Orders'!K$1,products!$A$1:$G$1,0))</f>
        <v>0.2</v>
      </c>
      <c r="L49" s="5">
        <f>INDEX(products!$A$1:$G$49,MATCH('Edited Orders'!$D49,products!$A$1:$A$49,0),MATCH('Edited 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6">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INDEX(products!$A$1:$G$49,MATCH('Edited Orders'!$D50,products!$A$1:$A$49,0),MATCH('Edited Orders'!I$1,products!$A$1:$G$1,0))</f>
        <v>Ara</v>
      </c>
      <c r="J50" t="str">
        <f>INDEX(products!$A$1:$G$49,MATCH('Edited Orders'!$D50,products!$A$1:$A$49,0),MATCH('Edited Orders'!J$1,products!$A$1:$G$1,0))</f>
        <v>D</v>
      </c>
      <c r="K50" s="7">
        <f>INDEX(products!$A$1:$G$49,MATCH('Edited Orders'!$D50,products!$A$1:$A$49,0),MATCH('Edited Orders'!K$1,products!$A$1:$G$1,0))</f>
        <v>2.5</v>
      </c>
      <c r="L50" s="5">
        <f>INDEX(products!$A$1:$G$49,MATCH('Edited Orders'!$D50,products!$A$1:$A$49,0),MATCH('Edited 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6">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INDEX(products!$A$1:$G$49,MATCH('Edited Orders'!$D51,products!$A$1:$A$49,0),MATCH('Edited Orders'!I$1,products!$A$1:$G$1,0))</f>
        <v>Ara</v>
      </c>
      <c r="J51" t="str">
        <f>INDEX(products!$A$1:$G$49,MATCH('Edited Orders'!$D51,products!$A$1:$A$49,0),MATCH('Edited Orders'!J$1,products!$A$1:$G$1,0))</f>
        <v>L</v>
      </c>
      <c r="K51" s="7">
        <f>INDEX(products!$A$1:$G$49,MATCH('Edited Orders'!$D51,products!$A$1:$A$49,0),MATCH('Edited Orders'!K$1,products!$A$1:$G$1,0))</f>
        <v>1</v>
      </c>
      <c r="L51" s="5">
        <f>INDEX(products!$A$1:$G$49,MATCH('Edited Orders'!$D51,products!$A$1:$A$49,0),MATCH('Edited 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6">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INDEX(products!$A$1:$G$49,MATCH('Edited Orders'!$D52,products!$A$1:$A$49,0),MATCH('Edited Orders'!I$1,products!$A$1:$G$1,0))</f>
        <v>Lib</v>
      </c>
      <c r="J52" t="str">
        <f>INDEX(products!$A$1:$G$49,MATCH('Edited Orders'!$D52,products!$A$1:$A$49,0),MATCH('Edited Orders'!J$1,products!$A$1:$G$1,0))</f>
        <v>D</v>
      </c>
      <c r="K52" s="7">
        <f>INDEX(products!$A$1:$G$49,MATCH('Edited Orders'!$D52,products!$A$1:$A$49,0),MATCH('Edited Orders'!K$1,products!$A$1:$G$1,0))</f>
        <v>0.5</v>
      </c>
      <c r="L52" s="5">
        <f>INDEX(products!$A$1:$G$49,MATCH('Edited Orders'!$D52,products!$A$1:$A$49,0),MATCH('Edited 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6">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INDEX(products!$A$1:$G$49,MATCH('Edited Orders'!$D53,products!$A$1:$A$49,0),MATCH('Edited Orders'!I$1,products!$A$1:$G$1,0))</f>
        <v>Lib</v>
      </c>
      <c r="J53" t="str">
        <f>INDEX(products!$A$1:$G$49,MATCH('Edited Orders'!$D53,products!$A$1:$A$49,0),MATCH('Edited Orders'!J$1,products!$A$1:$G$1,0))</f>
        <v>L</v>
      </c>
      <c r="K53" s="7">
        <f>INDEX(products!$A$1:$G$49,MATCH('Edited Orders'!$D53,products!$A$1:$A$49,0),MATCH('Edited Orders'!K$1,products!$A$1:$G$1,0))</f>
        <v>2.5</v>
      </c>
      <c r="L53" s="5">
        <f>INDEX(products!$A$1:$G$49,MATCH('Edited Orders'!$D53,products!$A$1:$A$49,0),MATCH('Edited 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6">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INDEX(products!$A$1:$G$49,MATCH('Edited Orders'!$D54,products!$A$1:$A$49,0),MATCH('Edited Orders'!I$1,products!$A$1:$G$1,0))</f>
        <v>Rob</v>
      </c>
      <c r="J54" t="str">
        <f>INDEX(products!$A$1:$G$49,MATCH('Edited Orders'!$D54,products!$A$1:$A$49,0),MATCH('Edited Orders'!J$1,products!$A$1:$G$1,0))</f>
        <v>M</v>
      </c>
      <c r="K54" s="7">
        <f>INDEX(products!$A$1:$G$49,MATCH('Edited Orders'!$D54,products!$A$1:$A$49,0),MATCH('Edited Orders'!K$1,products!$A$1:$G$1,0))</f>
        <v>0.5</v>
      </c>
      <c r="L54" s="5">
        <f>INDEX(products!$A$1:$G$49,MATCH('Edited Orders'!$D54,products!$A$1:$A$49,0),MATCH('Edited 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6">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INDEX(products!$A$1:$G$49,MATCH('Edited Orders'!$D55,products!$A$1:$A$49,0),MATCH('Edited Orders'!I$1,products!$A$1:$G$1,0))</f>
        <v>Lib</v>
      </c>
      <c r="J55" t="str">
        <f>INDEX(products!$A$1:$G$49,MATCH('Edited Orders'!$D55,products!$A$1:$A$49,0),MATCH('Edited Orders'!J$1,products!$A$1:$G$1,0))</f>
        <v>L</v>
      </c>
      <c r="K55" s="7">
        <f>INDEX(products!$A$1:$G$49,MATCH('Edited Orders'!$D55,products!$A$1:$A$49,0),MATCH('Edited Orders'!K$1,products!$A$1:$G$1,0))</f>
        <v>2.5</v>
      </c>
      <c r="L55" s="5">
        <f>INDEX(products!$A$1:$G$49,MATCH('Edited Orders'!$D55,products!$A$1:$A$49,0),MATCH('Edited 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6">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INDEX(products!$A$1:$G$49,MATCH('Edited Orders'!$D56,products!$A$1:$A$49,0),MATCH('Edited Orders'!I$1,products!$A$1:$G$1,0))</f>
        <v>Lib</v>
      </c>
      <c r="J56" t="str">
        <f>INDEX(products!$A$1:$G$49,MATCH('Edited Orders'!$D56,products!$A$1:$A$49,0),MATCH('Edited Orders'!J$1,products!$A$1:$G$1,0))</f>
        <v>M</v>
      </c>
      <c r="K56" s="7">
        <f>INDEX(products!$A$1:$G$49,MATCH('Edited Orders'!$D56,products!$A$1:$A$49,0),MATCH('Edited Orders'!K$1,products!$A$1:$G$1,0))</f>
        <v>1</v>
      </c>
      <c r="L56" s="5">
        <f>INDEX(products!$A$1:$G$49,MATCH('Edited Orders'!$D56,products!$A$1:$A$49,0),MATCH('Edited 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6">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INDEX(products!$A$1:$G$49,MATCH('Edited Orders'!$D57,products!$A$1:$A$49,0),MATCH('Edited Orders'!I$1,products!$A$1:$G$1,0))</f>
        <v>Lib</v>
      </c>
      <c r="J57" t="str">
        <f>INDEX(products!$A$1:$G$49,MATCH('Edited Orders'!$D57,products!$A$1:$A$49,0),MATCH('Edited Orders'!J$1,products!$A$1:$G$1,0))</f>
        <v>L</v>
      </c>
      <c r="K57" s="7">
        <f>INDEX(products!$A$1:$G$49,MATCH('Edited Orders'!$D57,products!$A$1:$A$49,0),MATCH('Edited Orders'!K$1,products!$A$1:$G$1,0))</f>
        <v>1</v>
      </c>
      <c r="L57" s="5">
        <f>INDEX(products!$A$1:$G$49,MATCH('Edited Orders'!$D57,products!$A$1:$A$49,0),MATCH('Edited 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6">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INDEX(products!$A$1:$G$49,MATCH('Edited Orders'!$D58,products!$A$1:$A$49,0),MATCH('Edited Orders'!I$1,products!$A$1:$G$1,0))</f>
        <v>Exc</v>
      </c>
      <c r="J58" t="str">
        <f>INDEX(products!$A$1:$G$49,MATCH('Edited Orders'!$D58,products!$A$1:$A$49,0),MATCH('Edited Orders'!J$1,products!$A$1:$G$1,0))</f>
        <v>D</v>
      </c>
      <c r="K58" s="7">
        <f>INDEX(products!$A$1:$G$49,MATCH('Edited Orders'!$D58,products!$A$1:$A$49,0),MATCH('Edited Orders'!K$1,products!$A$1:$G$1,0))</f>
        <v>0.2</v>
      </c>
      <c r="L58" s="5">
        <f>INDEX(products!$A$1:$G$49,MATCH('Edited Orders'!$D58,products!$A$1:$A$49,0),MATCH('Edited 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6">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INDEX(products!$A$1:$G$49,MATCH('Edited Orders'!$D59,products!$A$1:$A$49,0),MATCH('Edited Orders'!I$1,products!$A$1:$G$1,0))</f>
        <v>Exc</v>
      </c>
      <c r="J59" t="str">
        <f>INDEX(products!$A$1:$G$49,MATCH('Edited Orders'!$D59,products!$A$1:$A$49,0),MATCH('Edited Orders'!J$1,products!$A$1:$G$1,0))</f>
        <v>L</v>
      </c>
      <c r="K59" s="7">
        <f>INDEX(products!$A$1:$G$49,MATCH('Edited Orders'!$D59,products!$A$1:$A$49,0),MATCH('Edited Orders'!K$1,products!$A$1:$G$1,0))</f>
        <v>1</v>
      </c>
      <c r="L59" s="5">
        <f>INDEX(products!$A$1:$G$49,MATCH('Edited Orders'!$D59,products!$A$1:$A$49,0),MATCH('Edited 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6">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INDEX(products!$A$1:$G$49,MATCH('Edited Orders'!$D60,products!$A$1:$A$49,0),MATCH('Edited Orders'!I$1,products!$A$1:$G$1,0))</f>
        <v>Lib</v>
      </c>
      <c r="J60" t="str">
        <f>INDEX(products!$A$1:$G$49,MATCH('Edited Orders'!$D60,products!$A$1:$A$49,0),MATCH('Edited Orders'!J$1,products!$A$1:$G$1,0))</f>
        <v>D</v>
      </c>
      <c r="K60" s="7">
        <f>INDEX(products!$A$1:$G$49,MATCH('Edited Orders'!$D60,products!$A$1:$A$49,0),MATCH('Edited Orders'!K$1,products!$A$1:$G$1,0))</f>
        <v>2.5</v>
      </c>
      <c r="L60" s="5">
        <f>INDEX(products!$A$1:$G$49,MATCH('Edited Orders'!$D60,products!$A$1:$A$49,0),MATCH('Edited 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6">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INDEX(products!$A$1:$G$49,MATCH('Edited Orders'!$D61,products!$A$1:$A$49,0),MATCH('Edited Orders'!I$1,products!$A$1:$G$1,0))</f>
        <v>Lib</v>
      </c>
      <c r="J61" t="str">
        <f>INDEX(products!$A$1:$G$49,MATCH('Edited Orders'!$D61,products!$A$1:$A$49,0),MATCH('Edited Orders'!J$1,products!$A$1:$G$1,0))</f>
        <v>M</v>
      </c>
      <c r="K61" s="7">
        <f>INDEX(products!$A$1:$G$49,MATCH('Edited Orders'!$D61,products!$A$1:$A$49,0),MATCH('Edited Orders'!K$1,products!$A$1:$G$1,0))</f>
        <v>0.5</v>
      </c>
      <c r="L61" s="5">
        <f>INDEX(products!$A$1:$G$49,MATCH('Edited Orders'!$D61,products!$A$1:$A$49,0),MATCH('Edited 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6">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INDEX(products!$A$1:$G$49,MATCH('Edited Orders'!$D62,products!$A$1:$A$49,0),MATCH('Edited Orders'!I$1,products!$A$1:$G$1,0))</f>
        <v>Ara</v>
      </c>
      <c r="J62" t="str">
        <f>INDEX(products!$A$1:$G$49,MATCH('Edited Orders'!$D62,products!$A$1:$A$49,0),MATCH('Edited Orders'!J$1,products!$A$1:$G$1,0))</f>
        <v>D</v>
      </c>
      <c r="K62" s="7">
        <f>INDEX(products!$A$1:$G$49,MATCH('Edited Orders'!$D62,products!$A$1:$A$49,0),MATCH('Edited Orders'!K$1,products!$A$1:$G$1,0))</f>
        <v>2.5</v>
      </c>
      <c r="L62" s="5">
        <f>INDEX(products!$A$1:$G$49,MATCH('Edited Orders'!$D62,products!$A$1:$A$49,0),MATCH('Edited 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6">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INDEX(products!$A$1:$G$49,MATCH('Edited Orders'!$D63,products!$A$1:$A$49,0),MATCH('Edited Orders'!I$1,products!$A$1:$G$1,0))</f>
        <v>Rob</v>
      </c>
      <c r="J63" t="str">
        <f>INDEX(products!$A$1:$G$49,MATCH('Edited Orders'!$D63,products!$A$1:$A$49,0),MATCH('Edited Orders'!J$1,products!$A$1:$G$1,0))</f>
        <v>D</v>
      </c>
      <c r="K63" s="7">
        <f>INDEX(products!$A$1:$G$49,MATCH('Edited Orders'!$D63,products!$A$1:$A$49,0),MATCH('Edited Orders'!K$1,products!$A$1:$G$1,0))</f>
        <v>0.5</v>
      </c>
      <c r="L63" s="5">
        <f>INDEX(products!$A$1:$G$49,MATCH('Edited Orders'!$D63,products!$A$1:$A$49,0),MATCH('Edited 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6">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INDEX(products!$A$1:$G$49,MATCH('Edited Orders'!$D64,products!$A$1:$A$49,0),MATCH('Edited Orders'!I$1,products!$A$1:$G$1,0))</f>
        <v>Lib</v>
      </c>
      <c r="J64" t="str">
        <f>INDEX(products!$A$1:$G$49,MATCH('Edited Orders'!$D64,products!$A$1:$A$49,0),MATCH('Edited Orders'!J$1,products!$A$1:$G$1,0))</f>
        <v>L</v>
      </c>
      <c r="K64" s="7">
        <f>INDEX(products!$A$1:$G$49,MATCH('Edited Orders'!$D64,products!$A$1:$A$49,0),MATCH('Edited Orders'!K$1,products!$A$1:$G$1,0))</f>
        <v>0.2</v>
      </c>
      <c r="L64" s="5">
        <f>INDEX(products!$A$1:$G$49,MATCH('Edited Orders'!$D64,products!$A$1:$A$49,0),MATCH('Edited 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6">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INDEX(products!$A$1:$G$49,MATCH('Edited Orders'!$D65,products!$A$1:$A$49,0),MATCH('Edited Orders'!I$1,products!$A$1:$G$1,0))</f>
        <v>Ara</v>
      </c>
      <c r="J65" t="str">
        <f>INDEX(products!$A$1:$G$49,MATCH('Edited Orders'!$D65,products!$A$1:$A$49,0),MATCH('Edited Orders'!J$1,products!$A$1:$G$1,0))</f>
        <v>M</v>
      </c>
      <c r="K65" s="7">
        <f>INDEX(products!$A$1:$G$49,MATCH('Edited Orders'!$D65,products!$A$1:$A$49,0),MATCH('Edited Orders'!K$1,products!$A$1:$G$1,0))</f>
        <v>0.5</v>
      </c>
      <c r="L65" s="5">
        <f>INDEX(products!$A$1:$G$49,MATCH('Edited Orders'!$D65,products!$A$1:$A$49,0),MATCH('Edited 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6">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INDEX(products!$A$1:$G$49,MATCH('Edited Orders'!$D66,products!$A$1:$A$49,0),MATCH('Edited Orders'!I$1,products!$A$1:$G$1,0))</f>
        <v>Rob</v>
      </c>
      <c r="J66" t="str">
        <f>INDEX(products!$A$1:$G$49,MATCH('Edited Orders'!$D66,products!$A$1:$A$49,0),MATCH('Edited Orders'!J$1,products!$A$1:$G$1,0))</f>
        <v>M</v>
      </c>
      <c r="K66" s="7">
        <f>INDEX(products!$A$1:$G$49,MATCH('Edited Orders'!$D66,products!$A$1:$A$49,0),MATCH('Edited Orders'!K$1,products!$A$1:$G$1,0))</f>
        <v>0.5</v>
      </c>
      <c r="L66" s="5">
        <f>INDEX(products!$A$1:$G$49,MATCH('Edited Orders'!$D66,products!$A$1:$A$49,0),MATCH('Edited 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6">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INDEX(products!$A$1:$G$49,MATCH('Edited Orders'!$D67,products!$A$1:$A$49,0),MATCH('Edited Orders'!I$1,products!$A$1:$G$1,0))</f>
        <v>Rob</v>
      </c>
      <c r="J67" t="str">
        <f>INDEX(products!$A$1:$G$49,MATCH('Edited Orders'!$D67,products!$A$1:$A$49,0),MATCH('Edited Orders'!J$1,products!$A$1:$G$1,0))</f>
        <v>D</v>
      </c>
      <c r="K67" s="7">
        <f>INDEX(products!$A$1:$G$49,MATCH('Edited Orders'!$D67,products!$A$1:$A$49,0),MATCH('Edited Orders'!K$1,products!$A$1:$G$1,0))</f>
        <v>2.5</v>
      </c>
      <c r="L67" s="5">
        <f>INDEX(products!$A$1:$G$49,MATCH('Edited Orders'!$D67,products!$A$1:$A$49,0),MATCH('Edited Orders'!L$1,products!$A$1:$G$1,0))</f>
        <v>20.584999999999997</v>
      </c>
      <c r="M67" s="5">
        <f t="shared" ref="M67:M130" si="3">L67*E67</f>
        <v>82.339999999999989</v>
      </c>
      <c r="N67" t="str">
        <f t="shared" ref="N67:N130" si="4">IF(I67="Rob","Robusta",IF(I67="Exc","Excelsa",IF(I67="Ara","Arabica",IF(I67="Lib","Liberica",""))))</f>
        <v>Robusta</v>
      </c>
      <c r="O67" t="str">
        <f t="shared" ref="O67:O130" si="5">IF(J67="L","Light",IF(J67="M", "Medium",IF(J67="D", "Dark","")))</f>
        <v>Dark</v>
      </c>
      <c r="P67" t="str">
        <f>_xlfn.XLOOKUP(Orders[[#This Row],[Customer ID]],customers!$A$1:$A$1001,customers!$I$1:$I$1001,,0)</f>
        <v>Yes</v>
      </c>
    </row>
    <row r="68" spans="1:16" x14ac:dyDescent="0.3">
      <c r="A68" s="2" t="s">
        <v>860</v>
      </c>
      <c r="B68" s="6">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INDEX(products!$A$1:$G$49,MATCH('Edited Orders'!$D68,products!$A$1:$A$49,0),MATCH('Edited Orders'!I$1,products!$A$1:$G$1,0))</f>
        <v>Rob</v>
      </c>
      <c r="J68" t="str">
        <f>INDEX(products!$A$1:$G$49,MATCH('Edited Orders'!$D68,products!$A$1:$A$49,0),MATCH('Edited Orders'!J$1,products!$A$1:$G$1,0))</f>
        <v>L</v>
      </c>
      <c r="K68" s="7">
        <f>INDEX(products!$A$1:$G$49,MATCH('Edited Orders'!$D68,products!$A$1:$A$49,0),MATCH('Edited Orders'!K$1,products!$A$1:$G$1,0))</f>
        <v>0.5</v>
      </c>
      <c r="L68" s="5">
        <f>INDEX(products!$A$1:$G$49,MATCH('Edited Orders'!$D68,products!$A$1:$A$49,0),MATCH('Edited 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6">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INDEX(products!$A$1:$G$49,MATCH('Edited Orders'!$D69,products!$A$1:$A$49,0),MATCH('Edited Orders'!I$1,products!$A$1:$G$1,0))</f>
        <v>Lib</v>
      </c>
      <c r="J69" t="str">
        <f>INDEX(products!$A$1:$G$49,MATCH('Edited Orders'!$D69,products!$A$1:$A$49,0),MATCH('Edited Orders'!J$1,products!$A$1:$G$1,0))</f>
        <v>L</v>
      </c>
      <c r="K69" s="7">
        <f>INDEX(products!$A$1:$G$49,MATCH('Edited Orders'!$D69,products!$A$1:$A$49,0),MATCH('Edited Orders'!K$1,products!$A$1:$G$1,0))</f>
        <v>0.2</v>
      </c>
      <c r="L69" s="5">
        <f>INDEX(products!$A$1:$G$49,MATCH('Edited Orders'!$D69,products!$A$1:$A$49,0),MATCH('Edited 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6">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INDEX(products!$A$1:$G$49,MATCH('Edited Orders'!$D70,products!$A$1:$A$49,0),MATCH('Edited Orders'!I$1,products!$A$1:$G$1,0))</f>
        <v>Rob</v>
      </c>
      <c r="J70" t="str">
        <f>INDEX(products!$A$1:$G$49,MATCH('Edited Orders'!$D70,products!$A$1:$A$49,0),MATCH('Edited Orders'!J$1,products!$A$1:$G$1,0))</f>
        <v>M</v>
      </c>
      <c r="K70" s="7">
        <f>INDEX(products!$A$1:$G$49,MATCH('Edited Orders'!$D70,products!$A$1:$A$49,0),MATCH('Edited Orders'!K$1,products!$A$1:$G$1,0))</f>
        <v>0.2</v>
      </c>
      <c r="L70" s="5">
        <f>INDEX(products!$A$1:$G$49,MATCH('Edited Orders'!$D70,products!$A$1:$A$49,0),MATCH('Edited 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6">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INDEX(products!$A$1:$G$49,MATCH('Edited Orders'!$D71,products!$A$1:$A$49,0),MATCH('Edited Orders'!I$1,products!$A$1:$G$1,0))</f>
        <v>Rob</v>
      </c>
      <c r="J71" t="str">
        <f>INDEX(products!$A$1:$G$49,MATCH('Edited Orders'!$D71,products!$A$1:$A$49,0),MATCH('Edited Orders'!J$1,products!$A$1:$G$1,0))</f>
        <v>M</v>
      </c>
      <c r="K71" s="7">
        <f>INDEX(products!$A$1:$G$49,MATCH('Edited Orders'!$D71,products!$A$1:$A$49,0),MATCH('Edited Orders'!K$1,products!$A$1:$G$1,0))</f>
        <v>1</v>
      </c>
      <c r="L71" s="5">
        <f>INDEX(products!$A$1:$G$49,MATCH('Edited Orders'!$D71,products!$A$1:$A$49,0),MATCH('Edited 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6">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INDEX(products!$A$1:$G$49,MATCH('Edited Orders'!$D72,products!$A$1:$A$49,0),MATCH('Edited Orders'!I$1,products!$A$1:$G$1,0))</f>
        <v>Exc</v>
      </c>
      <c r="J72" t="str">
        <f>INDEX(products!$A$1:$G$49,MATCH('Edited Orders'!$D72,products!$A$1:$A$49,0),MATCH('Edited Orders'!J$1,products!$A$1:$G$1,0))</f>
        <v>L</v>
      </c>
      <c r="K72" s="7">
        <f>INDEX(products!$A$1:$G$49,MATCH('Edited Orders'!$D72,products!$A$1:$A$49,0),MATCH('Edited Orders'!K$1,products!$A$1:$G$1,0))</f>
        <v>2.5</v>
      </c>
      <c r="L72" s="5">
        <f>INDEX(products!$A$1:$G$49,MATCH('Edited Orders'!$D72,products!$A$1:$A$49,0),MATCH('Edited 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6">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INDEX(products!$A$1:$G$49,MATCH('Edited Orders'!$D73,products!$A$1:$A$49,0),MATCH('Edited Orders'!I$1,products!$A$1:$G$1,0))</f>
        <v>Lib</v>
      </c>
      <c r="J73" t="str">
        <f>INDEX(products!$A$1:$G$49,MATCH('Edited Orders'!$D73,products!$A$1:$A$49,0),MATCH('Edited Orders'!J$1,products!$A$1:$G$1,0))</f>
        <v>L</v>
      </c>
      <c r="K73" s="7">
        <f>INDEX(products!$A$1:$G$49,MATCH('Edited Orders'!$D73,products!$A$1:$A$49,0),MATCH('Edited Orders'!K$1,products!$A$1:$G$1,0))</f>
        <v>0.2</v>
      </c>
      <c r="L73" s="5">
        <f>INDEX(products!$A$1:$G$49,MATCH('Edited Orders'!$D73,products!$A$1:$A$49,0),MATCH('Edited 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6">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INDEX(products!$A$1:$G$49,MATCH('Edited Orders'!$D74,products!$A$1:$A$49,0),MATCH('Edited Orders'!I$1,products!$A$1:$G$1,0))</f>
        <v>Ara</v>
      </c>
      <c r="J74" t="str">
        <f>INDEX(products!$A$1:$G$49,MATCH('Edited Orders'!$D74,products!$A$1:$A$49,0),MATCH('Edited Orders'!J$1,products!$A$1:$G$1,0))</f>
        <v>M</v>
      </c>
      <c r="K74" s="7">
        <f>INDEX(products!$A$1:$G$49,MATCH('Edited Orders'!$D74,products!$A$1:$A$49,0),MATCH('Edited Orders'!K$1,products!$A$1:$G$1,0))</f>
        <v>2.5</v>
      </c>
      <c r="L74" s="5">
        <f>INDEX(products!$A$1:$G$49,MATCH('Edited Orders'!$D74,products!$A$1:$A$49,0),MATCH('Edited 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6">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INDEX(products!$A$1:$G$49,MATCH('Edited Orders'!$D75,products!$A$1:$A$49,0),MATCH('Edited Orders'!I$1,products!$A$1:$G$1,0))</f>
        <v>Lib</v>
      </c>
      <c r="J75" t="str">
        <f>INDEX(products!$A$1:$G$49,MATCH('Edited Orders'!$D75,products!$A$1:$A$49,0),MATCH('Edited Orders'!J$1,products!$A$1:$G$1,0))</f>
        <v>M</v>
      </c>
      <c r="K75" s="7">
        <f>INDEX(products!$A$1:$G$49,MATCH('Edited Orders'!$D75,products!$A$1:$A$49,0),MATCH('Edited Orders'!K$1,products!$A$1:$G$1,0))</f>
        <v>0.2</v>
      </c>
      <c r="L75" s="5">
        <f>INDEX(products!$A$1:$G$49,MATCH('Edited Orders'!$D75,products!$A$1:$A$49,0),MATCH('Edited 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6">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INDEX(products!$A$1:$G$49,MATCH('Edited Orders'!$D76,products!$A$1:$A$49,0),MATCH('Edited Orders'!I$1,products!$A$1:$G$1,0))</f>
        <v>Exc</v>
      </c>
      <c r="J76" t="str">
        <f>INDEX(products!$A$1:$G$49,MATCH('Edited Orders'!$D76,products!$A$1:$A$49,0),MATCH('Edited Orders'!J$1,products!$A$1:$G$1,0))</f>
        <v>L</v>
      </c>
      <c r="K76" s="7">
        <f>INDEX(products!$A$1:$G$49,MATCH('Edited Orders'!$D76,products!$A$1:$A$49,0),MATCH('Edited Orders'!K$1,products!$A$1:$G$1,0))</f>
        <v>0.5</v>
      </c>
      <c r="L76" s="5">
        <f>INDEX(products!$A$1:$G$49,MATCH('Edited Orders'!$D76,products!$A$1:$A$49,0),MATCH('Edited 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6">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INDEX(products!$A$1:$G$49,MATCH('Edited Orders'!$D77,products!$A$1:$A$49,0),MATCH('Edited Orders'!I$1,products!$A$1:$G$1,0))</f>
        <v>Rob</v>
      </c>
      <c r="J77" t="str">
        <f>INDEX(products!$A$1:$G$49,MATCH('Edited Orders'!$D77,products!$A$1:$A$49,0),MATCH('Edited Orders'!J$1,products!$A$1:$G$1,0))</f>
        <v>D</v>
      </c>
      <c r="K77" s="7">
        <f>INDEX(products!$A$1:$G$49,MATCH('Edited Orders'!$D77,products!$A$1:$A$49,0),MATCH('Edited Orders'!K$1,products!$A$1:$G$1,0))</f>
        <v>1</v>
      </c>
      <c r="L77" s="5">
        <f>INDEX(products!$A$1:$G$49,MATCH('Edited Orders'!$D77,products!$A$1:$A$49,0),MATCH('Edited 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6">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INDEX(products!$A$1:$G$49,MATCH('Edited Orders'!$D78,products!$A$1:$A$49,0),MATCH('Edited Orders'!I$1,products!$A$1:$G$1,0))</f>
        <v>Rob</v>
      </c>
      <c r="J78" t="str">
        <f>INDEX(products!$A$1:$G$49,MATCH('Edited Orders'!$D78,products!$A$1:$A$49,0),MATCH('Edited Orders'!J$1,products!$A$1:$G$1,0))</f>
        <v>L</v>
      </c>
      <c r="K78" s="7">
        <f>INDEX(products!$A$1:$G$49,MATCH('Edited Orders'!$D78,products!$A$1:$A$49,0),MATCH('Edited Orders'!K$1,products!$A$1:$G$1,0))</f>
        <v>0.2</v>
      </c>
      <c r="L78" s="5">
        <f>INDEX(products!$A$1:$G$49,MATCH('Edited Orders'!$D78,products!$A$1:$A$49,0),MATCH('Edited 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6">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INDEX(products!$A$1:$G$49,MATCH('Edited Orders'!$D79,products!$A$1:$A$49,0),MATCH('Edited Orders'!I$1,products!$A$1:$G$1,0))</f>
        <v>Exc</v>
      </c>
      <c r="J79" t="str">
        <f>INDEX(products!$A$1:$G$49,MATCH('Edited Orders'!$D79,products!$A$1:$A$49,0),MATCH('Edited Orders'!J$1,products!$A$1:$G$1,0))</f>
        <v>D</v>
      </c>
      <c r="K79" s="7">
        <f>INDEX(products!$A$1:$G$49,MATCH('Edited Orders'!$D79,products!$A$1:$A$49,0),MATCH('Edited Orders'!K$1,products!$A$1:$G$1,0))</f>
        <v>0.2</v>
      </c>
      <c r="L79" s="5">
        <f>INDEX(products!$A$1:$G$49,MATCH('Edited Orders'!$D79,products!$A$1:$A$49,0),MATCH('Edited 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6">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INDEX(products!$A$1:$G$49,MATCH('Edited Orders'!$D80,products!$A$1:$A$49,0),MATCH('Edited Orders'!I$1,products!$A$1:$G$1,0))</f>
        <v>Ara</v>
      </c>
      <c r="J80" t="str">
        <f>INDEX(products!$A$1:$G$49,MATCH('Edited Orders'!$D80,products!$A$1:$A$49,0),MATCH('Edited Orders'!J$1,products!$A$1:$G$1,0))</f>
        <v>M</v>
      </c>
      <c r="K80" s="7">
        <f>INDEX(products!$A$1:$G$49,MATCH('Edited Orders'!$D80,products!$A$1:$A$49,0),MATCH('Edited Orders'!K$1,products!$A$1:$G$1,0))</f>
        <v>0.5</v>
      </c>
      <c r="L80" s="5">
        <f>INDEX(products!$A$1:$G$49,MATCH('Edited Orders'!$D80,products!$A$1:$A$49,0),MATCH('Edited 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6">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INDEX(products!$A$1:$G$49,MATCH('Edited Orders'!$D81,products!$A$1:$A$49,0),MATCH('Edited Orders'!I$1,products!$A$1:$G$1,0))</f>
        <v>Rob</v>
      </c>
      <c r="J81" t="str">
        <f>INDEX(products!$A$1:$G$49,MATCH('Edited Orders'!$D81,products!$A$1:$A$49,0),MATCH('Edited Orders'!J$1,products!$A$1:$G$1,0))</f>
        <v>L</v>
      </c>
      <c r="K81" s="7">
        <f>INDEX(products!$A$1:$G$49,MATCH('Edited Orders'!$D81,products!$A$1:$A$49,0),MATCH('Edited Orders'!K$1,products!$A$1:$G$1,0))</f>
        <v>1</v>
      </c>
      <c r="L81" s="5">
        <f>INDEX(products!$A$1:$G$49,MATCH('Edited Orders'!$D81,products!$A$1:$A$49,0),MATCH('Edited 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6">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INDEX(products!$A$1:$G$49,MATCH('Edited Orders'!$D82,products!$A$1:$A$49,0),MATCH('Edited Orders'!I$1,products!$A$1:$G$1,0))</f>
        <v>Ara</v>
      </c>
      <c r="J82" t="str">
        <f>INDEX(products!$A$1:$G$49,MATCH('Edited Orders'!$D82,products!$A$1:$A$49,0),MATCH('Edited Orders'!J$1,products!$A$1:$G$1,0))</f>
        <v>L</v>
      </c>
      <c r="K82" s="7">
        <f>INDEX(products!$A$1:$G$49,MATCH('Edited Orders'!$D82,products!$A$1:$A$49,0),MATCH('Edited Orders'!K$1,products!$A$1:$G$1,0))</f>
        <v>0.5</v>
      </c>
      <c r="L82" s="5">
        <f>INDEX(products!$A$1:$G$49,MATCH('Edited Orders'!$D82,products!$A$1:$A$49,0),MATCH('Edited 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6">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INDEX(products!$A$1:$G$49,MATCH('Edited Orders'!$D83,products!$A$1:$A$49,0),MATCH('Edited Orders'!I$1,products!$A$1:$G$1,0))</f>
        <v>Lib</v>
      </c>
      <c r="J83" t="str">
        <f>INDEX(products!$A$1:$G$49,MATCH('Edited Orders'!$D83,products!$A$1:$A$49,0),MATCH('Edited Orders'!J$1,products!$A$1:$G$1,0))</f>
        <v>L</v>
      </c>
      <c r="K83" s="7">
        <f>INDEX(products!$A$1:$G$49,MATCH('Edited Orders'!$D83,products!$A$1:$A$49,0),MATCH('Edited Orders'!K$1,products!$A$1:$G$1,0))</f>
        <v>2.5</v>
      </c>
      <c r="L83" s="5">
        <f>INDEX(products!$A$1:$G$49,MATCH('Edited Orders'!$D83,products!$A$1:$A$49,0),MATCH('Edited 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6">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INDEX(products!$A$1:$G$49,MATCH('Edited Orders'!$D84,products!$A$1:$A$49,0),MATCH('Edited Orders'!I$1,products!$A$1:$G$1,0))</f>
        <v>Lib</v>
      </c>
      <c r="J84" t="str">
        <f>INDEX(products!$A$1:$G$49,MATCH('Edited Orders'!$D84,products!$A$1:$A$49,0),MATCH('Edited Orders'!J$1,products!$A$1:$G$1,0))</f>
        <v>M</v>
      </c>
      <c r="K84" s="7">
        <f>INDEX(products!$A$1:$G$49,MATCH('Edited Orders'!$D84,products!$A$1:$A$49,0),MATCH('Edited Orders'!K$1,products!$A$1:$G$1,0))</f>
        <v>2.5</v>
      </c>
      <c r="L84" s="5">
        <f>INDEX(products!$A$1:$G$49,MATCH('Edited Orders'!$D84,products!$A$1:$A$49,0),MATCH('Edited 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6">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INDEX(products!$A$1:$G$49,MATCH('Edited Orders'!$D85,products!$A$1:$A$49,0),MATCH('Edited Orders'!I$1,products!$A$1:$G$1,0))</f>
        <v>Rob</v>
      </c>
      <c r="J85" t="str">
        <f>INDEX(products!$A$1:$G$49,MATCH('Edited Orders'!$D85,products!$A$1:$A$49,0),MATCH('Edited Orders'!J$1,products!$A$1:$G$1,0))</f>
        <v>D</v>
      </c>
      <c r="K85" s="7">
        <f>INDEX(products!$A$1:$G$49,MATCH('Edited Orders'!$D85,products!$A$1:$A$49,0),MATCH('Edited Orders'!K$1,products!$A$1:$G$1,0))</f>
        <v>2.5</v>
      </c>
      <c r="L85" s="5">
        <f>INDEX(products!$A$1:$G$49,MATCH('Edited Orders'!$D85,products!$A$1:$A$49,0),MATCH('Edited 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6">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INDEX(products!$A$1:$G$49,MATCH('Edited Orders'!$D86,products!$A$1:$A$49,0),MATCH('Edited Orders'!I$1,products!$A$1:$G$1,0))</f>
        <v>Lib</v>
      </c>
      <c r="J86" t="str">
        <f>INDEX(products!$A$1:$G$49,MATCH('Edited Orders'!$D86,products!$A$1:$A$49,0),MATCH('Edited Orders'!J$1,products!$A$1:$G$1,0))</f>
        <v>L</v>
      </c>
      <c r="K86" s="7">
        <f>INDEX(products!$A$1:$G$49,MATCH('Edited Orders'!$D86,products!$A$1:$A$49,0),MATCH('Edited Orders'!K$1,products!$A$1:$G$1,0))</f>
        <v>0.5</v>
      </c>
      <c r="L86" s="5">
        <f>INDEX(products!$A$1:$G$49,MATCH('Edited Orders'!$D86,products!$A$1:$A$49,0),MATCH('Edited 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6">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INDEX(products!$A$1:$G$49,MATCH('Edited Orders'!$D87,products!$A$1:$A$49,0),MATCH('Edited Orders'!I$1,products!$A$1:$G$1,0))</f>
        <v>Ara</v>
      </c>
      <c r="J87" t="str">
        <f>INDEX(products!$A$1:$G$49,MATCH('Edited Orders'!$D87,products!$A$1:$A$49,0),MATCH('Edited Orders'!J$1,products!$A$1:$G$1,0))</f>
        <v>L</v>
      </c>
      <c r="K87" s="7">
        <f>INDEX(products!$A$1:$G$49,MATCH('Edited Orders'!$D87,products!$A$1:$A$49,0),MATCH('Edited Orders'!K$1,products!$A$1:$G$1,0))</f>
        <v>2.5</v>
      </c>
      <c r="L87" s="5">
        <f>INDEX(products!$A$1:$G$49,MATCH('Edited Orders'!$D87,products!$A$1:$A$49,0),MATCH('Edited 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6">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INDEX(products!$A$1:$G$49,MATCH('Edited Orders'!$D88,products!$A$1:$A$49,0),MATCH('Edited Orders'!I$1,products!$A$1:$G$1,0))</f>
        <v>Ara</v>
      </c>
      <c r="J88" t="str">
        <f>INDEX(products!$A$1:$G$49,MATCH('Edited Orders'!$D88,products!$A$1:$A$49,0),MATCH('Edited Orders'!J$1,products!$A$1:$G$1,0))</f>
        <v>D</v>
      </c>
      <c r="K88" s="7">
        <f>INDEX(products!$A$1:$G$49,MATCH('Edited Orders'!$D88,products!$A$1:$A$49,0),MATCH('Edited Orders'!K$1,products!$A$1:$G$1,0))</f>
        <v>0.2</v>
      </c>
      <c r="L88" s="5">
        <f>INDEX(products!$A$1:$G$49,MATCH('Edited Orders'!$D88,products!$A$1:$A$49,0),MATCH('Edited 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6">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INDEX(products!$A$1:$G$49,MATCH('Edited Orders'!$D89,products!$A$1:$A$49,0),MATCH('Edited Orders'!I$1,products!$A$1:$G$1,0))</f>
        <v>Ara</v>
      </c>
      <c r="J89" t="str">
        <f>INDEX(products!$A$1:$G$49,MATCH('Edited Orders'!$D89,products!$A$1:$A$49,0),MATCH('Edited Orders'!J$1,products!$A$1:$G$1,0))</f>
        <v>M</v>
      </c>
      <c r="K89" s="7">
        <f>INDEX(products!$A$1:$G$49,MATCH('Edited Orders'!$D89,products!$A$1:$A$49,0),MATCH('Edited Orders'!K$1,products!$A$1:$G$1,0))</f>
        <v>1</v>
      </c>
      <c r="L89" s="5">
        <f>INDEX(products!$A$1:$G$49,MATCH('Edited Orders'!$D89,products!$A$1:$A$49,0),MATCH('Edited 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6">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INDEX(products!$A$1:$G$49,MATCH('Edited Orders'!$D90,products!$A$1:$A$49,0),MATCH('Edited Orders'!I$1,products!$A$1:$G$1,0))</f>
        <v>Rob</v>
      </c>
      <c r="J90" t="str">
        <f>INDEX(products!$A$1:$G$49,MATCH('Edited Orders'!$D90,products!$A$1:$A$49,0),MATCH('Edited Orders'!J$1,products!$A$1:$G$1,0))</f>
        <v>L</v>
      </c>
      <c r="K90" s="7">
        <f>INDEX(products!$A$1:$G$49,MATCH('Edited Orders'!$D90,products!$A$1:$A$49,0),MATCH('Edited Orders'!K$1,products!$A$1:$G$1,0))</f>
        <v>1</v>
      </c>
      <c r="L90" s="5">
        <f>INDEX(products!$A$1:$G$49,MATCH('Edited Orders'!$D90,products!$A$1:$A$49,0),MATCH('Edited 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6">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INDEX(products!$A$1:$G$49,MATCH('Edited Orders'!$D91,products!$A$1:$A$49,0),MATCH('Edited Orders'!I$1,products!$A$1:$G$1,0))</f>
        <v>Ara</v>
      </c>
      <c r="J91" t="str">
        <f>INDEX(products!$A$1:$G$49,MATCH('Edited Orders'!$D91,products!$A$1:$A$49,0),MATCH('Edited Orders'!J$1,products!$A$1:$G$1,0))</f>
        <v>L</v>
      </c>
      <c r="K91" s="7">
        <f>INDEX(products!$A$1:$G$49,MATCH('Edited Orders'!$D91,products!$A$1:$A$49,0),MATCH('Edited Orders'!K$1,products!$A$1:$G$1,0))</f>
        <v>1</v>
      </c>
      <c r="L91" s="5">
        <f>INDEX(products!$A$1:$G$49,MATCH('Edited Orders'!$D91,products!$A$1:$A$49,0),MATCH('Edited 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6">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INDEX(products!$A$1:$G$49,MATCH('Edited Orders'!$D92,products!$A$1:$A$49,0),MATCH('Edited Orders'!I$1,products!$A$1:$G$1,0))</f>
        <v>Ara</v>
      </c>
      <c r="J92" t="str">
        <f>INDEX(products!$A$1:$G$49,MATCH('Edited Orders'!$D92,products!$A$1:$A$49,0),MATCH('Edited Orders'!J$1,products!$A$1:$G$1,0))</f>
        <v>L</v>
      </c>
      <c r="K92" s="7">
        <f>INDEX(products!$A$1:$G$49,MATCH('Edited Orders'!$D92,products!$A$1:$A$49,0),MATCH('Edited Orders'!K$1,products!$A$1:$G$1,0))</f>
        <v>1</v>
      </c>
      <c r="L92" s="5">
        <f>INDEX(products!$A$1:$G$49,MATCH('Edited Orders'!$D92,products!$A$1:$A$49,0),MATCH('Edited 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6">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INDEX(products!$A$1:$G$49,MATCH('Edited Orders'!$D93,products!$A$1:$A$49,0),MATCH('Edited Orders'!I$1,products!$A$1:$G$1,0))</f>
        <v>Ara</v>
      </c>
      <c r="J93" t="str">
        <f>INDEX(products!$A$1:$G$49,MATCH('Edited Orders'!$D93,products!$A$1:$A$49,0),MATCH('Edited Orders'!J$1,products!$A$1:$G$1,0))</f>
        <v>M</v>
      </c>
      <c r="K93" s="7">
        <f>INDEX(products!$A$1:$G$49,MATCH('Edited Orders'!$D93,products!$A$1:$A$49,0),MATCH('Edited Orders'!K$1,products!$A$1:$G$1,0))</f>
        <v>2.5</v>
      </c>
      <c r="L93" s="5">
        <f>INDEX(products!$A$1:$G$49,MATCH('Edited Orders'!$D93,products!$A$1:$A$49,0),MATCH('Edited 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6">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INDEX(products!$A$1:$G$49,MATCH('Edited Orders'!$D94,products!$A$1:$A$49,0),MATCH('Edited Orders'!I$1,products!$A$1:$G$1,0))</f>
        <v>Exc</v>
      </c>
      <c r="J94" t="str">
        <f>INDEX(products!$A$1:$G$49,MATCH('Edited Orders'!$D94,products!$A$1:$A$49,0),MATCH('Edited Orders'!J$1,products!$A$1:$G$1,0))</f>
        <v>L</v>
      </c>
      <c r="K94" s="7">
        <f>INDEX(products!$A$1:$G$49,MATCH('Edited Orders'!$D94,products!$A$1:$A$49,0),MATCH('Edited Orders'!K$1,products!$A$1:$G$1,0))</f>
        <v>1</v>
      </c>
      <c r="L94" s="5">
        <f>INDEX(products!$A$1:$G$49,MATCH('Edited Orders'!$D94,products!$A$1:$A$49,0),MATCH('Edited 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6">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INDEX(products!$A$1:$G$49,MATCH('Edited Orders'!$D95,products!$A$1:$A$49,0),MATCH('Edited Orders'!I$1,products!$A$1:$G$1,0))</f>
        <v>Exc</v>
      </c>
      <c r="J95" t="str">
        <f>INDEX(products!$A$1:$G$49,MATCH('Edited Orders'!$D95,products!$A$1:$A$49,0),MATCH('Edited Orders'!J$1,products!$A$1:$G$1,0))</f>
        <v>L</v>
      </c>
      <c r="K95" s="7">
        <f>INDEX(products!$A$1:$G$49,MATCH('Edited Orders'!$D95,products!$A$1:$A$49,0),MATCH('Edited Orders'!K$1,products!$A$1:$G$1,0))</f>
        <v>0.5</v>
      </c>
      <c r="L95" s="5">
        <f>INDEX(products!$A$1:$G$49,MATCH('Edited Orders'!$D95,products!$A$1:$A$49,0),MATCH('Edited 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6">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INDEX(products!$A$1:$G$49,MATCH('Edited Orders'!$D96,products!$A$1:$A$49,0),MATCH('Edited Orders'!I$1,products!$A$1:$G$1,0))</f>
        <v>Ara</v>
      </c>
      <c r="J96" t="str">
        <f>INDEX(products!$A$1:$G$49,MATCH('Edited Orders'!$D96,products!$A$1:$A$49,0),MATCH('Edited Orders'!J$1,products!$A$1:$G$1,0))</f>
        <v>D</v>
      </c>
      <c r="K96" s="7">
        <f>INDEX(products!$A$1:$G$49,MATCH('Edited Orders'!$D96,products!$A$1:$A$49,0),MATCH('Edited Orders'!K$1,products!$A$1:$G$1,0))</f>
        <v>0.2</v>
      </c>
      <c r="L96" s="5">
        <f>INDEX(products!$A$1:$G$49,MATCH('Edited Orders'!$D96,products!$A$1:$A$49,0),MATCH('Edited 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6">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INDEX(products!$A$1:$G$49,MATCH('Edited Orders'!$D97,products!$A$1:$A$49,0),MATCH('Edited Orders'!I$1,products!$A$1:$G$1,0))</f>
        <v>Ara</v>
      </c>
      <c r="J97" t="str">
        <f>INDEX(products!$A$1:$G$49,MATCH('Edited Orders'!$D97,products!$A$1:$A$49,0),MATCH('Edited Orders'!J$1,products!$A$1:$G$1,0))</f>
        <v>M</v>
      </c>
      <c r="K97" s="7">
        <f>INDEX(products!$A$1:$G$49,MATCH('Edited Orders'!$D97,products!$A$1:$A$49,0),MATCH('Edited Orders'!K$1,products!$A$1:$G$1,0))</f>
        <v>2.5</v>
      </c>
      <c r="L97" s="5">
        <f>INDEX(products!$A$1:$G$49,MATCH('Edited Orders'!$D97,products!$A$1:$A$49,0),MATCH('Edited 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6">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INDEX(products!$A$1:$G$49,MATCH('Edited Orders'!$D98,products!$A$1:$A$49,0),MATCH('Edited Orders'!I$1,products!$A$1:$G$1,0))</f>
        <v>Ara</v>
      </c>
      <c r="J98" t="str">
        <f>INDEX(products!$A$1:$G$49,MATCH('Edited Orders'!$D98,products!$A$1:$A$49,0),MATCH('Edited Orders'!J$1,products!$A$1:$G$1,0))</f>
        <v>D</v>
      </c>
      <c r="K98" s="7">
        <f>INDEX(products!$A$1:$G$49,MATCH('Edited Orders'!$D98,products!$A$1:$A$49,0),MATCH('Edited Orders'!K$1,products!$A$1:$G$1,0))</f>
        <v>0.2</v>
      </c>
      <c r="L98" s="5">
        <f>INDEX(products!$A$1:$G$49,MATCH('Edited Orders'!$D98,products!$A$1:$A$49,0),MATCH('Edited 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6">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INDEX(products!$A$1:$G$49,MATCH('Edited Orders'!$D99,products!$A$1:$A$49,0),MATCH('Edited Orders'!I$1,products!$A$1:$G$1,0))</f>
        <v>Ara</v>
      </c>
      <c r="J99" t="str">
        <f>INDEX(products!$A$1:$G$49,MATCH('Edited Orders'!$D99,products!$A$1:$A$49,0),MATCH('Edited Orders'!J$1,products!$A$1:$G$1,0))</f>
        <v>M</v>
      </c>
      <c r="K99" s="7">
        <f>INDEX(products!$A$1:$G$49,MATCH('Edited Orders'!$D99,products!$A$1:$A$49,0),MATCH('Edited Orders'!K$1,products!$A$1:$G$1,0))</f>
        <v>0.5</v>
      </c>
      <c r="L99" s="5">
        <f>INDEX(products!$A$1:$G$49,MATCH('Edited Orders'!$D99,products!$A$1:$A$49,0),MATCH('Edited 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6">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INDEX(products!$A$1:$G$49,MATCH('Edited Orders'!$D100,products!$A$1:$A$49,0),MATCH('Edited Orders'!I$1,products!$A$1:$G$1,0))</f>
        <v>Ara</v>
      </c>
      <c r="J100" t="str">
        <f>INDEX(products!$A$1:$G$49,MATCH('Edited Orders'!$D100,products!$A$1:$A$49,0),MATCH('Edited Orders'!J$1,products!$A$1:$G$1,0))</f>
        <v>D</v>
      </c>
      <c r="K100" s="7">
        <f>INDEX(products!$A$1:$G$49,MATCH('Edited Orders'!$D100,products!$A$1:$A$49,0),MATCH('Edited Orders'!K$1,products!$A$1:$G$1,0))</f>
        <v>0.2</v>
      </c>
      <c r="L100" s="5">
        <f>INDEX(products!$A$1:$G$49,MATCH('Edited Orders'!$D100,products!$A$1:$A$49,0),MATCH('Edited 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6">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INDEX(products!$A$1:$G$49,MATCH('Edited Orders'!$D101,products!$A$1:$A$49,0),MATCH('Edited Orders'!I$1,products!$A$1:$G$1,0))</f>
        <v>Lib</v>
      </c>
      <c r="J101" t="str">
        <f>INDEX(products!$A$1:$G$49,MATCH('Edited Orders'!$D101,products!$A$1:$A$49,0),MATCH('Edited Orders'!J$1,products!$A$1:$G$1,0))</f>
        <v>M</v>
      </c>
      <c r="K101" s="7">
        <f>INDEX(products!$A$1:$G$49,MATCH('Edited Orders'!$D101,products!$A$1:$A$49,0),MATCH('Edited Orders'!K$1,products!$A$1:$G$1,0))</f>
        <v>0.2</v>
      </c>
      <c r="L101" s="5">
        <f>INDEX(products!$A$1:$G$49,MATCH('Edited Orders'!$D101,products!$A$1:$A$49,0),MATCH('Edited 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6">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INDEX(products!$A$1:$G$49,MATCH('Edited Orders'!$D102,products!$A$1:$A$49,0),MATCH('Edited Orders'!I$1,products!$A$1:$G$1,0))</f>
        <v>Ara</v>
      </c>
      <c r="J102" t="str">
        <f>INDEX(products!$A$1:$G$49,MATCH('Edited Orders'!$D102,products!$A$1:$A$49,0),MATCH('Edited Orders'!J$1,products!$A$1:$G$1,0))</f>
        <v>L</v>
      </c>
      <c r="K102" s="7">
        <f>INDEX(products!$A$1:$G$49,MATCH('Edited Orders'!$D102,products!$A$1:$A$49,0),MATCH('Edited Orders'!K$1,products!$A$1:$G$1,0))</f>
        <v>0.2</v>
      </c>
      <c r="L102" s="5">
        <f>INDEX(products!$A$1:$G$49,MATCH('Edited Orders'!$D102,products!$A$1:$A$49,0),MATCH('Edited 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6">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INDEX(products!$A$1:$G$49,MATCH('Edited Orders'!$D103,products!$A$1:$A$49,0),MATCH('Edited Orders'!I$1,products!$A$1:$G$1,0))</f>
        <v>Lib</v>
      </c>
      <c r="J103" t="str">
        <f>INDEX(products!$A$1:$G$49,MATCH('Edited Orders'!$D103,products!$A$1:$A$49,0),MATCH('Edited Orders'!J$1,products!$A$1:$G$1,0))</f>
        <v>D</v>
      </c>
      <c r="K103" s="7">
        <f>INDEX(products!$A$1:$G$49,MATCH('Edited Orders'!$D103,products!$A$1:$A$49,0),MATCH('Edited Orders'!K$1,products!$A$1:$G$1,0))</f>
        <v>2.5</v>
      </c>
      <c r="L103" s="5">
        <f>INDEX(products!$A$1:$G$49,MATCH('Edited Orders'!$D103,products!$A$1:$A$49,0),MATCH('Edited 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6">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INDEX(products!$A$1:$G$49,MATCH('Edited Orders'!$D104,products!$A$1:$A$49,0),MATCH('Edited Orders'!I$1,products!$A$1:$G$1,0))</f>
        <v>Lib</v>
      </c>
      <c r="J104" t="str">
        <f>INDEX(products!$A$1:$G$49,MATCH('Edited Orders'!$D104,products!$A$1:$A$49,0),MATCH('Edited Orders'!J$1,products!$A$1:$G$1,0))</f>
        <v>D</v>
      </c>
      <c r="K104" s="7">
        <f>INDEX(products!$A$1:$G$49,MATCH('Edited Orders'!$D104,products!$A$1:$A$49,0),MATCH('Edited Orders'!K$1,products!$A$1:$G$1,0))</f>
        <v>1</v>
      </c>
      <c r="L104" s="5">
        <f>INDEX(products!$A$1:$G$49,MATCH('Edited Orders'!$D104,products!$A$1:$A$49,0),MATCH('Edited 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6">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INDEX(products!$A$1:$G$49,MATCH('Edited Orders'!$D105,products!$A$1:$A$49,0),MATCH('Edited Orders'!I$1,products!$A$1:$G$1,0))</f>
        <v>Rob</v>
      </c>
      <c r="J105" t="str">
        <f>INDEX(products!$A$1:$G$49,MATCH('Edited Orders'!$D105,products!$A$1:$A$49,0),MATCH('Edited Orders'!J$1,products!$A$1:$G$1,0))</f>
        <v>M</v>
      </c>
      <c r="K105" s="7">
        <f>INDEX(products!$A$1:$G$49,MATCH('Edited Orders'!$D105,products!$A$1:$A$49,0),MATCH('Edited Orders'!K$1,products!$A$1:$G$1,0))</f>
        <v>0.2</v>
      </c>
      <c r="L105" s="5">
        <f>INDEX(products!$A$1:$G$49,MATCH('Edited Orders'!$D105,products!$A$1:$A$49,0),MATCH('Edited 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6">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INDEX(products!$A$1:$G$49,MATCH('Edited Orders'!$D106,products!$A$1:$A$49,0),MATCH('Edited Orders'!I$1,products!$A$1:$G$1,0))</f>
        <v>Lib</v>
      </c>
      <c r="J106" t="str">
        <f>INDEX(products!$A$1:$G$49,MATCH('Edited Orders'!$D106,products!$A$1:$A$49,0),MATCH('Edited Orders'!J$1,products!$A$1:$G$1,0))</f>
        <v>M</v>
      </c>
      <c r="K106" s="7">
        <f>INDEX(products!$A$1:$G$49,MATCH('Edited Orders'!$D106,products!$A$1:$A$49,0),MATCH('Edited Orders'!K$1,products!$A$1:$G$1,0))</f>
        <v>1</v>
      </c>
      <c r="L106" s="5">
        <f>INDEX(products!$A$1:$G$49,MATCH('Edited Orders'!$D106,products!$A$1:$A$49,0),MATCH('Edited 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6">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INDEX(products!$A$1:$G$49,MATCH('Edited Orders'!$D107,products!$A$1:$A$49,0),MATCH('Edited Orders'!I$1,products!$A$1:$G$1,0))</f>
        <v>Ara</v>
      </c>
      <c r="J107" t="str">
        <f>INDEX(products!$A$1:$G$49,MATCH('Edited Orders'!$D107,products!$A$1:$A$49,0),MATCH('Edited Orders'!J$1,products!$A$1:$G$1,0))</f>
        <v>M</v>
      </c>
      <c r="K107" s="7">
        <f>INDEX(products!$A$1:$G$49,MATCH('Edited Orders'!$D107,products!$A$1:$A$49,0),MATCH('Edited Orders'!K$1,products!$A$1:$G$1,0))</f>
        <v>0.5</v>
      </c>
      <c r="L107" s="5">
        <f>INDEX(products!$A$1:$G$49,MATCH('Edited Orders'!$D107,products!$A$1:$A$49,0),MATCH('Edited 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6">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INDEX(products!$A$1:$G$49,MATCH('Edited Orders'!$D108,products!$A$1:$A$49,0),MATCH('Edited Orders'!I$1,products!$A$1:$G$1,0))</f>
        <v>Exc</v>
      </c>
      <c r="J108" t="str">
        <f>INDEX(products!$A$1:$G$49,MATCH('Edited Orders'!$D108,products!$A$1:$A$49,0),MATCH('Edited Orders'!J$1,products!$A$1:$G$1,0))</f>
        <v>D</v>
      </c>
      <c r="K108" s="7">
        <f>INDEX(products!$A$1:$G$49,MATCH('Edited Orders'!$D108,products!$A$1:$A$49,0),MATCH('Edited Orders'!K$1,products!$A$1:$G$1,0))</f>
        <v>1</v>
      </c>
      <c r="L108" s="5">
        <f>INDEX(products!$A$1:$G$49,MATCH('Edited Orders'!$D108,products!$A$1:$A$49,0),MATCH('Edited 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6">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INDEX(products!$A$1:$G$49,MATCH('Edited Orders'!$D109,products!$A$1:$A$49,0),MATCH('Edited Orders'!I$1,products!$A$1:$G$1,0))</f>
        <v>Rob</v>
      </c>
      <c r="J109" t="str">
        <f>INDEX(products!$A$1:$G$49,MATCH('Edited Orders'!$D109,products!$A$1:$A$49,0),MATCH('Edited Orders'!J$1,products!$A$1:$G$1,0))</f>
        <v>M</v>
      </c>
      <c r="K109" s="7">
        <f>INDEX(products!$A$1:$G$49,MATCH('Edited Orders'!$D109,products!$A$1:$A$49,0),MATCH('Edited Orders'!K$1,products!$A$1:$G$1,0))</f>
        <v>0.5</v>
      </c>
      <c r="L109" s="5">
        <f>INDEX(products!$A$1:$G$49,MATCH('Edited Orders'!$D109,products!$A$1:$A$49,0),MATCH('Edited 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6">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INDEX(products!$A$1:$G$49,MATCH('Edited Orders'!$D110,products!$A$1:$A$49,0),MATCH('Edited Orders'!I$1,products!$A$1:$G$1,0))</f>
        <v>Ara</v>
      </c>
      <c r="J110" t="str">
        <f>INDEX(products!$A$1:$G$49,MATCH('Edited Orders'!$D110,products!$A$1:$A$49,0),MATCH('Edited Orders'!J$1,products!$A$1:$G$1,0))</f>
        <v>M</v>
      </c>
      <c r="K110" s="7">
        <f>INDEX(products!$A$1:$G$49,MATCH('Edited Orders'!$D110,products!$A$1:$A$49,0),MATCH('Edited Orders'!K$1,products!$A$1:$G$1,0))</f>
        <v>0.5</v>
      </c>
      <c r="L110" s="5">
        <f>INDEX(products!$A$1:$G$49,MATCH('Edited Orders'!$D110,products!$A$1:$A$49,0),MATCH('Edited 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6">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INDEX(products!$A$1:$G$49,MATCH('Edited Orders'!$D111,products!$A$1:$A$49,0),MATCH('Edited Orders'!I$1,products!$A$1:$G$1,0))</f>
        <v>Lib</v>
      </c>
      <c r="J111" t="str">
        <f>INDEX(products!$A$1:$G$49,MATCH('Edited Orders'!$D111,products!$A$1:$A$49,0),MATCH('Edited Orders'!J$1,products!$A$1:$G$1,0))</f>
        <v>D</v>
      </c>
      <c r="K111" s="7">
        <f>INDEX(products!$A$1:$G$49,MATCH('Edited Orders'!$D111,products!$A$1:$A$49,0),MATCH('Edited Orders'!K$1,products!$A$1:$G$1,0))</f>
        <v>0.5</v>
      </c>
      <c r="L111" s="5">
        <f>INDEX(products!$A$1:$G$49,MATCH('Edited Orders'!$D111,products!$A$1:$A$49,0),MATCH('Edited 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6">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INDEX(products!$A$1:$G$49,MATCH('Edited Orders'!$D112,products!$A$1:$A$49,0),MATCH('Edited Orders'!I$1,products!$A$1:$G$1,0))</f>
        <v>Exc</v>
      </c>
      <c r="J112" t="str">
        <f>INDEX(products!$A$1:$G$49,MATCH('Edited Orders'!$D112,products!$A$1:$A$49,0),MATCH('Edited Orders'!J$1,products!$A$1:$G$1,0))</f>
        <v>L</v>
      </c>
      <c r="K112" s="7">
        <f>INDEX(products!$A$1:$G$49,MATCH('Edited Orders'!$D112,products!$A$1:$A$49,0),MATCH('Edited Orders'!K$1,products!$A$1:$G$1,0))</f>
        <v>0.2</v>
      </c>
      <c r="L112" s="5">
        <f>INDEX(products!$A$1:$G$49,MATCH('Edited Orders'!$D112,products!$A$1:$A$49,0),MATCH('Edited 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6">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INDEX(products!$A$1:$G$49,MATCH('Edited Orders'!$D113,products!$A$1:$A$49,0),MATCH('Edited Orders'!I$1,products!$A$1:$G$1,0))</f>
        <v>Rob</v>
      </c>
      <c r="J113" t="str">
        <f>INDEX(products!$A$1:$G$49,MATCH('Edited Orders'!$D113,products!$A$1:$A$49,0),MATCH('Edited Orders'!J$1,products!$A$1:$G$1,0))</f>
        <v>D</v>
      </c>
      <c r="K113" s="7">
        <f>INDEX(products!$A$1:$G$49,MATCH('Edited Orders'!$D113,products!$A$1:$A$49,0),MATCH('Edited Orders'!K$1,products!$A$1:$G$1,0))</f>
        <v>0.5</v>
      </c>
      <c r="L113" s="5">
        <f>INDEX(products!$A$1:$G$49,MATCH('Edited Orders'!$D113,products!$A$1:$A$49,0),MATCH('Edited 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6">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INDEX(products!$A$1:$G$49,MATCH('Edited Orders'!$D114,products!$A$1:$A$49,0),MATCH('Edited Orders'!I$1,products!$A$1:$G$1,0))</f>
        <v>Ara</v>
      </c>
      <c r="J114" t="str">
        <f>INDEX(products!$A$1:$G$49,MATCH('Edited Orders'!$D114,products!$A$1:$A$49,0),MATCH('Edited Orders'!J$1,products!$A$1:$G$1,0))</f>
        <v>M</v>
      </c>
      <c r="K114" s="7">
        <f>INDEX(products!$A$1:$G$49,MATCH('Edited Orders'!$D114,products!$A$1:$A$49,0),MATCH('Edited Orders'!K$1,products!$A$1:$G$1,0))</f>
        <v>1</v>
      </c>
      <c r="L114" s="5">
        <f>INDEX(products!$A$1:$G$49,MATCH('Edited Orders'!$D114,products!$A$1:$A$49,0),MATCH('Edited 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6">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INDEX(products!$A$1:$G$49,MATCH('Edited Orders'!$D115,products!$A$1:$A$49,0),MATCH('Edited Orders'!I$1,products!$A$1:$G$1,0))</f>
        <v>Lib</v>
      </c>
      <c r="J115" t="str">
        <f>INDEX(products!$A$1:$G$49,MATCH('Edited Orders'!$D115,products!$A$1:$A$49,0),MATCH('Edited Orders'!J$1,products!$A$1:$G$1,0))</f>
        <v>M</v>
      </c>
      <c r="K115" s="7">
        <f>INDEX(products!$A$1:$G$49,MATCH('Edited Orders'!$D115,products!$A$1:$A$49,0),MATCH('Edited Orders'!K$1,products!$A$1:$G$1,0))</f>
        <v>1</v>
      </c>
      <c r="L115" s="5">
        <f>INDEX(products!$A$1:$G$49,MATCH('Edited Orders'!$D115,products!$A$1:$A$49,0),MATCH('Edited 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6">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INDEX(products!$A$1:$G$49,MATCH('Edited Orders'!$D116,products!$A$1:$A$49,0),MATCH('Edited Orders'!I$1,products!$A$1:$G$1,0))</f>
        <v>Rob</v>
      </c>
      <c r="J116" t="str">
        <f>INDEX(products!$A$1:$G$49,MATCH('Edited Orders'!$D116,products!$A$1:$A$49,0),MATCH('Edited Orders'!J$1,products!$A$1:$G$1,0))</f>
        <v>L</v>
      </c>
      <c r="K116" s="7">
        <f>INDEX(products!$A$1:$G$49,MATCH('Edited Orders'!$D116,products!$A$1:$A$49,0),MATCH('Edited Orders'!K$1,products!$A$1:$G$1,0))</f>
        <v>0.2</v>
      </c>
      <c r="L116" s="5">
        <f>INDEX(products!$A$1:$G$49,MATCH('Edited Orders'!$D116,products!$A$1:$A$49,0),MATCH('Edited 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6">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INDEX(products!$A$1:$G$49,MATCH('Edited Orders'!$D117,products!$A$1:$A$49,0),MATCH('Edited Orders'!I$1,products!$A$1:$G$1,0))</f>
        <v>Lib</v>
      </c>
      <c r="J117" t="str">
        <f>INDEX(products!$A$1:$G$49,MATCH('Edited Orders'!$D117,products!$A$1:$A$49,0),MATCH('Edited Orders'!J$1,products!$A$1:$G$1,0))</f>
        <v>L</v>
      </c>
      <c r="K117" s="7">
        <f>INDEX(products!$A$1:$G$49,MATCH('Edited Orders'!$D117,products!$A$1:$A$49,0),MATCH('Edited Orders'!K$1,products!$A$1:$G$1,0))</f>
        <v>1</v>
      </c>
      <c r="L117" s="5">
        <f>INDEX(products!$A$1:$G$49,MATCH('Edited Orders'!$D117,products!$A$1:$A$49,0),MATCH('Edited 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6">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INDEX(products!$A$1:$G$49,MATCH('Edited Orders'!$D118,products!$A$1:$A$49,0),MATCH('Edited Orders'!I$1,products!$A$1:$G$1,0))</f>
        <v>Lib</v>
      </c>
      <c r="J118" t="str">
        <f>INDEX(products!$A$1:$G$49,MATCH('Edited Orders'!$D118,products!$A$1:$A$49,0),MATCH('Edited Orders'!J$1,products!$A$1:$G$1,0))</f>
        <v>L</v>
      </c>
      <c r="K118" s="7">
        <f>INDEX(products!$A$1:$G$49,MATCH('Edited Orders'!$D118,products!$A$1:$A$49,0),MATCH('Edited Orders'!K$1,products!$A$1:$G$1,0))</f>
        <v>0.2</v>
      </c>
      <c r="L118" s="5">
        <f>INDEX(products!$A$1:$G$49,MATCH('Edited Orders'!$D118,products!$A$1:$A$49,0),MATCH('Edited 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6">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INDEX(products!$A$1:$G$49,MATCH('Edited Orders'!$D119,products!$A$1:$A$49,0),MATCH('Edited Orders'!I$1,products!$A$1:$G$1,0))</f>
        <v>Lib</v>
      </c>
      <c r="J119" t="str">
        <f>INDEX(products!$A$1:$G$49,MATCH('Edited Orders'!$D119,products!$A$1:$A$49,0),MATCH('Edited Orders'!J$1,products!$A$1:$G$1,0))</f>
        <v>L</v>
      </c>
      <c r="K119" s="7">
        <f>INDEX(products!$A$1:$G$49,MATCH('Edited Orders'!$D119,products!$A$1:$A$49,0),MATCH('Edited Orders'!K$1,products!$A$1:$G$1,0))</f>
        <v>0.5</v>
      </c>
      <c r="L119" s="5">
        <f>INDEX(products!$A$1:$G$49,MATCH('Edited Orders'!$D119,products!$A$1:$A$49,0),MATCH('Edited 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6">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INDEX(products!$A$1:$G$49,MATCH('Edited Orders'!$D120,products!$A$1:$A$49,0),MATCH('Edited Orders'!I$1,products!$A$1:$G$1,0))</f>
        <v>Exc</v>
      </c>
      <c r="J120" t="str">
        <f>INDEX(products!$A$1:$G$49,MATCH('Edited Orders'!$D120,products!$A$1:$A$49,0),MATCH('Edited Orders'!J$1,products!$A$1:$G$1,0))</f>
        <v>D</v>
      </c>
      <c r="K120" s="7">
        <f>INDEX(products!$A$1:$G$49,MATCH('Edited Orders'!$D120,products!$A$1:$A$49,0),MATCH('Edited Orders'!K$1,products!$A$1:$G$1,0))</f>
        <v>0.5</v>
      </c>
      <c r="L120" s="5">
        <f>INDEX(products!$A$1:$G$49,MATCH('Edited Orders'!$D120,products!$A$1:$A$49,0),MATCH('Edited 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6">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INDEX(products!$A$1:$G$49,MATCH('Edited Orders'!$D121,products!$A$1:$A$49,0),MATCH('Edited Orders'!I$1,products!$A$1:$G$1,0))</f>
        <v>Exc</v>
      </c>
      <c r="J121" t="str">
        <f>INDEX(products!$A$1:$G$49,MATCH('Edited Orders'!$D121,products!$A$1:$A$49,0),MATCH('Edited Orders'!J$1,products!$A$1:$G$1,0))</f>
        <v>M</v>
      </c>
      <c r="K121" s="7">
        <f>INDEX(products!$A$1:$G$49,MATCH('Edited Orders'!$D121,products!$A$1:$A$49,0),MATCH('Edited Orders'!K$1,products!$A$1:$G$1,0))</f>
        <v>0.2</v>
      </c>
      <c r="L121" s="5">
        <f>INDEX(products!$A$1:$G$49,MATCH('Edited Orders'!$D121,products!$A$1:$A$49,0),MATCH('Edited 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6">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INDEX(products!$A$1:$G$49,MATCH('Edited Orders'!$D122,products!$A$1:$A$49,0),MATCH('Edited Orders'!I$1,products!$A$1:$G$1,0))</f>
        <v>Ara</v>
      </c>
      <c r="J122" t="str">
        <f>INDEX(products!$A$1:$G$49,MATCH('Edited Orders'!$D122,products!$A$1:$A$49,0),MATCH('Edited Orders'!J$1,products!$A$1:$G$1,0))</f>
        <v>L</v>
      </c>
      <c r="K122" s="7">
        <f>INDEX(products!$A$1:$G$49,MATCH('Edited Orders'!$D122,products!$A$1:$A$49,0),MATCH('Edited Orders'!K$1,products!$A$1:$G$1,0))</f>
        <v>0.2</v>
      </c>
      <c r="L122" s="5">
        <f>INDEX(products!$A$1:$G$49,MATCH('Edited Orders'!$D122,products!$A$1:$A$49,0),MATCH('Edited 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6">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INDEX(products!$A$1:$G$49,MATCH('Edited Orders'!$D123,products!$A$1:$A$49,0),MATCH('Edited Orders'!I$1,products!$A$1:$G$1,0))</f>
        <v>Exc</v>
      </c>
      <c r="J123" t="str">
        <f>INDEX(products!$A$1:$G$49,MATCH('Edited Orders'!$D123,products!$A$1:$A$49,0),MATCH('Edited Orders'!J$1,products!$A$1:$G$1,0))</f>
        <v>M</v>
      </c>
      <c r="K123" s="7">
        <f>INDEX(products!$A$1:$G$49,MATCH('Edited Orders'!$D123,products!$A$1:$A$49,0),MATCH('Edited Orders'!K$1,products!$A$1:$G$1,0))</f>
        <v>1</v>
      </c>
      <c r="L123" s="5">
        <f>INDEX(products!$A$1:$G$49,MATCH('Edited Orders'!$D123,products!$A$1:$A$49,0),MATCH('Edited 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6">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INDEX(products!$A$1:$G$49,MATCH('Edited Orders'!$D124,products!$A$1:$A$49,0),MATCH('Edited Orders'!I$1,products!$A$1:$G$1,0))</f>
        <v>Ara</v>
      </c>
      <c r="J124" t="str">
        <f>INDEX(products!$A$1:$G$49,MATCH('Edited Orders'!$D124,products!$A$1:$A$49,0),MATCH('Edited Orders'!J$1,products!$A$1:$G$1,0))</f>
        <v>D</v>
      </c>
      <c r="K124" s="7">
        <f>INDEX(products!$A$1:$G$49,MATCH('Edited Orders'!$D124,products!$A$1:$A$49,0),MATCH('Edited Orders'!K$1,products!$A$1:$G$1,0))</f>
        <v>0.5</v>
      </c>
      <c r="L124" s="5">
        <f>INDEX(products!$A$1:$G$49,MATCH('Edited Orders'!$D124,products!$A$1:$A$49,0),MATCH('Edited 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6">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INDEX(products!$A$1:$G$49,MATCH('Edited Orders'!$D125,products!$A$1:$A$49,0),MATCH('Edited Orders'!I$1,products!$A$1:$G$1,0))</f>
        <v>Lib</v>
      </c>
      <c r="J125" t="str">
        <f>INDEX(products!$A$1:$G$49,MATCH('Edited Orders'!$D125,products!$A$1:$A$49,0),MATCH('Edited Orders'!J$1,products!$A$1:$G$1,0))</f>
        <v>L</v>
      </c>
      <c r="K125" s="7">
        <f>INDEX(products!$A$1:$G$49,MATCH('Edited Orders'!$D125,products!$A$1:$A$49,0),MATCH('Edited Orders'!K$1,products!$A$1:$G$1,0))</f>
        <v>2.5</v>
      </c>
      <c r="L125" s="5">
        <f>INDEX(products!$A$1:$G$49,MATCH('Edited Orders'!$D125,products!$A$1:$A$49,0),MATCH('Edited 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6">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INDEX(products!$A$1:$G$49,MATCH('Edited Orders'!$D126,products!$A$1:$A$49,0),MATCH('Edited Orders'!I$1,products!$A$1:$G$1,0))</f>
        <v>Lib</v>
      </c>
      <c r="J126" t="str">
        <f>INDEX(products!$A$1:$G$49,MATCH('Edited Orders'!$D126,products!$A$1:$A$49,0),MATCH('Edited Orders'!J$1,products!$A$1:$G$1,0))</f>
        <v>M</v>
      </c>
      <c r="K126" s="7">
        <f>INDEX(products!$A$1:$G$49,MATCH('Edited Orders'!$D126,products!$A$1:$A$49,0),MATCH('Edited Orders'!K$1,products!$A$1:$G$1,0))</f>
        <v>0.2</v>
      </c>
      <c r="L126" s="5">
        <f>INDEX(products!$A$1:$G$49,MATCH('Edited Orders'!$D126,products!$A$1:$A$49,0),MATCH('Edited 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6">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INDEX(products!$A$1:$G$49,MATCH('Edited Orders'!$D127,products!$A$1:$A$49,0),MATCH('Edited Orders'!I$1,products!$A$1:$G$1,0))</f>
        <v>Lib</v>
      </c>
      <c r="J127" t="str">
        <f>INDEX(products!$A$1:$G$49,MATCH('Edited Orders'!$D127,products!$A$1:$A$49,0),MATCH('Edited Orders'!J$1,products!$A$1:$G$1,0))</f>
        <v>M</v>
      </c>
      <c r="K127" s="7">
        <f>INDEX(products!$A$1:$G$49,MATCH('Edited Orders'!$D127,products!$A$1:$A$49,0),MATCH('Edited Orders'!K$1,products!$A$1:$G$1,0))</f>
        <v>0.5</v>
      </c>
      <c r="L127" s="5">
        <f>INDEX(products!$A$1:$G$49,MATCH('Edited Orders'!$D127,products!$A$1:$A$49,0),MATCH('Edited 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6">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INDEX(products!$A$1:$G$49,MATCH('Edited Orders'!$D128,products!$A$1:$A$49,0),MATCH('Edited Orders'!I$1,products!$A$1:$G$1,0))</f>
        <v>Ara</v>
      </c>
      <c r="J128" t="str">
        <f>INDEX(products!$A$1:$G$49,MATCH('Edited Orders'!$D128,products!$A$1:$A$49,0),MATCH('Edited Orders'!J$1,products!$A$1:$G$1,0))</f>
        <v>M</v>
      </c>
      <c r="K128" s="7">
        <f>INDEX(products!$A$1:$G$49,MATCH('Edited Orders'!$D128,products!$A$1:$A$49,0),MATCH('Edited Orders'!K$1,products!$A$1:$G$1,0))</f>
        <v>1</v>
      </c>
      <c r="L128" s="5">
        <f>INDEX(products!$A$1:$G$49,MATCH('Edited Orders'!$D128,products!$A$1:$A$49,0),MATCH('Edited 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6">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INDEX(products!$A$1:$G$49,MATCH('Edited Orders'!$D129,products!$A$1:$A$49,0),MATCH('Edited Orders'!I$1,products!$A$1:$G$1,0))</f>
        <v>Lib</v>
      </c>
      <c r="J129" t="str">
        <f>INDEX(products!$A$1:$G$49,MATCH('Edited Orders'!$D129,products!$A$1:$A$49,0),MATCH('Edited Orders'!J$1,products!$A$1:$G$1,0))</f>
        <v>D</v>
      </c>
      <c r="K129" s="7">
        <f>INDEX(products!$A$1:$G$49,MATCH('Edited Orders'!$D129,products!$A$1:$A$49,0),MATCH('Edited Orders'!K$1,products!$A$1:$G$1,0))</f>
        <v>1</v>
      </c>
      <c r="L129" s="5">
        <f>INDEX(products!$A$1:$G$49,MATCH('Edited Orders'!$D129,products!$A$1:$A$49,0),MATCH('Edited 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6">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INDEX(products!$A$1:$G$49,MATCH('Edited Orders'!$D130,products!$A$1:$A$49,0),MATCH('Edited Orders'!I$1,products!$A$1:$G$1,0))</f>
        <v>Ara</v>
      </c>
      <c r="J130" t="str">
        <f>INDEX(products!$A$1:$G$49,MATCH('Edited Orders'!$D130,products!$A$1:$A$49,0),MATCH('Edited Orders'!J$1,products!$A$1:$G$1,0))</f>
        <v>M</v>
      </c>
      <c r="K130" s="7">
        <f>INDEX(products!$A$1:$G$49,MATCH('Edited Orders'!$D130,products!$A$1:$A$49,0),MATCH('Edited Orders'!K$1,products!$A$1:$G$1,0))</f>
        <v>0.5</v>
      </c>
      <c r="L130" s="5">
        <f>INDEX(products!$A$1:$G$49,MATCH('Edited Orders'!$D130,products!$A$1:$A$49,0),MATCH('Edited 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6">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INDEX(products!$A$1:$G$49,MATCH('Edited Orders'!$D131,products!$A$1:$A$49,0),MATCH('Edited Orders'!I$1,products!$A$1:$G$1,0))</f>
        <v>Exc</v>
      </c>
      <c r="J131" t="str">
        <f>INDEX(products!$A$1:$G$49,MATCH('Edited Orders'!$D131,products!$A$1:$A$49,0),MATCH('Edited Orders'!J$1,products!$A$1:$G$1,0))</f>
        <v>D</v>
      </c>
      <c r="K131" s="7">
        <f>INDEX(products!$A$1:$G$49,MATCH('Edited Orders'!$D131,products!$A$1:$A$49,0),MATCH('Edited Orders'!K$1,products!$A$1:$G$1,0))</f>
        <v>1</v>
      </c>
      <c r="L131" s="5">
        <f>INDEX(products!$A$1:$G$49,MATCH('Edited Orders'!$D131,products!$A$1:$A$49,0),MATCH('Edited Orders'!L$1,products!$A$1:$G$1,0))</f>
        <v>12.15</v>
      </c>
      <c r="M131" s="5">
        <f t="shared" ref="M131:M194" si="6">L131*E131</f>
        <v>12.15</v>
      </c>
      <c r="N131" t="str">
        <f t="shared" ref="N131:N194" si="7">IF(I131="Rob","Robusta",IF(I131="Exc","Excelsa",IF(I131="Ara","Arabica",IF(I131="Lib","Liberica",""))))</f>
        <v>Excelsa</v>
      </c>
      <c r="O131" t="str">
        <f t="shared" ref="O131:O194" si="8">IF(J131="L","Light",IF(J131="M", "Medium",IF(J131="D", "Dark","")))</f>
        <v>Dark</v>
      </c>
      <c r="P131" t="str">
        <f>_xlfn.XLOOKUP(Orders[[#This Row],[Customer ID]],customers!$A$1:$A$1001,customers!$I$1:$I$1001,,0)</f>
        <v>Yes</v>
      </c>
    </row>
    <row r="132" spans="1:16" x14ac:dyDescent="0.3">
      <c r="A132" s="2" t="s">
        <v>1222</v>
      </c>
      <c r="B132" s="6">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INDEX(products!$A$1:$G$49,MATCH('Edited Orders'!$D132,products!$A$1:$A$49,0),MATCH('Edited Orders'!I$1,products!$A$1:$G$1,0))</f>
        <v>Ara</v>
      </c>
      <c r="J132" t="str">
        <f>INDEX(products!$A$1:$G$49,MATCH('Edited Orders'!$D132,products!$A$1:$A$49,0),MATCH('Edited Orders'!J$1,products!$A$1:$G$1,0))</f>
        <v>L</v>
      </c>
      <c r="K132" s="7">
        <f>INDEX(products!$A$1:$G$49,MATCH('Edited Orders'!$D132,products!$A$1:$A$49,0),MATCH('Edited Orders'!K$1,products!$A$1:$G$1,0))</f>
        <v>2.5</v>
      </c>
      <c r="L132" s="5">
        <f>INDEX(products!$A$1:$G$49,MATCH('Edited Orders'!$D132,products!$A$1:$A$49,0),MATCH('Edited 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6">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INDEX(products!$A$1:$G$49,MATCH('Edited Orders'!$D133,products!$A$1:$A$49,0),MATCH('Edited Orders'!I$1,products!$A$1:$G$1,0))</f>
        <v>Exc</v>
      </c>
      <c r="J133" t="str">
        <f>INDEX(products!$A$1:$G$49,MATCH('Edited Orders'!$D133,products!$A$1:$A$49,0),MATCH('Edited Orders'!J$1,products!$A$1:$G$1,0))</f>
        <v>D</v>
      </c>
      <c r="K133" s="7">
        <f>INDEX(products!$A$1:$G$49,MATCH('Edited Orders'!$D133,products!$A$1:$A$49,0),MATCH('Edited Orders'!K$1,products!$A$1:$G$1,0))</f>
        <v>0.5</v>
      </c>
      <c r="L133" s="5">
        <f>INDEX(products!$A$1:$G$49,MATCH('Edited Orders'!$D133,products!$A$1:$A$49,0),MATCH('Edited 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6">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INDEX(products!$A$1:$G$49,MATCH('Edited Orders'!$D134,products!$A$1:$A$49,0),MATCH('Edited Orders'!I$1,products!$A$1:$G$1,0))</f>
        <v>Ara</v>
      </c>
      <c r="J134" t="str">
        <f>INDEX(products!$A$1:$G$49,MATCH('Edited Orders'!$D134,products!$A$1:$A$49,0),MATCH('Edited Orders'!J$1,products!$A$1:$G$1,0))</f>
        <v>L</v>
      </c>
      <c r="K134" s="7">
        <f>INDEX(products!$A$1:$G$49,MATCH('Edited Orders'!$D134,products!$A$1:$A$49,0),MATCH('Edited Orders'!K$1,products!$A$1:$G$1,0))</f>
        <v>2.5</v>
      </c>
      <c r="L134" s="5">
        <f>INDEX(products!$A$1:$G$49,MATCH('Edited Orders'!$D134,products!$A$1:$A$49,0),MATCH('Edited 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6">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INDEX(products!$A$1:$G$49,MATCH('Edited Orders'!$D135,products!$A$1:$A$49,0),MATCH('Edited Orders'!I$1,products!$A$1:$G$1,0))</f>
        <v>Lib</v>
      </c>
      <c r="J135" t="str">
        <f>INDEX(products!$A$1:$G$49,MATCH('Edited Orders'!$D135,products!$A$1:$A$49,0),MATCH('Edited Orders'!J$1,products!$A$1:$G$1,0))</f>
        <v>D</v>
      </c>
      <c r="K135" s="7">
        <f>INDEX(products!$A$1:$G$49,MATCH('Edited Orders'!$D135,products!$A$1:$A$49,0),MATCH('Edited Orders'!K$1,products!$A$1:$G$1,0))</f>
        <v>1</v>
      </c>
      <c r="L135" s="5">
        <f>INDEX(products!$A$1:$G$49,MATCH('Edited Orders'!$D135,products!$A$1:$A$49,0),MATCH('Edited 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6">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INDEX(products!$A$1:$G$49,MATCH('Edited Orders'!$D136,products!$A$1:$A$49,0),MATCH('Edited Orders'!I$1,products!$A$1:$G$1,0))</f>
        <v>Exc</v>
      </c>
      <c r="J136" t="str">
        <f>INDEX(products!$A$1:$G$49,MATCH('Edited Orders'!$D136,products!$A$1:$A$49,0),MATCH('Edited Orders'!J$1,products!$A$1:$G$1,0))</f>
        <v>M</v>
      </c>
      <c r="K136" s="7">
        <f>INDEX(products!$A$1:$G$49,MATCH('Edited Orders'!$D136,products!$A$1:$A$49,0),MATCH('Edited Orders'!K$1,products!$A$1:$G$1,0))</f>
        <v>2.5</v>
      </c>
      <c r="L136" s="5">
        <f>INDEX(products!$A$1:$G$49,MATCH('Edited Orders'!$D136,products!$A$1:$A$49,0),MATCH('Edited 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6">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INDEX(products!$A$1:$G$49,MATCH('Edited Orders'!$D137,products!$A$1:$A$49,0),MATCH('Edited Orders'!I$1,products!$A$1:$G$1,0))</f>
        <v>Ara</v>
      </c>
      <c r="J137" t="str">
        <f>INDEX(products!$A$1:$G$49,MATCH('Edited Orders'!$D137,products!$A$1:$A$49,0),MATCH('Edited Orders'!J$1,products!$A$1:$G$1,0))</f>
        <v>L</v>
      </c>
      <c r="K137" s="7">
        <f>INDEX(products!$A$1:$G$49,MATCH('Edited Orders'!$D137,products!$A$1:$A$49,0),MATCH('Edited Orders'!K$1,products!$A$1:$G$1,0))</f>
        <v>0.5</v>
      </c>
      <c r="L137" s="5">
        <f>INDEX(products!$A$1:$G$49,MATCH('Edited Orders'!$D137,products!$A$1:$A$49,0),MATCH('Edited 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6">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INDEX(products!$A$1:$G$49,MATCH('Edited Orders'!$D138,products!$A$1:$A$49,0),MATCH('Edited Orders'!I$1,products!$A$1:$G$1,0))</f>
        <v>Ara</v>
      </c>
      <c r="J138" t="str">
        <f>INDEX(products!$A$1:$G$49,MATCH('Edited Orders'!$D138,products!$A$1:$A$49,0),MATCH('Edited Orders'!J$1,products!$A$1:$G$1,0))</f>
        <v>D</v>
      </c>
      <c r="K138" s="7">
        <f>INDEX(products!$A$1:$G$49,MATCH('Edited Orders'!$D138,products!$A$1:$A$49,0),MATCH('Edited Orders'!K$1,products!$A$1:$G$1,0))</f>
        <v>0.2</v>
      </c>
      <c r="L138" s="5">
        <f>INDEX(products!$A$1:$G$49,MATCH('Edited Orders'!$D138,products!$A$1:$A$49,0),MATCH('Edited 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6">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INDEX(products!$A$1:$G$49,MATCH('Edited Orders'!$D139,products!$A$1:$A$49,0),MATCH('Edited Orders'!I$1,products!$A$1:$G$1,0))</f>
        <v>Exc</v>
      </c>
      <c r="J139" t="str">
        <f>INDEX(products!$A$1:$G$49,MATCH('Edited Orders'!$D139,products!$A$1:$A$49,0),MATCH('Edited Orders'!J$1,products!$A$1:$G$1,0))</f>
        <v>L</v>
      </c>
      <c r="K139" s="7">
        <f>INDEX(products!$A$1:$G$49,MATCH('Edited Orders'!$D139,products!$A$1:$A$49,0),MATCH('Edited Orders'!K$1,products!$A$1:$G$1,0))</f>
        <v>2.5</v>
      </c>
      <c r="L139" s="5">
        <f>INDEX(products!$A$1:$G$49,MATCH('Edited Orders'!$D139,products!$A$1:$A$49,0),MATCH('Edited 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6">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INDEX(products!$A$1:$G$49,MATCH('Edited Orders'!$D140,products!$A$1:$A$49,0),MATCH('Edited Orders'!I$1,products!$A$1:$G$1,0))</f>
        <v>Exc</v>
      </c>
      <c r="J140" t="str">
        <f>INDEX(products!$A$1:$G$49,MATCH('Edited Orders'!$D140,products!$A$1:$A$49,0),MATCH('Edited Orders'!J$1,products!$A$1:$G$1,0))</f>
        <v>D</v>
      </c>
      <c r="K140" s="7">
        <f>INDEX(products!$A$1:$G$49,MATCH('Edited Orders'!$D140,products!$A$1:$A$49,0),MATCH('Edited Orders'!K$1,products!$A$1:$G$1,0))</f>
        <v>1</v>
      </c>
      <c r="L140" s="5">
        <f>INDEX(products!$A$1:$G$49,MATCH('Edited Orders'!$D140,products!$A$1:$A$49,0),MATCH('Edited 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6">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INDEX(products!$A$1:$G$49,MATCH('Edited Orders'!$D141,products!$A$1:$A$49,0),MATCH('Edited Orders'!I$1,products!$A$1:$G$1,0))</f>
        <v>Lib</v>
      </c>
      <c r="J141" t="str">
        <f>INDEX(products!$A$1:$G$49,MATCH('Edited Orders'!$D141,products!$A$1:$A$49,0),MATCH('Edited Orders'!J$1,products!$A$1:$G$1,0))</f>
        <v>D</v>
      </c>
      <c r="K141" s="7">
        <f>INDEX(products!$A$1:$G$49,MATCH('Edited Orders'!$D141,products!$A$1:$A$49,0),MATCH('Edited Orders'!K$1,products!$A$1:$G$1,0))</f>
        <v>1</v>
      </c>
      <c r="L141" s="5">
        <f>INDEX(products!$A$1:$G$49,MATCH('Edited Orders'!$D141,products!$A$1:$A$49,0),MATCH('Edited 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6">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INDEX(products!$A$1:$G$49,MATCH('Edited Orders'!$D142,products!$A$1:$A$49,0),MATCH('Edited Orders'!I$1,products!$A$1:$G$1,0))</f>
        <v>Lib</v>
      </c>
      <c r="J142" t="str">
        <f>INDEX(products!$A$1:$G$49,MATCH('Edited Orders'!$D142,products!$A$1:$A$49,0),MATCH('Edited Orders'!J$1,products!$A$1:$G$1,0))</f>
        <v>D</v>
      </c>
      <c r="K142" s="7">
        <f>INDEX(products!$A$1:$G$49,MATCH('Edited Orders'!$D142,products!$A$1:$A$49,0),MATCH('Edited Orders'!K$1,products!$A$1:$G$1,0))</f>
        <v>2.5</v>
      </c>
      <c r="L142" s="5">
        <f>INDEX(products!$A$1:$G$49,MATCH('Edited Orders'!$D142,products!$A$1:$A$49,0),MATCH('Edited 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6">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INDEX(products!$A$1:$G$49,MATCH('Edited Orders'!$D143,products!$A$1:$A$49,0),MATCH('Edited Orders'!I$1,products!$A$1:$G$1,0))</f>
        <v>Ara</v>
      </c>
      <c r="J143" t="str">
        <f>INDEX(products!$A$1:$G$49,MATCH('Edited Orders'!$D143,products!$A$1:$A$49,0),MATCH('Edited Orders'!J$1,products!$A$1:$G$1,0))</f>
        <v>L</v>
      </c>
      <c r="K143" s="7">
        <f>INDEX(products!$A$1:$G$49,MATCH('Edited Orders'!$D143,products!$A$1:$A$49,0),MATCH('Edited Orders'!K$1,products!$A$1:$G$1,0))</f>
        <v>0.2</v>
      </c>
      <c r="L143" s="5">
        <f>INDEX(products!$A$1:$G$49,MATCH('Edited Orders'!$D143,products!$A$1:$A$49,0),MATCH('Edited 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6">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INDEX(products!$A$1:$G$49,MATCH('Edited Orders'!$D144,products!$A$1:$A$49,0),MATCH('Edited Orders'!I$1,products!$A$1:$G$1,0))</f>
        <v>Exc</v>
      </c>
      <c r="J144" t="str">
        <f>INDEX(products!$A$1:$G$49,MATCH('Edited Orders'!$D144,products!$A$1:$A$49,0),MATCH('Edited Orders'!J$1,products!$A$1:$G$1,0))</f>
        <v>L</v>
      </c>
      <c r="K144" s="7">
        <f>INDEX(products!$A$1:$G$49,MATCH('Edited Orders'!$D144,products!$A$1:$A$49,0),MATCH('Edited Orders'!K$1,products!$A$1:$G$1,0))</f>
        <v>2.5</v>
      </c>
      <c r="L144" s="5">
        <f>INDEX(products!$A$1:$G$49,MATCH('Edited Orders'!$D144,products!$A$1:$A$49,0),MATCH('Edited 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6">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INDEX(products!$A$1:$G$49,MATCH('Edited Orders'!$D145,products!$A$1:$A$49,0),MATCH('Edited Orders'!I$1,products!$A$1:$G$1,0))</f>
        <v>Lib</v>
      </c>
      <c r="J145" t="str">
        <f>INDEX(products!$A$1:$G$49,MATCH('Edited Orders'!$D145,products!$A$1:$A$49,0),MATCH('Edited Orders'!J$1,products!$A$1:$G$1,0))</f>
        <v>M</v>
      </c>
      <c r="K145" s="7">
        <f>INDEX(products!$A$1:$G$49,MATCH('Edited Orders'!$D145,products!$A$1:$A$49,0),MATCH('Edited Orders'!K$1,products!$A$1:$G$1,0))</f>
        <v>0.5</v>
      </c>
      <c r="L145" s="5">
        <f>INDEX(products!$A$1:$G$49,MATCH('Edited Orders'!$D145,products!$A$1:$A$49,0),MATCH('Edited 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6">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INDEX(products!$A$1:$G$49,MATCH('Edited Orders'!$D146,products!$A$1:$A$49,0),MATCH('Edited Orders'!I$1,products!$A$1:$G$1,0))</f>
        <v>Exc</v>
      </c>
      <c r="J146" t="str">
        <f>INDEX(products!$A$1:$G$49,MATCH('Edited Orders'!$D146,products!$A$1:$A$49,0),MATCH('Edited Orders'!J$1,products!$A$1:$G$1,0))</f>
        <v>L</v>
      </c>
      <c r="K146" s="7">
        <f>INDEX(products!$A$1:$G$49,MATCH('Edited Orders'!$D146,products!$A$1:$A$49,0),MATCH('Edited Orders'!K$1,products!$A$1:$G$1,0))</f>
        <v>2.5</v>
      </c>
      <c r="L146" s="5">
        <f>INDEX(products!$A$1:$G$49,MATCH('Edited Orders'!$D146,products!$A$1:$A$49,0),MATCH('Edited 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6">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INDEX(products!$A$1:$G$49,MATCH('Edited Orders'!$D147,products!$A$1:$A$49,0),MATCH('Edited Orders'!I$1,products!$A$1:$G$1,0))</f>
        <v>Lib</v>
      </c>
      <c r="J147" t="str">
        <f>INDEX(products!$A$1:$G$49,MATCH('Edited Orders'!$D147,products!$A$1:$A$49,0),MATCH('Edited Orders'!J$1,products!$A$1:$G$1,0))</f>
        <v>M</v>
      </c>
      <c r="K147" s="7">
        <f>INDEX(products!$A$1:$G$49,MATCH('Edited Orders'!$D147,products!$A$1:$A$49,0),MATCH('Edited Orders'!K$1,products!$A$1:$G$1,0))</f>
        <v>0.2</v>
      </c>
      <c r="L147" s="5">
        <f>INDEX(products!$A$1:$G$49,MATCH('Edited Orders'!$D147,products!$A$1:$A$49,0),MATCH('Edited 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6">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INDEX(products!$A$1:$G$49,MATCH('Edited Orders'!$D148,products!$A$1:$A$49,0),MATCH('Edited Orders'!I$1,products!$A$1:$G$1,0))</f>
        <v>Lib</v>
      </c>
      <c r="J148" t="str">
        <f>INDEX(products!$A$1:$G$49,MATCH('Edited Orders'!$D148,products!$A$1:$A$49,0),MATCH('Edited Orders'!J$1,products!$A$1:$G$1,0))</f>
        <v>M</v>
      </c>
      <c r="K148" s="7">
        <f>INDEX(products!$A$1:$G$49,MATCH('Edited Orders'!$D148,products!$A$1:$A$49,0),MATCH('Edited Orders'!K$1,products!$A$1:$G$1,0))</f>
        <v>1</v>
      </c>
      <c r="L148" s="5">
        <f>INDEX(products!$A$1:$G$49,MATCH('Edited Orders'!$D148,products!$A$1:$A$49,0),MATCH('Edited 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6">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INDEX(products!$A$1:$G$49,MATCH('Edited Orders'!$D149,products!$A$1:$A$49,0),MATCH('Edited Orders'!I$1,products!$A$1:$G$1,0))</f>
        <v>Exc</v>
      </c>
      <c r="J149" t="str">
        <f>INDEX(products!$A$1:$G$49,MATCH('Edited Orders'!$D149,products!$A$1:$A$49,0),MATCH('Edited Orders'!J$1,products!$A$1:$G$1,0))</f>
        <v>M</v>
      </c>
      <c r="K149" s="7">
        <f>INDEX(products!$A$1:$G$49,MATCH('Edited Orders'!$D149,products!$A$1:$A$49,0),MATCH('Edited Orders'!K$1,products!$A$1:$G$1,0))</f>
        <v>1</v>
      </c>
      <c r="L149" s="5">
        <f>INDEX(products!$A$1:$G$49,MATCH('Edited Orders'!$D149,products!$A$1:$A$49,0),MATCH('Edited 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6">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INDEX(products!$A$1:$G$49,MATCH('Edited Orders'!$D150,products!$A$1:$A$49,0),MATCH('Edited Orders'!I$1,products!$A$1:$G$1,0))</f>
        <v>Exc</v>
      </c>
      <c r="J150" t="str">
        <f>INDEX(products!$A$1:$G$49,MATCH('Edited Orders'!$D150,products!$A$1:$A$49,0),MATCH('Edited Orders'!J$1,products!$A$1:$G$1,0))</f>
        <v>D</v>
      </c>
      <c r="K150" s="7">
        <f>INDEX(products!$A$1:$G$49,MATCH('Edited Orders'!$D150,products!$A$1:$A$49,0),MATCH('Edited Orders'!K$1,products!$A$1:$G$1,0))</f>
        <v>0.2</v>
      </c>
      <c r="L150" s="5">
        <f>INDEX(products!$A$1:$G$49,MATCH('Edited Orders'!$D150,products!$A$1:$A$49,0),MATCH('Edited 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6">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INDEX(products!$A$1:$G$49,MATCH('Edited Orders'!$D151,products!$A$1:$A$49,0),MATCH('Edited Orders'!I$1,products!$A$1:$G$1,0))</f>
        <v>Ara</v>
      </c>
      <c r="J151" t="str">
        <f>INDEX(products!$A$1:$G$49,MATCH('Edited Orders'!$D151,products!$A$1:$A$49,0),MATCH('Edited Orders'!J$1,products!$A$1:$G$1,0))</f>
        <v>M</v>
      </c>
      <c r="K151" s="7">
        <f>INDEX(products!$A$1:$G$49,MATCH('Edited Orders'!$D151,products!$A$1:$A$49,0),MATCH('Edited Orders'!K$1,products!$A$1:$G$1,0))</f>
        <v>2.5</v>
      </c>
      <c r="L151" s="5">
        <f>INDEX(products!$A$1:$G$49,MATCH('Edited Orders'!$D151,products!$A$1:$A$49,0),MATCH('Edited 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6">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INDEX(products!$A$1:$G$49,MATCH('Edited Orders'!$D152,products!$A$1:$A$49,0),MATCH('Edited Orders'!I$1,products!$A$1:$G$1,0))</f>
        <v>Lib</v>
      </c>
      <c r="J152" t="str">
        <f>INDEX(products!$A$1:$G$49,MATCH('Edited Orders'!$D152,products!$A$1:$A$49,0),MATCH('Edited Orders'!J$1,products!$A$1:$G$1,0))</f>
        <v>D</v>
      </c>
      <c r="K152" s="7">
        <f>INDEX(products!$A$1:$G$49,MATCH('Edited Orders'!$D152,products!$A$1:$A$49,0),MATCH('Edited Orders'!K$1,products!$A$1:$G$1,0))</f>
        <v>1</v>
      </c>
      <c r="L152" s="5">
        <f>INDEX(products!$A$1:$G$49,MATCH('Edited Orders'!$D152,products!$A$1:$A$49,0),MATCH('Edited 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6">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INDEX(products!$A$1:$G$49,MATCH('Edited Orders'!$D153,products!$A$1:$A$49,0),MATCH('Edited Orders'!I$1,products!$A$1:$G$1,0))</f>
        <v>Ara</v>
      </c>
      <c r="J153" t="str">
        <f>INDEX(products!$A$1:$G$49,MATCH('Edited Orders'!$D153,products!$A$1:$A$49,0),MATCH('Edited Orders'!J$1,products!$A$1:$G$1,0))</f>
        <v>M</v>
      </c>
      <c r="K153" s="7">
        <f>INDEX(products!$A$1:$G$49,MATCH('Edited Orders'!$D153,products!$A$1:$A$49,0),MATCH('Edited Orders'!K$1,products!$A$1:$G$1,0))</f>
        <v>1</v>
      </c>
      <c r="L153" s="5">
        <f>INDEX(products!$A$1:$G$49,MATCH('Edited Orders'!$D153,products!$A$1:$A$49,0),MATCH('Edited 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6">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INDEX(products!$A$1:$G$49,MATCH('Edited Orders'!$D154,products!$A$1:$A$49,0),MATCH('Edited Orders'!I$1,products!$A$1:$G$1,0))</f>
        <v>Rob</v>
      </c>
      <c r="J154" t="str">
        <f>INDEX(products!$A$1:$G$49,MATCH('Edited Orders'!$D154,products!$A$1:$A$49,0),MATCH('Edited Orders'!J$1,products!$A$1:$G$1,0))</f>
        <v>M</v>
      </c>
      <c r="K154" s="7">
        <f>INDEX(products!$A$1:$G$49,MATCH('Edited Orders'!$D154,products!$A$1:$A$49,0),MATCH('Edited Orders'!K$1,products!$A$1:$G$1,0))</f>
        <v>2.5</v>
      </c>
      <c r="L154" s="5">
        <f>INDEX(products!$A$1:$G$49,MATCH('Edited Orders'!$D154,products!$A$1:$A$49,0),MATCH('Edited 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6">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INDEX(products!$A$1:$G$49,MATCH('Edited Orders'!$D155,products!$A$1:$A$49,0),MATCH('Edited Orders'!I$1,products!$A$1:$G$1,0))</f>
        <v>Rob</v>
      </c>
      <c r="J155" t="str">
        <f>INDEX(products!$A$1:$G$49,MATCH('Edited Orders'!$D155,products!$A$1:$A$49,0),MATCH('Edited Orders'!J$1,products!$A$1:$G$1,0))</f>
        <v>D</v>
      </c>
      <c r="K155" s="7">
        <f>INDEX(products!$A$1:$G$49,MATCH('Edited Orders'!$D155,products!$A$1:$A$49,0),MATCH('Edited Orders'!K$1,products!$A$1:$G$1,0))</f>
        <v>0.2</v>
      </c>
      <c r="L155" s="5">
        <f>INDEX(products!$A$1:$G$49,MATCH('Edited Orders'!$D155,products!$A$1:$A$49,0),MATCH('Edited 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6">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INDEX(products!$A$1:$G$49,MATCH('Edited Orders'!$D156,products!$A$1:$A$49,0),MATCH('Edited Orders'!I$1,products!$A$1:$G$1,0))</f>
        <v>Ara</v>
      </c>
      <c r="J156" t="str">
        <f>INDEX(products!$A$1:$G$49,MATCH('Edited Orders'!$D156,products!$A$1:$A$49,0),MATCH('Edited Orders'!J$1,products!$A$1:$G$1,0))</f>
        <v>D</v>
      </c>
      <c r="K156" s="7">
        <f>INDEX(products!$A$1:$G$49,MATCH('Edited Orders'!$D156,products!$A$1:$A$49,0),MATCH('Edited Orders'!K$1,products!$A$1:$G$1,0))</f>
        <v>2.5</v>
      </c>
      <c r="L156" s="5">
        <f>INDEX(products!$A$1:$G$49,MATCH('Edited Orders'!$D156,products!$A$1:$A$49,0),MATCH('Edited 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6">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INDEX(products!$A$1:$G$49,MATCH('Edited Orders'!$D157,products!$A$1:$A$49,0),MATCH('Edited Orders'!I$1,products!$A$1:$G$1,0))</f>
        <v>Ara</v>
      </c>
      <c r="J157" t="str">
        <f>INDEX(products!$A$1:$G$49,MATCH('Edited Orders'!$D157,products!$A$1:$A$49,0),MATCH('Edited Orders'!J$1,products!$A$1:$G$1,0))</f>
        <v>M</v>
      </c>
      <c r="K157" s="7">
        <f>INDEX(products!$A$1:$G$49,MATCH('Edited Orders'!$D157,products!$A$1:$A$49,0),MATCH('Edited Orders'!K$1,products!$A$1:$G$1,0))</f>
        <v>2.5</v>
      </c>
      <c r="L157" s="5">
        <f>INDEX(products!$A$1:$G$49,MATCH('Edited Orders'!$D157,products!$A$1:$A$49,0),MATCH('Edited 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6">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INDEX(products!$A$1:$G$49,MATCH('Edited Orders'!$D158,products!$A$1:$A$49,0),MATCH('Edited Orders'!I$1,products!$A$1:$G$1,0))</f>
        <v>Ara</v>
      </c>
      <c r="J158" t="str">
        <f>INDEX(products!$A$1:$G$49,MATCH('Edited Orders'!$D158,products!$A$1:$A$49,0),MATCH('Edited Orders'!J$1,products!$A$1:$G$1,0))</f>
        <v>M</v>
      </c>
      <c r="K158" s="7">
        <f>INDEX(products!$A$1:$G$49,MATCH('Edited Orders'!$D158,products!$A$1:$A$49,0),MATCH('Edited Orders'!K$1,products!$A$1:$G$1,0))</f>
        <v>2.5</v>
      </c>
      <c r="L158" s="5">
        <f>INDEX(products!$A$1:$G$49,MATCH('Edited Orders'!$D158,products!$A$1:$A$49,0),MATCH('Edited 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6">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INDEX(products!$A$1:$G$49,MATCH('Edited Orders'!$D159,products!$A$1:$A$49,0),MATCH('Edited Orders'!I$1,products!$A$1:$G$1,0))</f>
        <v>Rob</v>
      </c>
      <c r="J159" t="str">
        <f>INDEX(products!$A$1:$G$49,MATCH('Edited Orders'!$D159,products!$A$1:$A$49,0),MATCH('Edited Orders'!J$1,products!$A$1:$G$1,0))</f>
        <v>D</v>
      </c>
      <c r="K159" s="7">
        <f>INDEX(products!$A$1:$G$49,MATCH('Edited Orders'!$D159,products!$A$1:$A$49,0),MATCH('Edited Orders'!K$1,products!$A$1:$G$1,0))</f>
        <v>2.5</v>
      </c>
      <c r="L159" s="5">
        <f>INDEX(products!$A$1:$G$49,MATCH('Edited Orders'!$D159,products!$A$1:$A$49,0),MATCH('Edited 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6">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INDEX(products!$A$1:$G$49,MATCH('Edited Orders'!$D160,products!$A$1:$A$49,0),MATCH('Edited Orders'!I$1,products!$A$1:$G$1,0))</f>
        <v>Rob</v>
      </c>
      <c r="J160" t="str">
        <f>INDEX(products!$A$1:$G$49,MATCH('Edited Orders'!$D160,products!$A$1:$A$49,0),MATCH('Edited Orders'!J$1,products!$A$1:$G$1,0))</f>
        <v>D</v>
      </c>
      <c r="K160" s="7">
        <f>INDEX(products!$A$1:$G$49,MATCH('Edited Orders'!$D160,products!$A$1:$A$49,0),MATCH('Edited Orders'!K$1,products!$A$1:$G$1,0))</f>
        <v>2.5</v>
      </c>
      <c r="L160" s="5">
        <f>INDEX(products!$A$1:$G$49,MATCH('Edited Orders'!$D160,products!$A$1:$A$49,0),MATCH('Edited 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6">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INDEX(products!$A$1:$G$49,MATCH('Edited Orders'!$D161,products!$A$1:$A$49,0),MATCH('Edited Orders'!I$1,products!$A$1:$G$1,0))</f>
        <v>Lib</v>
      </c>
      <c r="J161" t="str">
        <f>INDEX(products!$A$1:$G$49,MATCH('Edited Orders'!$D161,products!$A$1:$A$49,0),MATCH('Edited Orders'!J$1,products!$A$1:$G$1,0))</f>
        <v>L</v>
      </c>
      <c r="K161" s="7">
        <f>INDEX(products!$A$1:$G$49,MATCH('Edited Orders'!$D161,products!$A$1:$A$49,0),MATCH('Edited Orders'!K$1,products!$A$1:$G$1,0))</f>
        <v>2.5</v>
      </c>
      <c r="L161" s="5">
        <f>INDEX(products!$A$1:$G$49,MATCH('Edited Orders'!$D161,products!$A$1:$A$49,0),MATCH('Edited 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6">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INDEX(products!$A$1:$G$49,MATCH('Edited Orders'!$D162,products!$A$1:$A$49,0),MATCH('Edited Orders'!I$1,products!$A$1:$G$1,0))</f>
        <v>Exc</v>
      </c>
      <c r="J162" t="str">
        <f>INDEX(products!$A$1:$G$49,MATCH('Edited Orders'!$D162,products!$A$1:$A$49,0),MATCH('Edited Orders'!J$1,products!$A$1:$G$1,0))</f>
        <v>M</v>
      </c>
      <c r="K162" s="7">
        <f>INDEX(products!$A$1:$G$49,MATCH('Edited Orders'!$D162,products!$A$1:$A$49,0),MATCH('Edited Orders'!K$1,products!$A$1:$G$1,0))</f>
        <v>0.5</v>
      </c>
      <c r="L162" s="5">
        <f>INDEX(products!$A$1:$G$49,MATCH('Edited Orders'!$D162,products!$A$1:$A$49,0),MATCH('Edited 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6">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INDEX(products!$A$1:$G$49,MATCH('Edited Orders'!$D163,products!$A$1:$A$49,0),MATCH('Edited Orders'!I$1,products!$A$1:$G$1,0))</f>
        <v>Ara</v>
      </c>
      <c r="J163" t="str">
        <f>INDEX(products!$A$1:$G$49,MATCH('Edited Orders'!$D163,products!$A$1:$A$49,0),MATCH('Edited Orders'!J$1,products!$A$1:$G$1,0))</f>
        <v>L</v>
      </c>
      <c r="K163" s="7">
        <f>INDEX(products!$A$1:$G$49,MATCH('Edited Orders'!$D163,products!$A$1:$A$49,0),MATCH('Edited Orders'!K$1,products!$A$1:$G$1,0))</f>
        <v>0.5</v>
      </c>
      <c r="L163" s="5">
        <f>INDEX(products!$A$1:$G$49,MATCH('Edited Orders'!$D163,products!$A$1:$A$49,0),MATCH('Edited 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6">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INDEX(products!$A$1:$G$49,MATCH('Edited Orders'!$D164,products!$A$1:$A$49,0),MATCH('Edited Orders'!I$1,products!$A$1:$G$1,0))</f>
        <v>Exc</v>
      </c>
      <c r="J164" t="str">
        <f>INDEX(products!$A$1:$G$49,MATCH('Edited Orders'!$D164,products!$A$1:$A$49,0),MATCH('Edited Orders'!J$1,products!$A$1:$G$1,0))</f>
        <v>D</v>
      </c>
      <c r="K164" s="7">
        <f>INDEX(products!$A$1:$G$49,MATCH('Edited Orders'!$D164,products!$A$1:$A$49,0),MATCH('Edited Orders'!K$1,products!$A$1:$G$1,0))</f>
        <v>0.5</v>
      </c>
      <c r="L164" s="5">
        <f>INDEX(products!$A$1:$G$49,MATCH('Edited Orders'!$D164,products!$A$1:$A$49,0),MATCH('Edited 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6">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INDEX(products!$A$1:$G$49,MATCH('Edited Orders'!$D165,products!$A$1:$A$49,0),MATCH('Edited Orders'!I$1,products!$A$1:$G$1,0))</f>
        <v>Rob</v>
      </c>
      <c r="J165" t="str">
        <f>INDEX(products!$A$1:$G$49,MATCH('Edited Orders'!$D165,products!$A$1:$A$49,0),MATCH('Edited Orders'!J$1,products!$A$1:$G$1,0))</f>
        <v>D</v>
      </c>
      <c r="K165" s="7">
        <f>INDEX(products!$A$1:$G$49,MATCH('Edited Orders'!$D165,products!$A$1:$A$49,0),MATCH('Edited Orders'!K$1,products!$A$1:$G$1,0))</f>
        <v>0.2</v>
      </c>
      <c r="L165" s="5">
        <f>INDEX(products!$A$1:$G$49,MATCH('Edited Orders'!$D165,products!$A$1:$A$49,0),MATCH('Edited 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6">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INDEX(products!$A$1:$G$49,MATCH('Edited Orders'!$D166,products!$A$1:$A$49,0),MATCH('Edited Orders'!I$1,products!$A$1:$G$1,0))</f>
        <v>Exc</v>
      </c>
      <c r="J166" t="str">
        <f>INDEX(products!$A$1:$G$49,MATCH('Edited Orders'!$D166,products!$A$1:$A$49,0),MATCH('Edited Orders'!J$1,products!$A$1:$G$1,0))</f>
        <v>D</v>
      </c>
      <c r="K166" s="7">
        <f>INDEX(products!$A$1:$G$49,MATCH('Edited Orders'!$D166,products!$A$1:$A$49,0),MATCH('Edited Orders'!K$1,products!$A$1:$G$1,0))</f>
        <v>0.5</v>
      </c>
      <c r="L166" s="5">
        <f>INDEX(products!$A$1:$G$49,MATCH('Edited Orders'!$D166,products!$A$1:$A$49,0),MATCH('Edited 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6">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INDEX(products!$A$1:$G$49,MATCH('Edited Orders'!$D167,products!$A$1:$A$49,0),MATCH('Edited Orders'!I$1,products!$A$1:$G$1,0))</f>
        <v>Rob</v>
      </c>
      <c r="J167" t="str">
        <f>INDEX(products!$A$1:$G$49,MATCH('Edited Orders'!$D167,products!$A$1:$A$49,0),MATCH('Edited Orders'!J$1,products!$A$1:$G$1,0))</f>
        <v>D</v>
      </c>
      <c r="K167" s="7">
        <f>INDEX(products!$A$1:$G$49,MATCH('Edited Orders'!$D167,products!$A$1:$A$49,0),MATCH('Edited Orders'!K$1,products!$A$1:$G$1,0))</f>
        <v>1</v>
      </c>
      <c r="L167" s="5">
        <f>INDEX(products!$A$1:$G$49,MATCH('Edited Orders'!$D167,products!$A$1:$A$49,0),MATCH('Edited 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6">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INDEX(products!$A$1:$G$49,MATCH('Edited Orders'!$D168,products!$A$1:$A$49,0),MATCH('Edited Orders'!I$1,products!$A$1:$G$1,0))</f>
        <v>Rob</v>
      </c>
      <c r="J168" t="str">
        <f>INDEX(products!$A$1:$G$49,MATCH('Edited Orders'!$D168,products!$A$1:$A$49,0),MATCH('Edited Orders'!J$1,products!$A$1:$G$1,0))</f>
        <v>D</v>
      </c>
      <c r="K168" s="7">
        <f>INDEX(products!$A$1:$G$49,MATCH('Edited Orders'!$D168,products!$A$1:$A$49,0),MATCH('Edited Orders'!K$1,products!$A$1:$G$1,0))</f>
        <v>0.5</v>
      </c>
      <c r="L168" s="5">
        <f>INDEX(products!$A$1:$G$49,MATCH('Edited Orders'!$D168,products!$A$1:$A$49,0),MATCH('Edited 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6">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INDEX(products!$A$1:$G$49,MATCH('Edited Orders'!$D169,products!$A$1:$A$49,0),MATCH('Edited Orders'!I$1,products!$A$1:$G$1,0))</f>
        <v>Exc</v>
      </c>
      <c r="J169" t="str">
        <f>INDEX(products!$A$1:$G$49,MATCH('Edited Orders'!$D169,products!$A$1:$A$49,0),MATCH('Edited Orders'!J$1,products!$A$1:$G$1,0))</f>
        <v>M</v>
      </c>
      <c r="K169" s="7">
        <f>INDEX(products!$A$1:$G$49,MATCH('Edited Orders'!$D169,products!$A$1:$A$49,0),MATCH('Edited Orders'!K$1,products!$A$1:$G$1,0))</f>
        <v>0.5</v>
      </c>
      <c r="L169" s="5">
        <f>INDEX(products!$A$1:$G$49,MATCH('Edited Orders'!$D169,products!$A$1:$A$49,0),MATCH('Edited 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6">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INDEX(products!$A$1:$G$49,MATCH('Edited Orders'!$D170,products!$A$1:$A$49,0),MATCH('Edited Orders'!I$1,products!$A$1:$G$1,0))</f>
        <v>Ara</v>
      </c>
      <c r="J170" t="str">
        <f>INDEX(products!$A$1:$G$49,MATCH('Edited Orders'!$D170,products!$A$1:$A$49,0),MATCH('Edited Orders'!J$1,products!$A$1:$G$1,0))</f>
        <v>M</v>
      </c>
      <c r="K170" s="7">
        <f>INDEX(products!$A$1:$G$49,MATCH('Edited Orders'!$D170,products!$A$1:$A$49,0),MATCH('Edited Orders'!K$1,products!$A$1:$G$1,0))</f>
        <v>0.5</v>
      </c>
      <c r="L170" s="5">
        <f>INDEX(products!$A$1:$G$49,MATCH('Edited Orders'!$D170,products!$A$1:$A$49,0),MATCH('Edited 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6">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INDEX(products!$A$1:$G$49,MATCH('Edited Orders'!$D171,products!$A$1:$A$49,0),MATCH('Edited Orders'!I$1,products!$A$1:$G$1,0))</f>
        <v>Rob</v>
      </c>
      <c r="J171" t="str">
        <f>INDEX(products!$A$1:$G$49,MATCH('Edited Orders'!$D171,products!$A$1:$A$49,0),MATCH('Edited Orders'!J$1,products!$A$1:$G$1,0))</f>
        <v>D</v>
      </c>
      <c r="K171" s="7">
        <f>INDEX(products!$A$1:$G$49,MATCH('Edited Orders'!$D171,products!$A$1:$A$49,0),MATCH('Edited Orders'!K$1,products!$A$1:$G$1,0))</f>
        <v>1</v>
      </c>
      <c r="L171" s="5">
        <f>INDEX(products!$A$1:$G$49,MATCH('Edited Orders'!$D171,products!$A$1:$A$49,0),MATCH('Edited 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6">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INDEX(products!$A$1:$G$49,MATCH('Edited Orders'!$D172,products!$A$1:$A$49,0),MATCH('Edited Orders'!I$1,products!$A$1:$G$1,0))</f>
        <v>Exc</v>
      </c>
      <c r="J172" t="str">
        <f>INDEX(products!$A$1:$G$49,MATCH('Edited Orders'!$D172,products!$A$1:$A$49,0),MATCH('Edited Orders'!J$1,products!$A$1:$G$1,0))</f>
        <v>L</v>
      </c>
      <c r="K172" s="7">
        <f>INDEX(products!$A$1:$G$49,MATCH('Edited Orders'!$D172,products!$A$1:$A$49,0),MATCH('Edited Orders'!K$1,products!$A$1:$G$1,0))</f>
        <v>2.5</v>
      </c>
      <c r="L172" s="5">
        <f>INDEX(products!$A$1:$G$49,MATCH('Edited Orders'!$D172,products!$A$1:$A$49,0),MATCH('Edited 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6">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INDEX(products!$A$1:$G$49,MATCH('Edited Orders'!$D173,products!$A$1:$A$49,0),MATCH('Edited Orders'!I$1,products!$A$1:$G$1,0))</f>
        <v>Exc</v>
      </c>
      <c r="J173" t="str">
        <f>INDEX(products!$A$1:$G$49,MATCH('Edited Orders'!$D173,products!$A$1:$A$49,0),MATCH('Edited Orders'!J$1,products!$A$1:$G$1,0))</f>
        <v>M</v>
      </c>
      <c r="K173" s="7">
        <f>INDEX(products!$A$1:$G$49,MATCH('Edited Orders'!$D173,products!$A$1:$A$49,0),MATCH('Edited Orders'!K$1,products!$A$1:$G$1,0))</f>
        <v>2.5</v>
      </c>
      <c r="L173" s="5">
        <f>INDEX(products!$A$1:$G$49,MATCH('Edited Orders'!$D173,products!$A$1:$A$49,0),MATCH('Edited 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6">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INDEX(products!$A$1:$G$49,MATCH('Edited Orders'!$D174,products!$A$1:$A$49,0),MATCH('Edited Orders'!I$1,products!$A$1:$G$1,0))</f>
        <v>Exc</v>
      </c>
      <c r="J174" t="str">
        <f>INDEX(products!$A$1:$G$49,MATCH('Edited Orders'!$D174,products!$A$1:$A$49,0),MATCH('Edited Orders'!J$1,products!$A$1:$G$1,0))</f>
        <v>D</v>
      </c>
      <c r="K174" s="7">
        <f>INDEX(products!$A$1:$G$49,MATCH('Edited Orders'!$D174,products!$A$1:$A$49,0),MATCH('Edited Orders'!K$1,products!$A$1:$G$1,0))</f>
        <v>0.5</v>
      </c>
      <c r="L174" s="5">
        <f>INDEX(products!$A$1:$G$49,MATCH('Edited Orders'!$D174,products!$A$1:$A$49,0),MATCH('Edited 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6">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INDEX(products!$A$1:$G$49,MATCH('Edited Orders'!$D175,products!$A$1:$A$49,0),MATCH('Edited Orders'!I$1,products!$A$1:$G$1,0))</f>
        <v>Rob</v>
      </c>
      <c r="J175" t="str">
        <f>INDEX(products!$A$1:$G$49,MATCH('Edited Orders'!$D175,products!$A$1:$A$49,0),MATCH('Edited Orders'!J$1,products!$A$1:$G$1,0))</f>
        <v>M</v>
      </c>
      <c r="K175" s="7">
        <f>INDEX(products!$A$1:$G$49,MATCH('Edited Orders'!$D175,products!$A$1:$A$49,0),MATCH('Edited Orders'!K$1,products!$A$1:$G$1,0))</f>
        <v>2.5</v>
      </c>
      <c r="L175" s="5">
        <f>INDEX(products!$A$1:$G$49,MATCH('Edited Orders'!$D175,products!$A$1:$A$49,0),MATCH('Edited 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6">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INDEX(products!$A$1:$G$49,MATCH('Edited Orders'!$D176,products!$A$1:$A$49,0),MATCH('Edited Orders'!I$1,products!$A$1:$G$1,0))</f>
        <v>Exc</v>
      </c>
      <c r="J176" t="str">
        <f>INDEX(products!$A$1:$G$49,MATCH('Edited Orders'!$D176,products!$A$1:$A$49,0),MATCH('Edited Orders'!J$1,products!$A$1:$G$1,0))</f>
        <v>L</v>
      </c>
      <c r="K176" s="7">
        <f>INDEX(products!$A$1:$G$49,MATCH('Edited Orders'!$D176,products!$A$1:$A$49,0),MATCH('Edited Orders'!K$1,products!$A$1:$G$1,0))</f>
        <v>2.5</v>
      </c>
      <c r="L176" s="5">
        <f>INDEX(products!$A$1:$G$49,MATCH('Edited Orders'!$D176,products!$A$1:$A$49,0),MATCH('Edited 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6">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INDEX(products!$A$1:$G$49,MATCH('Edited Orders'!$D177,products!$A$1:$A$49,0),MATCH('Edited Orders'!I$1,products!$A$1:$G$1,0))</f>
        <v>Exc</v>
      </c>
      <c r="J177" t="str">
        <f>INDEX(products!$A$1:$G$49,MATCH('Edited Orders'!$D177,products!$A$1:$A$49,0),MATCH('Edited Orders'!J$1,products!$A$1:$G$1,0))</f>
        <v>M</v>
      </c>
      <c r="K177" s="7">
        <f>INDEX(products!$A$1:$G$49,MATCH('Edited Orders'!$D177,products!$A$1:$A$49,0),MATCH('Edited Orders'!K$1,products!$A$1:$G$1,0))</f>
        <v>2.5</v>
      </c>
      <c r="L177" s="5">
        <f>INDEX(products!$A$1:$G$49,MATCH('Edited Orders'!$D177,products!$A$1:$A$49,0),MATCH('Edited 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6">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INDEX(products!$A$1:$G$49,MATCH('Edited Orders'!$D178,products!$A$1:$A$49,0),MATCH('Edited Orders'!I$1,products!$A$1:$G$1,0))</f>
        <v>Exc</v>
      </c>
      <c r="J178" t="str">
        <f>INDEX(products!$A$1:$G$49,MATCH('Edited Orders'!$D178,products!$A$1:$A$49,0),MATCH('Edited Orders'!J$1,products!$A$1:$G$1,0))</f>
        <v>L</v>
      </c>
      <c r="K178" s="7">
        <f>INDEX(products!$A$1:$G$49,MATCH('Edited Orders'!$D178,products!$A$1:$A$49,0),MATCH('Edited Orders'!K$1,products!$A$1:$G$1,0))</f>
        <v>2.5</v>
      </c>
      <c r="L178" s="5">
        <f>INDEX(products!$A$1:$G$49,MATCH('Edited Orders'!$D178,products!$A$1:$A$49,0),MATCH('Edited 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6">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INDEX(products!$A$1:$G$49,MATCH('Edited Orders'!$D179,products!$A$1:$A$49,0),MATCH('Edited Orders'!I$1,products!$A$1:$G$1,0))</f>
        <v>Rob</v>
      </c>
      <c r="J179" t="str">
        <f>INDEX(products!$A$1:$G$49,MATCH('Edited Orders'!$D179,products!$A$1:$A$49,0),MATCH('Edited Orders'!J$1,products!$A$1:$G$1,0))</f>
        <v>L</v>
      </c>
      <c r="K179" s="7">
        <f>INDEX(products!$A$1:$G$49,MATCH('Edited Orders'!$D179,products!$A$1:$A$49,0),MATCH('Edited Orders'!K$1,products!$A$1:$G$1,0))</f>
        <v>2.5</v>
      </c>
      <c r="L179" s="5">
        <f>INDEX(products!$A$1:$G$49,MATCH('Edited Orders'!$D179,products!$A$1:$A$49,0),MATCH('Edited 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6">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INDEX(products!$A$1:$G$49,MATCH('Edited Orders'!$D180,products!$A$1:$A$49,0),MATCH('Edited Orders'!I$1,products!$A$1:$G$1,0))</f>
        <v>Ara</v>
      </c>
      <c r="J180" t="str">
        <f>INDEX(products!$A$1:$G$49,MATCH('Edited Orders'!$D180,products!$A$1:$A$49,0),MATCH('Edited Orders'!J$1,products!$A$1:$G$1,0))</f>
        <v>L</v>
      </c>
      <c r="K180" s="7">
        <f>INDEX(products!$A$1:$G$49,MATCH('Edited Orders'!$D180,products!$A$1:$A$49,0),MATCH('Edited Orders'!K$1,products!$A$1:$G$1,0))</f>
        <v>1</v>
      </c>
      <c r="L180" s="5">
        <f>INDEX(products!$A$1:$G$49,MATCH('Edited Orders'!$D180,products!$A$1:$A$49,0),MATCH('Edited 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6">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INDEX(products!$A$1:$G$49,MATCH('Edited Orders'!$D181,products!$A$1:$A$49,0),MATCH('Edited Orders'!I$1,products!$A$1:$G$1,0))</f>
        <v>Ara</v>
      </c>
      <c r="J181" t="str">
        <f>INDEX(products!$A$1:$G$49,MATCH('Edited Orders'!$D181,products!$A$1:$A$49,0),MATCH('Edited Orders'!J$1,products!$A$1:$G$1,0))</f>
        <v>D</v>
      </c>
      <c r="K181" s="7">
        <f>INDEX(products!$A$1:$G$49,MATCH('Edited Orders'!$D181,products!$A$1:$A$49,0),MATCH('Edited Orders'!K$1,products!$A$1:$G$1,0))</f>
        <v>0.2</v>
      </c>
      <c r="L181" s="5">
        <f>INDEX(products!$A$1:$G$49,MATCH('Edited Orders'!$D181,products!$A$1:$A$49,0),MATCH('Edited 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6">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INDEX(products!$A$1:$G$49,MATCH('Edited Orders'!$D182,products!$A$1:$A$49,0),MATCH('Edited Orders'!I$1,products!$A$1:$G$1,0))</f>
        <v>Exc</v>
      </c>
      <c r="J182" t="str">
        <f>INDEX(products!$A$1:$G$49,MATCH('Edited Orders'!$D182,products!$A$1:$A$49,0),MATCH('Edited Orders'!J$1,products!$A$1:$G$1,0))</f>
        <v>L</v>
      </c>
      <c r="K182" s="7">
        <f>INDEX(products!$A$1:$G$49,MATCH('Edited Orders'!$D182,products!$A$1:$A$49,0),MATCH('Edited Orders'!K$1,products!$A$1:$G$1,0))</f>
        <v>0.2</v>
      </c>
      <c r="L182" s="5">
        <f>INDEX(products!$A$1:$G$49,MATCH('Edited Orders'!$D182,products!$A$1:$A$49,0),MATCH('Edited 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6">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INDEX(products!$A$1:$G$49,MATCH('Edited Orders'!$D183,products!$A$1:$A$49,0),MATCH('Edited Orders'!I$1,products!$A$1:$G$1,0))</f>
        <v>Ara</v>
      </c>
      <c r="J183" t="str">
        <f>INDEX(products!$A$1:$G$49,MATCH('Edited Orders'!$D183,products!$A$1:$A$49,0),MATCH('Edited Orders'!J$1,products!$A$1:$G$1,0))</f>
        <v>D</v>
      </c>
      <c r="K183" s="7">
        <f>INDEX(products!$A$1:$G$49,MATCH('Edited Orders'!$D183,products!$A$1:$A$49,0),MATCH('Edited Orders'!K$1,products!$A$1:$G$1,0))</f>
        <v>0.5</v>
      </c>
      <c r="L183" s="5">
        <f>INDEX(products!$A$1:$G$49,MATCH('Edited Orders'!$D183,products!$A$1:$A$49,0),MATCH('Edited 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6">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INDEX(products!$A$1:$G$49,MATCH('Edited Orders'!$D184,products!$A$1:$A$49,0),MATCH('Edited Orders'!I$1,products!$A$1:$G$1,0))</f>
        <v>Rob</v>
      </c>
      <c r="J184" t="str">
        <f>INDEX(products!$A$1:$G$49,MATCH('Edited Orders'!$D184,products!$A$1:$A$49,0),MATCH('Edited Orders'!J$1,products!$A$1:$G$1,0))</f>
        <v>D</v>
      </c>
      <c r="K184" s="7">
        <f>INDEX(products!$A$1:$G$49,MATCH('Edited Orders'!$D184,products!$A$1:$A$49,0),MATCH('Edited Orders'!K$1,products!$A$1:$G$1,0))</f>
        <v>0.5</v>
      </c>
      <c r="L184" s="5">
        <f>INDEX(products!$A$1:$G$49,MATCH('Edited Orders'!$D184,products!$A$1:$A$49,0),MATCH('Edited 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6">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INDEX(products!$A$1:$G$49,MATCH('Edited Orders'!$D185,products!$A$1:$A$49,0),MATCH('Edited Orders'!I$1,products!$A$1:$G$1,0))</f>
        <v>Exc</v>
      </c>
      <c r="J185" t="str">
        <f>INDEX(products!$A$1:$G$49,MATCH('Edited Orders'!$D185,products!$A$1:$A$49,0),MATCH('Edited Orders'!J$1,products!$A$1:$G$1,0))</f>
        <v>M</v>
      </c>
      <c r="K185" s="7">
        <f>INDEX(products!$A$1:$G$49,MATCH('Edited Orders'!$D185,products!$A$1:$A$49,0),MATCH('Edited Orders'!K$1,products!$A$1:$G$1,0))</f>
        <v>0.2</v>
      </c>
      <c r="L185" s="5">
        <f>INDEX(products!$A$1:$G$49,MATCH('Edited Orders'!$D185,products!$A$1:$A$49,0),MATCH('Edited 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6">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INDEX(products!$A$1:$G$49,MATCH('Edited Orders'!$D186,products!$A$1:$A$49,0),MATCH('Edited Orders'!I$1,products!$A$1:$G$1,0))</f>
        <v>Ara</v>
      </c>
      <c r="J186" t="str">
        <f>INDEX(products!$A$1:$G$49,MATCH('Edited Orders'!$D186,products!$A$1:$A$49,0),MATCH('Edited Orders'!J$1,products!$A$1:$G$1,0))</f>
        <v>L</v>
      </c>
      <c r="K186" s="7">
        <f>INDEX(products!$A$1:$G$49,MATCH('Edited Orders'!$D186,products!$A$1:$A$49,0),MATCH('Edited Orders'!K$1,products!$A$1:$G$1,0))</f>
        <v>0.5</v>
      </c>
      <c r="L186" s="5">
        <f>INDEX(products!$A$1:$G$49,MATCH('Edited Orders'!$D186,products!$A$1:$A$49,0),MATCH('Edited 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6">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INDEX(products!$A$1:$G$49,MATCH('Edited Orders'!$D187,products!$A$1:$A$49,0),MATCH('Edited Orders'!I$1,products!$A$1:$G$1,0))</f>
        <v>Exc</v>
      </c>
      <c r="J187" t="str">
        <f>INDEX(products!$A$1:$G$49,MATCH('Edited Orders'!$D187,products!$A$1:$A$49,0),MATCH('Edited Orders'!J$1,products!$A$1:$G$1,0))</f>
        <v>D</v>
      </c>
      <c r="K187" s="7">
        <f>INDEX(products!$A$1:$G$49,MATCH('Edited Orders'!$D187,products!$A$1:$A$49,0),MATCH('Edited Orders'!K$1,products!$A$1:$G$1,0))</f>
        <v>0.5</v>
      </c>
      <c r="L187" s="5">
        <f>INDEX(products!$A$1:$G$49,MATCH('Edited Orders'!$D187,products!$A$1:$A$49,0),MATCH('Edited 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6">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INDEX(products!$A$1:$G$49,MATCH('Edited Orders'!$D188,products!$A$1:$A$49,0),MATCH('Edited Orders'!I$1,products!$A$1:$G$1,0))</f>
        <v>Rob</v>
      </c>
      <c r="J188" t="str">
        <f>INDEX(products!$A$1:$G$49,MATCH('Edited Orders'!$D188,products!$A$1:$A$49,0),MATCH('Edited Orders'!J$1,products!$A$1:$G$1,0))</f>
        <v>M</v>
      </c>
      <c r="K188" s="7">
        <f>INDEX(products!$A$1:$G$49,MATCH('Edited Orders'!$D188,products!$A$1:$A$49,0),MATCH('Edited Orders'!K$1,products!$A$1:$G$1,0))</f>
        <v>2.5</v>
      </c>
      <c r="L188" s="5">
        <f>INDEX(products!$A$1:$G$49,MATCH('Edited Orders'!$D188,products!$A$1:$A$49,0),MATCH('Edited 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6">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INDEX(products!$A$1:$G$49,MATCH('Edited Orders'!$D189,products!$A$1:$A$49,0),MATCH('Edited Orders'!I$1,products!$A$1:$G$1,0))</f>
        <v>Lib</v>
      </c>
      <c r="J189" t="str">
        <f>INDEX(products!$A$1:$G$49,MATCH('Edited Orders'!$D189,products!$A$1:$A$49,0),MATCH('Edited Orders'!J$1,products!$A$1:$G$1,0))</f>
        <v>M</v>
      </c>
      <c r="K189" s="7">
        <f>INDEX(products!$A$1:$G$49,MATCH('Edited Orders'!$D189,products!$A$1:$A$49,0),MATCH('Edited Orders'!K$1,products!$A$1:$G$1,0))</f>
        <v>0.5</v>
      </c>
      <c r="L189" s="5">
        <f>INDEX(products!$A$1:$G$49,MATCH('Edited Orders'!$D189,products!$A$1:$A$49,0),MATCH('Edited 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6">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INDEX(products!$A$1:$G$49,MATCH('Edited Orders'!$D190,products!$A$1:$A$49,0),MATCH('Edited Orders'!I$1,products!$A$1:$G$1,0))</f>
        <v>Exc</v>
      </c>
      <c r="J190" t="str">
        <f>INDEX(products!$A$1:$G$49,MATCH('Edited Orders'!$D190,products!$A$1:$A$49,0),MATCH('Edited Orders'!J$1,products!$A$1:$G$1,0))</f>
        <v>L</v>
      </c>
      <c r="K190" s="7">
        <f>INDEX(products!$A$1:$G$49,MATCH('Edited Orders'!$D190,products!$A$1:$A$49,0),MATCH('Edited Orders'!K$1,products!$A$1:$G$1,0))</f>
        <v>0.2</v>
      </c>
      <c r="L190" s="5">
        <f>INDEX(products!$A$1:$G$49,MATCH('Edited Orders'!$D190,products!$A$1:$A$49,0),MATCH('Edited 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6">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INDEX(products!$A$1:$G$49,MATCH('Edited Orders'!$D191,products!$A$1:$A$49,0),MATCH('Edited Orders'!I$1,products!$A$1:$G$1,0))</f>
        <v>Lib</v>
      </c>
      <c r="J191" t="str">
        <f>INDEX(products!$A$1:$G$49,MATCH('Edited Orders'!$D191,products!$A$1:$A$49,0),MATCH('Edited Orders'!J$1,products!$A$1:$G$1,0))</f>
        <v>M</v>
      </c>
      <c r="K191" s="7">
        <f>INDEX(products!$A$1:$G$49,MATCH('Edited Orders'!$D191,products!$A$1:$A$49,0),MATCH('Edited Orders'!K$1,products!$A$1:$G$1,0))</f>
        <v>1</v>
      </c>
      <c r="L191" s="5">
        <f>INDEX(products!$A$1:$G$49,MATCH('Edited Orders'!$D191,products!$A$1:$A$49,0),MATCH('Edited 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6">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INDEX(products!$A$1:$G$49,MATCH('Edited Orders'!$D192,products!$A$1:$A$49,0),MATCH('Edited Orders'!I$1,products!$A$1:$G$1,0))</f>
        <v>Lib</v>
      </c>
      <c r="J192" t="str">
        <f>INDEX(products!$A$1:$G$49,MATCH('Edited Orders'!$D192,products!$A$1:$A$49,0),MATCH('Edited Orders'!J$1,products!$A$1:$G$1,0))</f>
        <v>M</v>
      </c>
      <c r="K192" s="7">
        <f>INDEX(products!$A$1:$G$49,MATCH('Edited Orders'!$D192,products!$A$1:$A$49,0),MATCH('Edited Orders'!K$1,products!$A$1:$G$1,0))</f>
        <v>2.5</v>
      </c>
      <c r="L192" s="5">
        <f>INDEX(products!$A$1:$G$49,MATCH('Edited Orders'!$D192,products!$A$1:$A$49,0),MATCH('Edited 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6">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INDEX(products!$A$1:$G$49,MATCH('Edited Orders'!$D193,products!$A$1:$A$49,0),MATCH('Edited Orders'!I$1,products!$A$1:$G$1,0))</f>
        <v>Lib</v>
      </c>
      <c r="J193" t="str">
        <f>INDEX(products!$A$1:$G$49,MATCH('Edited Orders'!$D193,products!$A$1:$A$49,0),MATCH('Edited Orders'!J$1,products!$A$1:$G$1,0))</f>
        <v>D</v>
      </c>
      <c r="K193" s="7">
        <f>INDEX(products!$A$1:$G$49,MATCH('Edited Orders'!$D193,products!$A$1:$A$49,0),MATCH('Edited Orders'!K$1,products!$A$1:$G$1,0))</f>
        <v>0.2</v>
      </c>
      <c r="L193" s="5">
        <f>INDEX(products!$A$1:$G$49,MATCH('Edited Orders'!$D193,products!$A$1:$A$49,0),MATCH('Edited 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6">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INDEX(products!$A$1:$G$49,MATCH('Edited Orders'!$D194,products!$A$1:$A$49,0),MATCH('Edited Orders'!I$1,products!$A$1:$G$1,0))</f>
        <v>Exc</v>
      </c>
      <c r="J194" t="str">
        <f>INDEX(products!$A$1:$G$49,MATCH('Edited Orders'!$D194,products!$A$1:$A$49,0),MATCH('Edited Orders'!J$1,products!$A$1:$G$1,0))</f>
        <v>D</v>
      </c>
      <c r="K194" s="7">
        <f>INDEX(products!$A$1:$G$49,MATCH('Edited Orders'!$D194,products!$A$1:$A$49,0),MATCH('Edited Orders'!K$1,products!$A$1:$G$1,0))</f>
        <v>1</v>
      </c>
      <c r="L194" s="5">
        <f>INDEX(products!$A$1:$G$49,MATCH('Edited Orders'!$D194,products!$A$1:$A$49,0),MATCH('Edited 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6">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INDEX(products!$A$1:$G$49,MATCH('Edited Orders'!$D195,products!$A$1:$A$49,0),MATCH('Edited Orders'!I$1,products!$A$1:$G$1,0))</f>
        <v>Exc</v>
      </c>
      <c r="J195" t="str">
        <f>INDEX(products!$A$1:$G$49,MATCH('Edited Orders'!$D195,products!$A$1:$A$49,0),MATCH('Edited Orders'!J$1,products!$A$1:$G$1,0))</f>
        <v>L</v>
      </c>
      <c r="K195" s="7">
        <f>INDEX(products!$A$1:$G$49,MATCH('Edited Orders'!$D195,products!$A$1:$A$49,0),MATCH('Edited Orders'!K$1,products!$A$1:$G$1,0))</f>
        <v>1</v>
      </c>
      <c r="L195" s="5">
        <f>INDEX(products!$A$1:$G$49,MATCH('Edited Orders'!$D195,products!$A$1:$A$49,0),MATCH('Edited Orders'!L$1,products!$A$1:$G$1,0))</f>
        <v>14.85</v>
      </c>
      <c r="M195" s="5">
        <f t="shared" ref="M195:M258" si="9">L195*E195</f>
        <v>44.55</v>
      </c>
      <c r="N195" t="str">
        <f t="shared" ref="N195:N258" si="10">IF(I195="Rob","Robusta",IF(I195="Exc","Excelsa",IF(I195="Ara","Arabica",IF(I195="Lib","Liberica",""))))</f>
        <v>Excelsa</v>
      </c>
      <c r="O195" t="str">
        <f t="shared" ref="O195:O258" si="11">IF(J195="L","Light",IF(J195="M", "Medium",IF(J195="D", "Dark","")))</f>
        <v>Light</v>
      </c>
      <c r="P195" t="str">
        <f>_xlfn.XLOOKUP(Orders[[#This Row],[Customer ID]],customers!$A$1:$A$1001,customers!$I$1:$I$1001,,0)</f>
        <v>No</v>
      </c>
    </row>
    <row r="196" spans="1:16" x14ac:dyDescent="0.3">
      <c r="A196" s="2" t="s">
        <v>1584</v>
      </c>
      <c r="B196" s="6">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INDEX(products!$A$1:$G$49,MATCH('Edited Orders'!$D196,products!$A$1:$A$49,0),MATCH('Edited Orders'!I$1,products!$A$1:$G$1,0))</f>
        <v>Exc</v>
      </c>
      <c r="J196" t="str">
        <f>INDEX(products!$A$1:$G$49,MATCH('Edited Orders'!$D196,products!$A$1:$A$49,0),MATCH('Edited Orders'!J$1,products!$A$1:$G$1,0))</f>
        <v>D</v>
      </c>
      <c r="K196" s="7">
        <f>INDEX(products!$A$1:$G$49,MATCH('Edited Orders'!$D196,products!$A$1:$A$49,0),MATCH('Edited Orders'!K$1,products!$A$1:$G$1,0))</f>
        <v>0.5</v>
      </c>
      <c r="L196" s="5">
        <f>INDEX(products!$A$1:$G$49,MATCH('Edited Orders'!$D196,products!$A$1:$A$49,0),MATCH('Edited 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6">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INDEX(products!$A$1:$G$49,MATCH('Edited Orders'!$D197,products!$A$1:$A$49,0),MATCH('Edited Orders'!I$1,products!$A$1:$G$1,0))</f>
        <v>Ara</v>
      </c>
      <c r="J197" t="str">
        <f>INDEX(products!$A$1:$G$49,MATCH('Edited Orders'!$D197,products!$A$1:$A$49,0),MATCH('Edited Orders'!J$1,products!$A$1:$G$1,0))</f>
        <v>L</v>
      </c>
      <c r="K197" s="7">
        <f>INDEX(products!$A$1:$G$49,MATCH('Edited Orders'!$D197,products!$A$1:$A$49,0),MATCH('Edited Orders'!K$1,products!$A$1:$G$1,0))</f>
        <v>1</v>
      </c>
      <c r="L197" s="5">
        <f>INDEX(products!$A$1:$G$49,MATCH('Edited Orders'!$D197,products!$A$1:$A$49,0),MATCH('Edited 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6">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INDEX(products!$A$1:$G$49,MATCH('Edited Orders'!$D198,products!$A$1:$A$49,0),MATCH('Edited Orders'!I$1,products!$A$1:$G$1,0))</f>
        <v>Exc</v>
      </c>
      <c r="J198" t="str">
        <f>INDEX(products!$A$1:$G$49,MATCH('Edited Orders'!$D198,products!$A$1:$A$49,0),MATCH('Edited Orders'!J$1,products!$A$1:$G$1,0))</f>
        <v>L</v>
      </c>
      <c r="K198" s="7">
        <f>INDEX(products!$A$1:$G$49,MATCH('Edited Orders'!$D198,products!$A$1:$A$49,0),MATCH('Edited Orders'!K$1,products!$A$1:$G$1,0))</f>
        <v>0.5</v>
      </c>
      <c r="L198" s="5">
        <f>INDEX(products!$A$1:$G$49,MATCH('Edited Orders'!$D198,products!$A$1:$A$49,0),MATCH('Edited 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6">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INDEX(products!$A$1:$G$49,MATCH('Edited Orders'!$D199,products!$A$1:$A$49,0),MATCH('Edited Orders'!I$1,products!$A$1:$G$1,0))</f>
        <v>Lib</v>
      </c>
      <c r="J199" t="str">
        <f>INDEX(products!$A$1:$G$49,MATCH('Edited Orders'!$D199,products!$A$1:$A$49,0),MATCH('Edited Orders'!J$1,products!$A$1:$G$1,0))</f>
        <v>D</v>
      </c>
      <c r="K199" s="7">
        <f>INDEX(products!$A$1:$G$49,MATCH('Edited Orders'!$D199,products!$A$1:$A$49,0),MATCH('Edited Orders'!K$1,products!$A$1:$G$1,0))</f>
        <v>2.5</v>
      </c>
      <c r="L199" s="5">
        <f>INDEX(products!$A$1:$G$49,MATCH('Edited Orders'!$D199,products!$A$1:$A$49,0),MATCH('Edited 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6">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INDEX(products!$A$1:$G$49,MATCH('Edited Orders'!$D200,products!$A$1:$A$49,0),MATCH('Edited Orders'!I$1,products!$A$1:$G$1,0))</f>
        <v>Lib</v>
      </c>
      <c r="J200" t="str">
        <f>INDEX(products!$A$1:$G$49,MATCH('Edited Orders'!$D200,products!$A$1:$A$49,0),MATCH('Edited Orders'!J$1,products!$A$1:$G$1,0))</f>
        <v>D</v>
      </c>
      <c r="K200" s="7">
        <f>INDEX(products!$A$1:$G$49,MATCH('Edited Orders'!$D200,products!$A$1:$A$49,0),MATCH('Edited Orders'!K$1,products!$A$1:$G$1,0))</f>
        <v>2.5</v>
      </c>
      <c r="L200" s="5">
        <f>INDEX(products!$A$1:$G$49,MATCH('Edited Orders'!$D200,products!$A$1:$A$49,0),MATCH('Edited 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6">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INDEX(products!$A$1:$G$49,MATCH('Edited Orders'!$D201,products!$A$1:$A$49,0),MATCH('Edited Orders'!I$1,products!$A$1:$G$1,0))</f>
        <v>Lib</v>
      </c>
      <c r="J201" t="str">
        <f>INDEX(products!$A$1:$G$49,MATCH('Edited Orders'!$D201,products!$A$1:$A$49,0),MATCH('Edited Orders'!J$1,products!$A$1:$G$1,0))</f>
        <v>L</v>
      </c>
      <c r="K201" s="7">
        <f>INDEX(products!$A$1:$G$49,MATCH('Edited Orders'!$D201,products!$A$1:$A$49,0),MATCH('Edited Orders'!K$1,products!$A$1:$G$1,0))</f>
        <v>0.5</v>
      </c>
      <c r="L201" s="5">
        <f>INDEX(products!$A$1:$G$49,MATCH('Edited Orders'!$D201,products!$A$1:$A$49,0),MATCH('Edited 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6">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INDEX(products!$A$1:$G$49,MATCH('Edited Orders'!$D202,products!$A$1:$A$49,0),MATCH('Edited Orders'!I$1,products!$A$1:$G$1,0))</f>
        <v>Exc</v>
      </c>
      <c r="J202" t="str">
        <f>INDEX(products!$A$1:$G$49,MATCH('Edited Orders'!$D202,products!$A$1:$A$49,0),MATCH('Edited Orders'!J$1,products!$A$1:$G$1,0))</f>
        <v>M</v>
      </c>
      <c r="K202" s="7">
        <f>INDEX(products!$A$1:$G$49,MATCH('Edited Orders'!$D202,products!$A$1:$A$49,0),MATCH('Edited Orders'!K$1,products!$A$1:$G$1,0))</f>
        <v>1</v>
      </c>
      <c r="L202" s="5">
        <f>INDEX(products!$A$1:$G$49,MATCH('Edited Orders'!$D202,products!$A$1:$A$49,0),MATCH('Edited 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6">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INDEX(products!$A$1:$G$49,MATCH('Edited Orders'!$D203,products!$A$1:$A$49,0),MATCH('Edited Orders'!I$1,products!$A$1:$G$1,0))</f>
        <v>Lib</v>
      </c>
      <c r="J203" t="str">
        <f>INDEX(products!$A$1:$G$49,MATCH('Edited Orders'!$D203,products!$A$1:$A$49,0),MATCH('Edited Orders'!J$1,products!$A$1:$G$1,0))</f>
        <v>L</v>
      </c>
      <c r="K203" s="7">
        <f>INDEX(products!$A$1:$G$49,MATCH('Edited Orders'!$D203,products!$A$1:$A$49,0),MATCH('Edited Orders'!K$1,products!$A$1:$G$1,0))</f>
        <v>0.5</v>
      </c>
      <c r="L203" s="5">
        <f>INDEX(products!$A$1:$G$49,MATCH('Edited Orders'!$D203,products!$A$1:$A$49,0),MATCH('Edited 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6">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INDEX(products!$A$1:$G$49,MATCH('Edited Orders'!$D204,products!$A$1:$A$49,0),MATCH('Edited Orders'!I$1,products!$A$1:$G$1,0))</f>
        <v>Lib</v>
      </c>
      <c r="J204" t="str">
        <f>INDEX(products!$A$1:$G$49,MATCH('Edited Orders'!$D204,products!$A$1:$A$49,0),MATCH('Edited Orders'!J$1,products!$A$1:$G$1,0))</f>
        <v>D</v>
      </c>
      <c r="K204" s="7">
        <f>INDEX(products!$A$1:$G$49,MATCH('Edited Orders'!$D204,products!$A$1:$A$49,0),MATCH('Edited Orders'!K$1,products!$A$1:$G$1,0))</f>
        <v>2.5</v>
      </c>
      <c r="L204" s="5">
        <f>INDEX(products!$A$1:$G$49,MATCH('Edited Orders'!$D204,products!$A$1:$A$49,0),MATCH('Edited 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6">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INDEX(products!$A$1:$G$49,MATCH('Edited Orders'!$D205,products!$A$1:$A$49,0),MATCH('Edited Orders'!I$1,products!$A$1:$G$1,0))</f>
        <v>Lib</v>
      </c>
      <c r="J205" t="str">
        <f>INDEX(products!$A$1:$G$49,MATCH('Edited Orders'!$D205,products!$A$1:$A$49,0),MATCH('Edited Orders'!J$1,products!$A$1:$G$1,0))</f>
        <v>L</v>
      </c>
      <c r="K205" s="7">
        <f>INDEX(products!$A$1:$G$49,MATCH('Edited Orders'!$D205,products!$A$1:$A$49,0),MATCH('Edited Orders'!K$1,products!$A$1:$G$1,0))</f>
        <v>0.2</v>
      </c>
      <c r="L205" s="5">
        <f>INDEX(products!$A$1:$G$49,MATCH('Edited Orders'!$D205,products!$A$1:$A$49,0),MATCH('Edited 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6">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INDEX(products!$A$1:$G$49,MATCH('Edited Orders'!$D206,products!$A$1:$A$49,0),MATCH('Edited Orders'!I$1,products!$A$1:$G$1,0))</f>
        <v>Exc</v>
      </c>
      <c r="J206" t="str">
        <f>INDEX(products!$A$1:$G$49,MATCH('Edited Orders'!$D206,products!$A$1:$A$49,0),MATCH('Edited Orders'!J$1,products!$A$1:$G$1,0))</f>
        <v>M</v>
      </c>
      <c r="K206" s="7">
        <f>INDEX(products!$A$1:$G$49,MATCH('Edited Orders'!$D206,products!$A$1:$A$49,0),MATCH('Edited Orders'!K$1,products!$A$1:$G$1,0))</f>
        <v>1</v>
      </c>
      <c r="L206" s="5">
        <f>INDEX(products!$A$1:$G$49,MATCH('Edited Orders'!$D206,products!$A$1:$A$49,0),MATCH('Edited 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6">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INDEX(products!$A$1:$G$49,MATCH('Edited Orders'!$D207,products!$A$1:$A$49,0),MATCH('Edited Orders'!I$1,products!$A$1:$G$1,0))</f>
        <v>Rob</v>
      </c>
      <c r="J207" t="str">
        <f>INDEX(products!$A$1:$G$49,MATCH('Edited Orders'!$D207,products!$A$1:$A$49,0),MATCH('Edited Orders'!J$1,products!$A$1:$G$1,0))</f>
        <v>D</v>
      </c>
      <c r="K207" s="7">
        <f>INDEX(products!$A$1:$G$49,MATCH('Edited Orders'!$D207,products!$A$1:$A$49,0),MATCH('Edited Orders'!K$1,products!$A$1:$G$1,0))</f>
        <v>0.2</v>
      </c>
      <c r="L207" s="5">
        <f>INDEX(products!$A$1:$G$49,MATCH('Edited Orders'!$D207,products!$A$1:$A$49,0),MATCH('Edited 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6">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INDEX(products!$A$1:$G$49,MATCH('Edited Orders'!$D208,products!$A$1:$A$49,0),MATCH('Edited Orders'!I$1,products!$A$1:$G$1,0))</f>
        <v>Ara</v>
      </c>
      <c r="J208" t="str">
        <f>INDEX(products!$A$1:$G$49,MATCH('Edited Orders'!$D208,products!$A$1:$A$49,0),MATCH('Edited Orders'!J$1,products!$A$1:$G$1,0))</f>
        <v>M</v>
      </c>
      <c r="K208" s="7">
        <f>INDEX(products!$A$1:$G$49,MATCH('Edited Orders'!$D208,products!$A$1:$A$49,0),MATCH('Edited Orders'!K$1,products!$A$1:$G$1,0))</f>
        <v>1</v>
      </c>
      <c r="L208" s="5">
        <f>INDEX(products!$A$1:$G$49,MATCH('Edited Orders'!$D208,products!$A$1:$A$49,0),MATCH('Edited 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6">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INDEX(products!$A$1:$G$49,MATCH('Edited Orders'!$D209,products!$A$1:$A$49,0),MATCH('Edited Orders'!I$1,products!$A$1:$G$1,0))</f>
        <v>Ara</v>
      </c>
      <c r="J209" t="str">
        <f>INDEX(products!$A$1:$G$49,MATCH('Edited Orders'!$D209,products!$A$1:$A$49,0),MATCH('Edited Orders'!J$1,products!$A$1:$G$1,0))</f>
        <v>M</v>
      </c>
      <c r="K209" s="7">
        <f>INDEX(products!$A$1:$G$49,MATCH('Edited Orders'!$D209,products!$A$1:$A$49,0),MATCH('Edited Orders'!K$1,products!$A$1:$G$1,0))</f>
        <v>0.5</v>
      </c>
      <c r="L209" s="5">
        <f>INDEX(products!$A$1:$G$49,MATCH('Edited Orders'!$D209,products!$A$1:$A$49,0),MATCH('Edited 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6">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INDEX(products!$A$1:$G$49,MATCH('Edited Orders'!$D210,products!$A$1:$A$49,0),MATCH('Edited Orders'!I$1,products!$A$1:$G$1,0))</f>
        <v>Exc</v>
      </c>
      <c r="J210" t="str">
        <f>INDEX(products!$A$1:$G$49,MATCH('Edited Orders'!$D210,products!$A$1:$A$49,0),MATCH('Edited Orders'!J$1,products!$A$1:$G$1,0))</f>
        <v>D</v>
      </c>
      <c r="K210" s="7">
        <f>INDEX(products!$A$1:$G$49,MATCH('Edited Orders'!$D210,products!$A$1:$A$49,0),MATCH('Edited Orders'!K$1,products!$A$1:$G$1,0))</f>
        <v>0.5</v>
      </c>
      <c r="L210" s="5">
        <f>INDEX(products!$A$1:$G$49,MATCH('Edited Orders'!$D210,products!$A$1:$A$49,0),MATCH('Edited 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6">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INDEX(products!$A$1:$G$49,MATCH('Edited Orders'!$D211,products!$A$1:$A$49,0),MATCH('Edited Orders'!I$1,products!$A$1:$G$1,0))</f>
        <v>Ara</v>
      </c>
      <c r="J211" t="str">
        <f>INDEX(products!$A$1:$G$49,MATCH('Edited Orders'!$D211,products!$A$1:$A$49,0),MATCH('Edited Orders'!J$1,products!$A$1:$G$1,0))</f>
        <v>M</v>
      </c>
      <c r="K211" s="7">
        <f>INDEX(products!$A$1:$G$49,MATCH('Edited Orders'!$D211,products!$A$1:$A$49,0),MATCH('Edited Orders'!K$1,products!$A$1:$G$1,0))</f>
        <v>0.5</v>
      </c>
      <c r="L211" s="5">
        <f>INDEX(products!$A$1:$G$49,MATCH('Edited Orders'!$D211,products!$A$1:$A$49,0),MATCH('Edited 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6">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INDEX(products!$A$1:$G$49,MATCH('Edited Orders'!$D212,products!$A$1:$A$49,0),MATCH('Edited Orders'!I$1,products!$A$1:$G$1,0))</f>
        <v>Lib</v>
      </c>
      <c r="J212" t="str">
        <f>INDEX(products!$A$1:$G$49,MATCH('Edited Orders'!$D212,products!$A$1:$A$49,0),MATCH('Edited Orders'!J$1,products!$A$1:$G$1,0))</f>
        <v>D</v>
      </c>
      <c r="K212" s="7">
        <f>INDEX(products!$A$1:$G$49,MATCH('Edited Orders'!$D212,products!$A$1:$A$49,0),MATCH('Edited Orders'!K$1,products!$A$1:$G$1,0))</f>
        <v>1</v>
      </c>
      <c r="L212" s="5">
        <f>INDEX(products!$A$1:$G$49,MATCH('Edited Orders'!$D212,products!$A$1:$A$49,0),MATCH('Edited 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6">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INDEX(products!$A$1:$G$49,MATCH('Edited Orders'!$D213,products!$A$1:$A$49,0),MATCH('Edited Orders'!I$1,products!$A$1:$G$1,0))</f>
        <v>Exc</v>
      </c>
      <c r="J213" t="str">
        <f>INDEX(products!$A$1:$G$49,MATCH('Edited Orders'!$D213,products!$A$1:$A$49,0),MATCH('Edited Orders'!J$1,products!$A$1:$G$1,0))</f>
        <v>L</v>
      </c>
      <c r="K213" s="7">
        <f>INDEX(products!$A$1:$G$49,MATCH('Edited Orders'!$D213,products!$A$1:$A$49,0),MATCH('Edited Orders'!K$1,products!$A$1:$G$1,0))</f>
        <v>0.5</v>
      </c>
      <c r="L213" s="5">
        <f>INDEX(products!$A$1:$G$49,MATCH('Edited Orders'!$D213,products!$A$1:$A$49,0),MATCH('Edited 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6">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INDEX(products!$A$1:$G$49,MATCH('Edited Orders'!$D214,products!$A$1:$A$49,0),MATCH('Edited Orders'!I$1,products!$A$1:$G$1,0))</f>
        <v>Exc</v>
      </c>
      <c r="J214" t="str">
        <f>INDEX(products!$A$1:$G$49,MATCH('Edited Orders'!$D214,products!$A$1:$A$49,0),MATCH('Edited Orders'!J$1,products!$A$1:$G$1,0))</f>
        <v>D</v>
      </c>
      <c r="K214" s="7">
        <f>INDEX(products!$A$1:$G$49,MATCH('Edited Orders'!$D214,products!$A$1:$A$49,0),MATCH('Edited Orders'!K$1,products!$A$1:$G$1,0))</f>
        <v>0.2</v>
      </c>
      <c r="L214" s="5">
        <f>INDEX(products!$A$1:$G$49,MATCH('Edited Orders'!$D214,products!$A$1:$A$49,0),MATCH('Edited 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6">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INDEX(products!$A$1:$G$49,MATCH('Edited Orders'!$D215,products!$A$1:$A$49,0),MATCH('Edited Orders'!I$1,products!$A$1:$G$1,0))</f>
        <v>Rob</v>
      </c>
      <c r="J215" t="str">
        <f>INDEX(products!$A$1:$G$49,MATCH('Edited Orders'!$D215,products!$A$1:$A$49,0),MATCH('Edited Orders'!J$1,products!$A$1:$G$1,0))</f>
        <v>D</v>
      </c>
      <c r="K215" s="7">
        <f>INDEX(products!$A$1:$G$49,MATCH('Edited Orders'!$D215,products!$A$1:$A$49,0),MATCH('Edited Orders'!K$1,products!$A$1:$G$1,0))</f>
        <v>2.5</v>
      </c>
      <c r="L215" s="5">
        <f>INDEX(products!$A$1:$G$49,MATCH('Edited Orders'!$D215,products!$A$1:$A$49,0),MATCH('Edited 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6">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INDEX(products!$A$1:$G$49,MATCH('Edited Orders'!$D216,products!$A$1:$A$49,0),MATCH('Edited Orders'!I$1,products!$A$1:$G$1,0))</f>
        <v>Lib</v>
      </c>
      <c r="J216" t="str">
        <f>INDEX(products!$A$1:$G$49,MATCH('Edited Orders'!$D216,products!$A$1:$A$49,0),MATCH('Edited Orders'!J$1,products!$A$1:$G$1,0))</f>
        <v>L</v>
      </c>
      <c r="K216" s="7">
        <f>INDEX(products!$A$1:$G$49,MATCH('Edited Orders'!$D216,products!$A$1:$A$49,0),MATCH('Edited Orders'!K$1,products!$A$1:$G$1,0))</f>
        <v>1</v>
      </c>
      <c r="L216" s="5">
        <f>INDEX(products!$A$1:$G$49,MATCH('Edited Orders'!$D216,products!$A$1:$A$49,0),MATCH('Edited 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6">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INDEX(products!$A$1:$G$49,MATCH('Edited Orders'!$D217,products!$A$1:$A$49,0),MATCH('Edited Orders'!I$1,products!$A$1:$G$1,0))</f>
        <v>Lib</v>
      </c>
      <c r="J217" t="str">
        <f>INDEX(products!$A$1:$G$49,MATCH('Edited Orders'!$D217,products!$A$1:$A$49,0),MATCH('Edited Orders'!J$1,products!$A$1:$G$1,0))</f>
        <v>D</v>
      </c>
      <c r="K217" s="7">
        <f>INDEX(products!$A$1:$G$49,MATCH('Edited Orders'!$D217,products!$A$1:$A$49,0),MATCH('Edited Orders'!K$1,products!$A$1:$G$1,0))</f>
        <v>0.2</v>
      </c>
      <c r="L217" s="5">
        <f>INDEX(products!$A$1:$G$49,MATCH('Edited Orders'!$D217,products!$A$1:$A$49,0),MATCH('Edited 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6">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INDEX(products!$A$1:$G$49,MATCH('Edited Orders'!$D218,products!$A$1:$A$49,0),MATCH('Edited Orders'!I$1,products!$A$1:$G$1,0))</f>
        <v>Lib</v>
      </c>
      <c r="J218" t="str">
        <f>INDEX(products!$A$1:$G$49,MATCH('Edited Orders'!$D218,products!$A$1:$A$49,0),MATCH('Edited Orders'!J$1,products!$A$1:$G$1,0))</f>
        <v>M</v>
      </c>
      <c r="K218" s="7">
        <f>INDEX(products!$A$1:$G$49,MATCH('Edited Orders'!$D218,products!$A$1:$A$49,0),MATCH('Edited Orders'!K$1,products!$A$1:$G$1,0))</f>
        <v>1</v>
      </c>
      <c r="L218" s="5">
        <f>INDEX(products!$A$1:$G$49,MATCH('Edited Orders'!$D218,products!$A$1:$A$49,0),MATCH('Edited 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6">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INDEX(products!$A$1:$G$49,MATCH('Edited Orders'!$D219,products!$A$1:$A$49,0),MATCH('Edited Orders'!I$1,products!$A$1:$G$1,0))</f>
        <v>Exc</v>
      </c>
      <c r="J219" t="str">
        <f>INDEX(products!$A$1:$G$49,MATCH('Edited Orders'!$D219,products!$A$1:$A$49,0),MATCH('Edited Orders'!J$1,products!$A$1:$G$1,0))</f>
        <v>L</v>
      </c>
      <c r="K219" s="7">
        <f>INDEX(products!$A$1:$G$49,MATCH('Edited Orders'!$D219,products!$A$1:$A$49,0),MATCH('Edited Orders'!K$1,products!$A$1:$G$1,0))</f>
        <v>0.5</v>
      </c>
      <c r="L219" s="5">
        <f>INDEX(products!$A$1:$G$49,MATCH('Edited Orders'!$D219,products!$A$1:$A$49,0),MATCH('Edited 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6">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INDEX(products!$A$1:$G$49,MATCH('Edited Orders'!$D220,products!$A$1:$A$49,0),MATCH('Edited Orders'!I$1,products!$A$1:$G$1,0))</f>
        <v>Ara</v>
      </c>
      <c r="J220" t="str">
        <f>INDEX(products!$A$1:$G$49,MATCH('Edited Orders'!$D220,products!$A$1:$A$49,0),MATCH('Edited Orders'!J$1,products!$A$1:$G$1,0))</f>
        <v>M</v>
      </c>
      <c r="K220" s="7">
        <f>INDEX(products!$A$1:$G$49,MATCH('Edited Orders'!$D220,products!$A$1:$A$49,0),MATCH('Edited Orders'!K$1,products!$A$1:$G$1,0))</f>
        <v>1</v>
      </c>
      <c r="L220" s="5">
        <f>INDEX(products!$A$1:$G$49,MATCH('Edited Orders'!$D220,products!$A$1:$A$49,0),MATCH('Edited 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6">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INDEX(products!$A$1:$G$49,MATCH('Edited Orders'!$D221,products!$A$1:$A$49,0),MATCH('Edited Orders'!I$1,products!$A$1:$G$1,0))</f>
        <v>Rob</v>
      </c>
      <c r="J221" t="str">
        <f>INDEX(products!$A$1:$G$49,MATCH('Edited Orders'!$D221,products!$A$1:$A$49,0),MATCH('Edited Orders'!J$1,products!$A$1:$G$1,0))</f>
        <v>L</v>
      </c>
      <c r="K221" s="7">
        <f>INDEX(products!$A$1:$G$49,MATCH('Edited Orders'!$D221,products!$A$1:$A$49,0),MATCH('Edited Orders'!K$1,products!$A$1:$G$1,0))</f>
        <v>0.2</v>
      </c>
      <c r="L221" s="5">
        <f>INDEX(products!$A$1:$G$49,MATCH('Edited Orders'!$D221,products!$A$1:$A$49,0),MATCH('Edited 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6">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INDEX(products!$A$1:$G$49,MATCH('Edited Orders'!$D222,products!$A$1:$A$49,0),MATCH('Edited Orders'!I$1,products!$A$1:$G$1,0))</f>
        <v>Rob</v>
      </c>
      <c r="J222" t="str">
        <f>INDEX(products!$A$1:$G$49,MATCH('Edited Orders'!$D222,products!$A$1:$A$49,0),MATCH('Edited Orders'!J$1,products!$A$1:$G$1,0))</f>
        <v>M</v>
      </c>
      <c r="K222" s="7">
        <f>INDEX(products!$A$1:$G$49,MATCH('Edited Orders'!$D222,products!$A$1:$A$49,0),MATCH('Edited Orders'!K$1,products!$A$1:$G$1,0))</f>
        <v>0.2</v>
      </c>
      <c r="L222" s="5">
        <f>INDEX(products!$A$1:$G$49,MATCH('Edited Orders'!$D222,products!$A$1:$A$49,0),MATCH('Edited 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6">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INDEX(products!$A$1:$G$49,MATCH('Edited Orders'!$D223,products!$A$1:$A$49,0),MATCH('Edited Orders'!I$1,products!$A$1:$G$1,0))</f>
        <v>Ara</v>
      </c>
      <c r="J223" t="str">
        <f>INDEX(products!$A$1:$G$49,MATCH('Edited Orders'!$D223,products!$A$1:$A$49,0),MATCH('Edited Orders'!J$1,products!$A$1:$G$1,0))</f>
        <v>L</v>
      </c>
      <c r="K223" s="7">
        <f>INDEX(products!$A$1:$G$49,MATCH('Edited Orders'!$D223,products!$A$1:$A$49,0),MATCH('Edited Orders'!K$1,products!$A$1:$G$1,0))</f>
        <v>1</v>
      </c>
      <c r="L223" s="5">
        <f>INDEX(products!$A$1:$G$49,MATCH('Edited Orders'!$D223,products!$A$1:$A$49,0),MATCH('Edited 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6">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INDEX(products!$A$1:$G$49,MATCH('Edited Orders'!$D224,products!$A$1:$A$49,0),MATCH('Edited Orders'!I$1,products!$A$1:$G$1,0))</f>
        <v>Lib</v>
      </c>
      <c r="J224" t="str">
        <f>INDEX(products!$A$1:$G$49,MATCH('Edited Orders'!$D224,products!$A$1:$A$49,0),MATCH('Edited Orders'!J$1,products!$A$1:$G$1,0))</f>
        <v>D</v>
      </c>
      <c r="K224" s="7">
        <f>INDEX(products!$A$1:$G$49,MATCH('Edited Orders'!$D224,products!$A$1:$A$49,0),MATCH('Edited Orders'!K$1,products!$A$1:$G$1,0))</f>
        <v>0.5</v>
      </c>
      <c r="L224" s="5">
        <f>INDEX(products!$A$1:$G$49,MATCH('Edited Orders'!$D224,products!$A$1:$A$49,0),MATCH('Edited 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6">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INDEX(products!$A$1:$G$49,MATCH('Edited Orders'!$D225,products!$A$1:$A$49,0),MATCH('Edited Orders'!I$1,products!$A$1:$G$1,0))</f>
        <v>Exc</v>
      </c>
      <c r="J225" t="str">
        <f>INDEX(products!$A$1:$G$49,MATCH('Edited Orders'!$D225,products!$A$1:$A$49,0),MATCH('Edited Orders'!J$1,products!$A$1:$G$1,0))</f>
        <v>L</v>
      </c>
      <c r="K225" s="7">
        <f>INDEX(products!$A$1:$G$49,MATCH('Edited Orders'!$D225,products!$A$1:$A$49,0),MATCH('Edited Orders'!K$1,products!$A$1:$G$1,0))</f>
        <v>1</v>
      </c>
      <c r="L225" s="5">
        <f>INDEX(products!$A$1:$G$49,MATCH('Edited Orders'!$D225,products!$A$1:$A$49,0),MATCH('Edited 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6">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INDEX(products!$A$1:$G$49,MATCH('Edited Orders'!$D226,products!$A$1:$A$49,0),MATCH('Edited Orders'!I$1,products!$A$1:$G$1,0))</f>
        <v>Lib</v>
      </c>
      <c r="J226" t="str">
        <f>INDEX(products!$A$1:$G$49,MATCH('Edited Orders'!$D226,products!$A$1:$A$49,0),MATCH('Edited Orders'!J$1,products!$A$1:$G$1,0))</f>
        <v>D</v>
      </c>
      <c r="K226" s="7">
        <f>INDEX(products!$A$1:$G$49,MATCH('Edited Orders'!$D226,products!$A$1:$A$49,0),MATCH('Edited Orders'!K$1,products!$A$1:$G$1,0))</f>
        <v>2.5</v>
      </c>
      <c r="L226" s="5">
        <f>INDEX(products!$A$1:$G$49,MATCH('Edited Orders'!$D226,products!$A$1:$A$49,0),MATCH('Edited 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6">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INDEX(products!$A$1:$G$49,MATCH('Edited Orders'!$D227,products!$A$1:$A$49,0),MATCH('Edited Orders'!I$1,products!$A$1:$G$1,0))</f>
        <v>Rob</v>
      </c>
      <c r="J227" t="str">
        <f>INDEX(products!$A$1:$G$49,MATCH('Edited Orders'!$D227,products!$A$1:$A$49,0),MATCH('Edited Orders'!J$1,products!$A$1:$G$1,0))</f>
        <v>L</v>
      </c>
      <c r="K227" s="7">
        <f>INDEX(products!$A$1:$G$49,MATCH('Edited Orders'!$D227,products!$A$1:$A$49,0),MATCH('Edited Orders'!K$1,products!$A$1:$G$1,0))</f>
        <v>0.2</v>
      </c>
      <c r="L227" s="5">
        <f>INDEX(products!$A$1:$G$49,MATCH('Edited Orders'!$D227,products!$A$1:$A$49,0),MATCH('Edited 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6">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INDEX(products!$A$1:$G$49,MATCH('Edited Orders'!$D228,products!$A$1:$A$49,0),MATCH('Edited Orders'!I$1,products!$A$1:$G$1,0))</f>
        <v>Ara</v>
      </c>
      <c r="J228" t="str">
        <f>INDEX(products!$A$1:$G$49,MATCH('Edited Orders'!$D228,products!$A$1:$A$49,0),MATCH('Edited Orders'!J$1,products!$A$1:$G$1,0))</f>
        <v>M</v>
      </c>
      <c r="K228" s="7">
        <f>INDEX(products!$A$1:$G$49,MATCH('Edited Orders'!$D228,products!$A$1:$A$49,0),MATCH('Edited Orders'!K$1,products!$A$1:$G$1,0))</f>
        <v>2.5</v>
      </c>
      <c r="L228" s="5">
        <f>INDEX(products!$A$1:$G$49,MATCH('Edited Orders'!$D228,products!$A$1:$A$49,0),MATCH('Edited 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6">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INDEX(products!$A$1:$G$49,MATCH('Edited Orders'!$D229,products!$A$1:$A$49,0),MATCH('Edited Orders'!I$1,products!$A$1:$G$1,0))</f>
        <v>Rob</v>
      </c>
      <c r="J229" t="str">
        <f>INDEX(products!$A$1:$G$49,MATCH('Edited Orders'!$D229,products!$A$1:$A$49,0),MATCH('Edited Orders'!J$1,products!$A$1:$G$1,0))</f>
        <v>D</v>
      </c>
      <c r="K229" s="7">
        <f>INDEX(products!$A$1:$G$49,MATCH('Edited Orders'!$D229,products!$A$1:$A$49,0),MATCH('Edited Orders'!K$1,products!$A$1:$G$1,0))</f>
        <v>0.2</v>
      </c>
      <c r="L229" s="5">
        <f>INDEX(products!$A$1:$G$49,MATCH('Edited Orders'!$D229,products!$A$1:$A$49,0),MATCH('Edited 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6">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INDEX(products!$A$1:$G$49,MATCH('Edited Orders'!$D230,products!$A$1:$A$49,0),MATCH('Edited Orders'!I$1,products!$A$1:$G$1,0))</f>
        <v>Rob</v>
      </c>
      <c r="J230" t="str">
        <f>INDEX(products!$A$1:$G$49,MATCH('Edited Orders'!$D230,products!$A$1:$A$49,0),MATCH('Edited Orders'!J$1,products!$A$1:$G$1,0))</f>
        <v>L</v>
      </c>
      <c r="K230" s="7">
        <f>INDEX(products!$A$1:$G$49,MATCH('Edited Orders'!$D230,products!$A$1:$A$49,0),MATCH('Edited Orders'!K$1,products!$A$1:$G$1,0))</f>
        <v>0.2</v>
      </c>
      <c r="L230" s="5">
        <f>INDEX(products!$A$1:$G$49,MATCH('Edited Orders'!$D230,products!$A$1:$A$49,0),MATCH('Edited 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6">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INDEX(products!$A$1:$G$49,MATCH('Edited Orders'!$D231,products!$A$1:$A$49,0),MATCH('Edited Orders'!I$1,products!$A$1:$G$1,0))</f>
        <v>Lib</v>
      </c>
      <c r="J231" t="str">
        <f>INDEX(products!$A$1:$G$49,MATCH('Edited Orders'!$D231,products!$A$1:$A$49,0),MATCH('Edited Orders'!J$1,products!$A$1:$G$1,0))</f>
        <v>M</v>
      </c>
      <c r="K231" s="7">
        <f>INDEX(products!$A$1:$G$49,MATCH('Edited Orders'!$D231,products!$A$1:$A$49,0),MATCH('Edited Orders'!K$1,products!$A$1:$G$1,0))</f>
        <v>0.2</v>
      </c>
      <c r="L231" s="5">
        <f>INDEX(products!$A$1:$G$49,MATCH('Edited Orders'!$D231,products!$A$1:$A$49,0),MATCH('Edited 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6">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INDEX(products!$A$1:$G$49,MATCH('Edited Orders'!$D232,products!$A$1:$A$49,0),MATCH('Edited Orders'!I$1,products!$A$1:$G$1,0))</f>
        <v>Ara</v>
      </c>
      <c r="J232" t="str">
        <f>INDEX(products!$A$1:$G$49,MATCH('Edited Orders'!$D232,products!$A$1:$A$49,0),MATCH('Edited Orders'!J$1,products!$A$1:$G$1,0))</f>
        <v>M</v>
      </c>
      <c r="K232" s="7">
        <f>INDEX(products!$A$1:$G$49,MATCH('Edited Orders'!$D232,products!$A$1:$A$49,0),MATCH('Edited Orders'!K$1,products!$A$1:$G$1,0))</f>
        <v>2.5</v>
      </c>
      <c r="L232" s="5">
        <f>INDEX(products!$A$1:$G$49,MATCH('Edited Orders'!$D232,products!$A$1:$A$49,0),MATCH('Edited 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6">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INDEX(products!$A$1:$G$49,MATCH('Edited Orders'!$D233,products!$A$1:$A$49,0),MATCH('Edited Orders'!I$1,products!$A$1:$G$1,0))</f>
        <v>Lib</v>
      </c>
      <c r="J233" t="str">
        <f>INDEX(products!$A$1:$G$49,MATCH('Edited Orders'!$D233,products!$A$1:$A$49,0),MATCH('Edited Orders'!J$1,products!$A$1:$G$1,0))</f>
        <v>M</v>
      </c>
      <c r="K233" s="7">
        <f>INDEX(products!$A$1:$G$49,MATCH('Edited Orders'!$D233,products!$A$1:$A$49,0),MATCH('Edited Orders'!K$1,products!$A$1:$G$1,0))</f>
        <v>0.2</v>
      </c>
      <c r="L233" s="5">
        <f>INDEX(products!$A$1:$G$49,MATCH('Edited Orders'!$D233,products!$A$1:$A$49,0),MATCH('Edited 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6">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INDEX(products!$A$1:$G$49,MATCH('Edited Orders'!$D234,products!$A$1:$A$49,0),MATCH('Edited Orders'!I$1,products!$A$1:$G$1,0))</f>
        <v>Lib</v>
      </c>
      <c r="J234" t="str">
        <f>INDEX(products!$A$1:$G$49,MATCH('Edited Orders'!$D234,products!$A$1:$A$49,0),MATCH('Edited Orders'!J$1,products!$A$1:$G$1,0))</f>
        <v>L</v>
      </c>
      <c r="K234" s="7">
        <f>INDEX(products!$A$1:$G$49,MATCH('Edited Orders'!$D234,products!$A$1:$A$49,0),MATCH('Edited Orders'!K$1,products!$A$1:$G$1,0))</f>
        <v>0.2</v>
      </c>
      <c r="L234" s="5">
        <f>INDEX(products!$A$1:$G$49,MATCH('Edited Orders'!$D234,products!$A$1:$A$49,0),MATCH('Edited 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6">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INDEX(products!$A$1:$G$49,MATCH('Edited Orders'!$D235,products!$A$1:$A$49,0),MATCH('Edited Orders'!I$1,products!$A$1:$G$1,0))</f>
        <v>Exc</v>
      </c>
      <c r="J235" t="str">
        <f>INDEX(products!$A$1:$G$49,MATCH('Edited Orders'!$D235,products!$A$1:$A$49,0),MATCH('Edited Orders'!J$1,products!$A$1:$G$1,0))</f>
        <v>M</v>
      </c>
      <c r="K235" s="7">
        <f>INDEX(products!$A$1:$G$49,MATCH('Edited Orders'!$D235,products!$A$1:$A$49,0),MATCH('Edited Orders'!K$1,products!$A$1:$G$1,0))</f>
        <v>0.2</v>
      </c>
      <c r="L235" s="5">
        <f>INDEX(products!$A$1:$G$49,MATCH('Edited Orders'!$D235,products!$A$1:$A$49,0),MATCH('Edited 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6">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INDEX(products!$A$1:$G$49,MATCH('Edited Orders'!$D236,products!$A$1:$A$49,0),MATCH('Edited Orders'!I$1,products!$A$1:$G$1,0))</f>
        <v>Lib</v>
      </c>
      <c r="J236" t="str">
        <f>INDEX(products!$A$1:$G$49,MATCH('Edited Orders'!$D236,products!$A$1:$A$49,0),MATCH('Edited Orders'!J$1,products!$A$1:$G$1,0))</f>
        <v>L</v>
      </c>
      <c r="K236" s="7">
        <f>INDEX(products!$A$1:$G$49,MATCH('Edited Orders'!$D236,products!$A$1:$A$49,0),MATCH('Edited Orders'!K$1,products!$A$1:$G$1,0))</f>
        <v>2.5</v>
      </c>
      <c r="L236" s="5">
        <f>INDEX(products!$A$1:$G$49,MATCH('Edited Orders'!$D236,products!$A$1:$A$49,0),MATCH('Edited 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6">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INDEX(products!$A$1:$G$49,MATCH('Edited Orders'!$D237,products!$A$1:$A$49,0),MATCH('Edited Orders'!I$1,products!$A$1:$G$1,0))</f>
        <v>Lib</v>
      </c>
      <c r="J237" t="str">
        <f>INDEX(products!$A$1:$G$49,MATCH('Edited Orders'!$D237,products!$A$1:$A$49,0),MATCH('Edited Orders'!J$1,products!$A$1:$G$1,0))</f>
        <v>L</v>
      </c>
      <c r="K237" s="7">
        <f>INDEX(products!$A$1:$G$49,MATCH('Edited Orders'!$D237,products!$A$1:$A$49,0),MATCH('Edited Orders'!K$1,products!$A$1:$G$1,0))</f>
        <v>2.5</v>
      </c>
      <c r="L237" s="5">
        <f>INDEX(products!$A$1:$G$49,MATCH('Edited Orders'!$D237,products!$A$1:$A$49,0),MATCH('Edited 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6">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INDEX(products!$A$1:$G$49,MATCH('Edited Orders'!$D238,products!$A$1:$A$49,0),MATCH('Edited Orders'!I$1,products!$A$1:$G$1,0))</f>
        <v>Lib</v>
      </c>
      <c r="J238" t="str">
        <f>INDEX(products!$A$1:$G$49,MATCH('Edited Orders'!$D238,products!$A$1:$A$49,0),MATCH('Edited Orders'!J$1,products!$A$1:$G$1,0))</f>
        <v>D</v>
      </c>
      <c r="K238" s="7">
        <f>INDEX(products!$A$1:$G$49,MATCH('Edited Orders'!$D238,products!$A$1:$A$49,0),MATCH('Edited Orders'!K$1,products!$A$1:$G$1,0))</f>
        <v>2.5</v>
      </c>
      <c r="L238" s="5">
        <f>INDEX(products!$A$1:$G$49,MATCH('Edited Orders'!$D238,products!$A$1:$A$49,0),MATCH('Edited 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6">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INDEX(products!$A$1:$G$49,MATCH('Edited Orders'!$D239,products!$A$1:$A$49,0),MATCH('Edited Orders'!I$1,products!$A$1:$G$1,0))</f>
        <v>Rob</v>
      </c>
      <c r="J239" t="str">
        <f>INDEX(products!$A$1:$G$49,MATCH('Edited Orders'!$D239,products!$A$1:$A$49,0),MATCH('Edited Orders'!J$1,products!$A$1:$G$1,0))</f>
        <v>L</v>
      </c>
      <c r="K239" s="7">
        <f>INDEX(products!$A$1:$G$49,MATCH('Edited Orders'!$D239,products!$A$1:$A$49,0),MATCH('Edited Orders'!K$1,products!$A$1:$G$1,0))</f>
        <v>0.2</v>
      </c>
      <c r="L239" s="5">
        <f>INDEX(products!$A$1:$G$49,MATCH('Edited Orders'!$D239,products!$A$1:$A$49,0),MATCH('Edited 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6">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INDEX(products!$A$1:$G$49,MATCH('Edited Orders'!$D240,products!$A$1:$A$49,0),MATCH('Edited Orders'!I$1,products!$A$1:$G$1,0))</f>
        <v>Rob</v>
      </c>
      <c r="J240" t="str">
        <f>INDEX(products!$A$1:$G$49,MATCH('Edited Orders'!$D240,products!$A$1:$A$49,0),MATCH('Edited Orders'!J$1,products!$A$1:$G$1,0))</f>
        <v>M</v>
      </c>
      <c r="K240" s="7">
        <f>INDEX(products!$A$1:$G$49,MATCH('Edited Orders'!$D240,products!$A$1:$A$49,0),MATCH('Edited Orders'!K$1,products!$A$1:$G$1,0))</f>
        <v>2.5</v>
      </c>
      <c r="L240" s="5">
        <f>INDEX(products!$A$1:$G$49,MATCH('Edited Orders'!$D240,products!$A$1:$A$49,0),MATCH('Edited 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6">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INDEX(products!$A$1:$G$49,MATCH('Edited Orders'!$D241,products!$A$1:$A$49,0),MATCH('Edited Orders'!I$1,products!$A$1:$G$1,0))</f>
        <v>Exc</v>
      </c>
      <c r="J241" t="str">
        <f>INDEX(products!$A$1:$G$49,MATCH('Edited Orders'!$D241,products!$A$1:$A$49,0),MATCH('Edited Orders'!J$1,products!$A$1:$G$1,0))</f>
        <v>L</v>
      </c>
      <c r="K241" s="7">
        <f>INDEX(products!$A$1:$G$49,MATCH('Edited Orders'!$D241,products!$A$1:$A$49,0),MATCH('Edited Orders'!K$1,products!$A$1:$G$1,0))</f>
        <v>1</v>
      </c>
      <c r="L241" s="5">
        <f>INDEX(products!$A$1:$G$49,MATCH('Edited Orders'!$D241,products!$A$1:$A$49,0),MATCH('Edited 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6">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INDEX(products!$A$1:$G$49,MATCH('Edited Orders'!$D242,products!$A$1:$A$49,0),MATCH('Edited Orders'!I$1,products!$A$1:$G$1,0))</f>
        <v>Ara</v>
      </c>
      <c r="J242" t="str">
        <f>INDEX(products!$A$1:$G$49,MATCH('Edited Orders'!$D242,products!$A$1:$A$49,0),MATCH('Edited Orders'!J$1,products!$A$1:$G$1,0))</f>
        <v>M</v>
      </c>
      <c r="K242" s="7">
        <f>INDEX(products!$A$1:$G$49,MATCH('Edited Orders'!$D242,products!$A$1:$A$49,0),MATCH('Edited Orders'!K$1,products!$A$1:$G$1,0))</f>
        <v>2.5</v>
      </c>
      <c r="L242" s="5">
        <f>INDEX(products!$A$1:$G$49,MATCH('Edited Orders'!$D242,products!$A$1:$A$49,0),MATCH('Edited 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6">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INDEX(products!$A$1:$G$49,MATCH('Edited Orders'!$D243,products!$A$1:$A$49,0),MATCH('Edited Orders'!I$1,products!$A$1:$G$1,0))</f>
        <v>Rob</v>
      </c>
      <c r="J243" t="str">
        <f>INDEX(products!$A$1:$G$49,MATCH('Edited Orders'!$D243,products!$A$1:$A$49,0),MATCH('Edited Orders'!J$1,products!$A$1:$G$1,0))</f>
        <v>M</v>
      </c>
      <c r="K243" s="7">
        <f>INDEX(products!$A$1:$G$49,MATCH('Edited Orders'!$D243,products!$A$1:$A$49,0),MATCH('Edited Orders'!K$1,products!$A$1:$G$1,0))</f>
        <v>2.5</v>
      </c>
      <c r="L243" s="5">
        <f>INDEX(products!$A$1:$G$49,MATCH('Edited Orders'!$D243,products!$A$1:$A$49,0),MATCH('Edited 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6">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INDEX(products!$A$1:$G$49,MATCH('Edited Orders'!$D244,products!$A$1:$A$49,0),MATCH('Edited Orders'!I$1,products!$A$1:$G$1,0))</f>
        <v>Exc</v>
      </c>
      <c r="J244" t="str">
        <f>INDEX(products!$A$1:$G$49,MATCH('Edited Orders'!$D244,products!$A$1:$A$49,0),MATCH('Edited Orders'!J$1,products!$A$1:$G$1,0))</f>
        <v>D</v>
      </c>
      <c r="K244" s="7">
        <f>INDEX(products!$A$1:$G$49,MATCH('Edited Orders'!$D244,products!$A$1:$A$49,0),MATCH('Edited Orders'!K$1,products!$A$1:$G$1,0))</f>
        <v>1</v>
      </c>
      <c r="L244" s="5">
        <f>INDEX(products!$A$1:$G$49,MATCH('Edited Orders'!$D244,products!$A$1:$A$49,0),MATCH('Edited 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6">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INDEX(products!$A$1:$G$49,MATCH('Edited Orders'!$D245,products!$A$1:$A$49,0),MATCH('Edited Orders'!I$1,products!$A$1:$G$1,0))</f>
        <v>Exc</v>
      </c>
      <c r="J245" t="str">
        <f>INDEX(products!$A$1:$G$49,MATCH('Edited Orders'!$D245,products!$A$1:$A$49,0),MATCH('Edited Orders'!J$1,products!$A$1:$G$1,0))</f>
        <v>D</v>
      </c>
      <c r="K245" s="7">
        <f>INDEX(products!$A$1:$G$49,MATCH('Edited Orders'!$D245,products!$A$1:$A$49,0),MATCH('Edited Orders'!K$1,products!$A$1:$G$1,0))</f>
        <v>0.5</v>
      </c>
      <c r="L245" s="5">
        <f>INDEX(products!$A$1:$G$49,MATCH('Edited Orders'!$D245,products!$A$1:$A$49,0),MATCH('Edited 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6">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INDEX(products!$A$1:$G$49,MATCH('Edited Orders'!$D246,products!$A$1:$A$49,0),MATCH('Edited Orders'!I$1,products!$A$1:$G$1,0))</f>
        <v>Lib</v>
      </c>
      <c r="J246" t="str">
        <f>INDEX(products!$A$1:$G$49,MATCH('Edited Orders'!$D246,products!$A$1:$A$49,0),MATCH('Edited Orders'!J$1,products!$A$1:$G$1,0))</f>
        <v>M</v>
      </c>
      <c r="K246" s="7">
        <f>INDEX(products!$A$1:$G$49,MATCH('Edited Orders'!$D246,products!$A$1:$A$49,0),MATCH('Edited Orders'!K$1,products!$A$1:$G$1,0))</f>
        <v>2.5</v>
      </c>
      <c r="L246" s="5">
        <f>INDEX(products!$A$1:$G$49,MATCH('Edited Orders'!$D246,products!$A$1:$A$49,0),MATCH('Edited 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6">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INDEX(products!$A$1:$G$49,MATCH('Edited Orders'!$D247,products!$A$1:$A$49,0),MATCH('Edited Orders'!I$1,products!$A$1:$G$1,0))</f>
        <v>Lib</v>
      </c>
      <c r="J247" t="str">
        <f>INDEX(products!$A$1:$G$49,MATCH('Edited Orders'!$D247,products!$A$1:$A$49,0),MATCH('Edited Orders'!J$1,products!$A$1:$G$1,0))</f>
        <v>L</v>
      </c>
      <c r="K247" s="7">
        <f>INDEX(products!$A$1:$G$49,MATCH('Edited Orders'!$D247,products!$A$1:$A$49,0),MATCH('Edited Orders'!K$1,products!$A$1:$G$1,0))</f>
        <v>0.2</v>
      </c>
      <c r="L247" s="5">
        <f>INDEX(products!$A$1:$G$49,MATCH('Edited Orders'!$D247,products!$A$1:$A$49,0),MATCH('Edited 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6">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INDEX(products!$A$1:$G$49,MATCH('Edited Orders'!$D248,products!$A$1:$A$49,0),MATCH('Edited Orders'!I$1,products!$A$1:$G$1,0))</f>
        <v>Lib</v>
      </c>
      <c r="J248" t="str">
        <f>INDEX(products!$A$1:$G$49,MATCH('Edited Orders'!$D248,products!$A$1:$A$49,0),MATCH('Edited Orders'!J$1,products!$A$1:$G$1,0))</f>
        <v>D</v>
      </c>
      <c r="K248" s="7">
        <f>INDEX(products!$A$1:$G$49,MATCH('Edited Orders'!$D248,products!$A$1:$A$49,0),MATCH('Edited Orders'!K$1,products!$A$1:$G$1,0))</f>
        <v>1</v>
      </c>
      <c r="L248" s="5">
        <f>INDEX(products!$A$1:$G$49,MATCH('Edited Orders'!$D248,products!$A$1:$A$49,0),MATCH('Edited 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6">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INDEX(products!$A$1:$G$49,MATCH('Edited Orders'!$D249,products!$A$1:$A$49,0),MATCH('Edited Orders'!I$1,products!$A$1:$G$1,0))</f>
        <v>Rob</v>
      </c>
      <c r="J249" t="str">
        <f>INDEX(products!$A$1:$G$49,MATCH('Edited Orders'!$D249,products!$A$1:$A$49,0),MATCH('Edited Orders'!J$1,products!$A$1:$G$1,0))</f>
        <v>L</v>
      </c>
      <c r="K249" s="7">
        <f>INDEX(products!$A$1:$G$49,MATCH('Edited Orders'!$D249,products!$A$1:$A$49,0),MATCH('Edited Orders'!K$1,products!$A$1:$G$1,0))</f>
        <v>0.2</v>
      </c>
      <c r="L249" s="5">
        <f>INDEX(products!$A$1:$G$49,MATCH('Edited Orders'!$D249,products!$A$1:$A$49,0),MATCH('Edited 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6">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INDEX(products!$A$1:$G$49,MATCH('Edited Orders'!$D250,products!$A$1:$A$49,0),MATCH('Edited Orders'!I$1,products!$A$1:$G$1,0))</f>
        <v>Ara</v>
      </c>
      <c r="J250" t="str">
        <f>INDEX(products!$A$1:$G$49,MATCH('Edited Orders'!$D250,products!$A$1:$A$49,0),MATCH('Edited Orders'!J$1,products!$A$1:$G$1,0))</f>
        <v>D</v>
      </c>
      <c r="K250" s="7">
        <f>INDEX(products!$A$1:$G$49,MATCH('Edited Orders'!$D250,products!$A$1:$A$49,0),MATCH('Edited Orders'!K$1,products!$A$1:$G$1,0))</f>
        <v>1</v>
      </c>
      <c r="L250" s="5">
        <f>INDEX(products!$A$1:$G$49,MATCH('Edited Orders'!$D250,products!$A$1:$A$49,0),MATCH('Edited 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6">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INDEX(products!$A$1:$G$49,MATCH('Edited Orders'!$D251,products!$A$1:$A$49,0),MATCH('Edited Orders'!I$1,products!$A$1:$G$1,0))</f>
        <v>Lib</v>
      </c>
      <c r="J251" t="str">
        <f>INDEX(products!$A$1:$G$49,MATCH('Edited Orders'!$D251,products!$A$1:$A$49,0),MATCH('Edited Orders'!J$1,products!$A$1:$G$1,0))</f>
        <v>L</v>
      </c>
      <c r="K251" s="7">
        <f>INDEX(products!$A$1:$G$49,MATCH('Edited Orders'!$D251,products!$A$1:$A$49,0),MATCH('Edited Orders'!K$1,products!$A$1:$G$1,0))</f>
        <v>1</v>
      </c>
      <c r="L251" s="5">
        <f>INDEX(products!$A$1:$G$49,MATCH('Edited Orders'!$D251,products!$A$1:$A$49,0),MATCH('Edited 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6">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INDEX(products!$A$1:$G$49,MATCH('Edited Orders'!$D252,products!$A$1:$A$49,0),MATCH('Edited Orders'!I$1,products!$A$1:$G$1,0))</f>
        <v>Rob</v>
      </c>
      <c r="J252" t="str">
        <f>INDEX(products!$A$1:$G$49,MATCH('Edited Orders'!$D252,products!$A$1:$A$49,0),MATCH('Edited Orders'!J$1,products!$A$1:$G$1,0))</f>
        <v>M</v>
      </c>
      <c r="K252" s="7">
        <f>INDEX(products!$A$1:$G$49,MATCH('Edited Orders'!$D252,products!$A$1:$A$49,0),MATCH('Edited Orders'!K$1,products!$A$1:$G$1,0))</f>
        <v>0.2</v>
      </c>
      <c r="L252" s="5">
        <f>INDEX(products!$A$1:$G$49,MATCH('Edited Orders'!$D252,products!$A$1:$A$49,0),MATCH('Edited 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6">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INDEX(products!$A$1:$G$49,MATCH('Edited Orders'!$D253,products!$A$1:$A$49,0),MATCH('Edited Orders'!I$1,products!$A$1:$G$1,0))</f>
        <v>Exc</v>
      </c>
      <c r="J253" t="str">
        <f>INDEX(products!$A$1:$G$49,MATCH('Edited Orders'!$D253,products!$A$1:$A$49,0),MATCH('Edited Orders'!J$1,products!$A$1:$G$1,0))</f>
        <v>M</v>
      </c>
      <c r="K253" s="7">
        <f>INDEX(products!$A$1:$G$49,MATCH('Edited Orders'!$D253,products!$A$1:$A$49,0),MATCH('Edited Orders'!K$1,products!$A$1:$G$1,0))</f>
        <v>1</v>
      </c>
      <c r="L253" s="5">
        <f>INDEX(products!$A$1:$G$49,MATCH('Edited Orders'!$D253,products!$A$1:$A$49,0),MATCH('Edited 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6">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INDEX(products!$A$1:$G$49,MATCH('Edited Orders'!$D254,products!$A$1:$A$49,0),MATCH('Edited Orders'!I$1,products!$A$1:$G$1,0))</f>
        <v>Ara</v>
      </c>
      <c r="J254" t="str">
        <f>INDEX(products!$A$1:$G$49,MATCH('Edited Orders'!$D254,products!$A$1:$A$49,0),MATCH('Edited Orders'!J$1,products!$A$1:$G$1,0))</f>
        <v>D</v>
      </c>
      <c r="K254" s="7">
        <f>INDEX(products!$A$1:$G$49,MATCH('Edited Orders'!$D254,products!$A$1:$A$49,0),MATCH('Edited Orders'!K$1,products!$A$1:$G$1,0))</f>
        <v>1</v>
      </c>
      <c r="L254" s="5">
        <f>INDEX(products!$A$1:$G$49,MATCH('Edited Orders'!$D254,products!$A$1:$A$49,0),MATCH('Edited 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6">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INDEX(products!$A$1:$G$49,MATCH('Edited Orders'!$D255,products!$A$1:$A$49,0),MATCH('Edited Orders'!I$1,products!$A$1:$G$1,0))</f>
        <v>Lib</v>
      </c>
      <c r="J255" t="str">
        <f>INDEX(products!$A$1:$G$49,MATCH('Edited Orders'!$D255,products!$A$1:$A$49,0),MATCH('Edited Orders'!J$1,products!$A$1:$G$1,0))</f>
        <v>M</v>
      </c>
      <c r="K255" s="7">
        <f>INDEX(products!$A$1:$G$49,MATCH('Edited Orders'!$D255,products!$A$1:$A$49,0),MATCH('Edited Orders'!K$1,products!$A$1:$G$1,0))</f>
        <v>1</v>
      </c>
      <c r="L255" s="5">
        <f>INDEX(products!$A$1:$G$49,MATCH('Edited Orders'!$D255,products!$A$1:$A$49,0),MATCH('Edited 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6">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INDEX(products!$A$1:$G$49,MATCH('Edited Orders'!$D256,products!$A$1:$A$49,0),MATCH('Edited Orders'!I$1,products!$A$1:$G$1,0))</f>
        <v>Rob</v>
      </c>
      <c r="J256" t="str">
        <f>INDEX(products!$A$1:$G$49,MATCH('Edited Orders'!$D256,products!$A$1:$A$49,0),MATCH('Edited Orders'!J$1,products!$A$1:$G$1,0))</f>
        <v>L</v>
      </c>
      <c r="K256" s="7">
        <f>INDEX(products!$A$1:$G$49,MATCH('Edited Orders'!$D256,products!$A$1:$A$49,0),MATCH('Edited Orders'!K$1,products!$A$1:$G$1,0))</f>
        <v>0.5</v>
      </c>
      <c r="L256" s="5">
        <f>INDEX(products!$A$1:$G$49,MATCH('Edited Orders'!$D256,products!$A$1:$A$49,0),MATCH('Edited 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6">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INDEX(products!$A$1:$G$49,MATCH('Edited Orders'!$D257,products!$A$1:$A$49,0),MATCH('Edited Orders'!I$1,products!$A$1:$G$1,0))</f>
        <v>Rob</v>
      </c>
      <c r="J257" t="str">
        <f>INDEX(products!$A$1:$G$49,MATCH('Edited Orders'!$D257,products!$A$1:$A$49,0),MATCH('Edited Orders'!J$1,products!$A$1:$G$1,0))</f>
        <v>L</v>
      </c>
      <c r="K257" s="7">
        <f>INDEX(products!$A$1:$G$49,MATCH('Edited Orders'!$D257,products!$A$1:$A$49,0),MATCH('Edited Orders'!K$1,products!$A$1:$G$1,0))</f>
        <v>0.5</v>
      </c>
      <c r="L257" s="5">
        <f>INDEX(products!$A$1:$G$49,MATCH('Edited Orders'!$D257,products!$A$1:$A$49,0),MATCH('Edited 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6">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INDEX(products!$A$1:$G$49,MATCH('Edited Orders'!$D258,products!$A$1:$A$49,0),MATCH('Edited Orders'!I$1,products!$A$1:$G$1,0))</f>
        <v>Lib</v>
      </c>
      <c r="J258" t="str">
        <f>INDEX(products!$A$1:$G$49,MATCH('Edited Orders'!$D258,products!$A$1:$A$49,0),MATCH('Edited Orders'!J$1,products!$A$1:$G$1,0))</f>
        <v>M</v>
      </c>
      <c r="K258" s="7">
        <f>INDEX(products!$A$1:$G$49,MATCH('Edited Orders'!$D258,products!$A$1:$A$49,0),MATCH('Edited Orders'!K$1,products!$A$1:$G$1,0))</f>
        <v>0.5</v>
      </c>
      <c r="L258" s="5">
        <f>INDEX(products!$A$1:$G$49,MATCH('Edited Orders'!$D258,products!$A$1:$A$49,0),MATCH('Edited 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6">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INDEX(products!$A$1:$G$49,MATCH('Edited Orders'!$D259,products!$A$1:$A$49,0),MATCH('Edited Orders'!I$1,products!$A$1:$G$1,0))</f>
        <v>Exc</v>
      </c>
      <c r="J259" t="str">
        <f>INDEX(products!$A$1:$G$49,MATCH('Edited Orders'!$D259,products!$A$1:$A$49,0),MATCH('Edited Orders'!J$1,products!$A$1:$G$1,0))</f>
        <v>D</v>
      </c>
      <c r="K259" s="7">
        <f>INDEX(products!$A$1:$G$49,MATCH('Edited Orders'!$D259,products!$A$1:$A$49,0),MATCH('Edited Orders'!K$1,products!$A$1:$G$1,0))</f>
        <v>2.5</v>
      </c>
      <c r="L259" s="5">
        <f>INDEX(products!$A$1:$G$49,MATCH('Edited Orders'!$D259,products!$A$1:$A$49,0),MATCH('Edited Orders'!L$1,products!$A$1:$G$1,0))</f>
        <v>27.945</v>
      </c>
      <c r="M259" s="5">
        <f t="shared" ref="M259:M322" si="12">L259*E259</f>
        <v>27.945</v>
      </c>
      <c r="N259" t="str">
        <f t="shared" ref="N259:N322" si="13">IF(I259="Rob","Robusta",IF(I259="Exc","Excelsa",IF(I259="Ara","Arabica",IF(I259="Lib","Liberica",""))))</f>
        <v>Excelsa</v>
      </c>
      <c r="O259" t="str">
        <f t="shared" ref="O259:O322" si="14">IF(J259="L","Light",IF(J259="M", "Medium",IF(J259="D", "Dark","")))</f>
        <v>Dark</v>
      </c>
      <c r="P259" t="str">
        <f>_xlfn.XLOOKUP(Orders[[#This Row],[Customer ID]],customers!$A$1:$A$1001,customers!$I$1:$I$1001,,0)</f>
        <v>Yes</v>
      </c>
    </row>
    <row r="260" spans="1:16" x14ac:dyDescent="0.3">
      <c r="A260" s="2" t="s">
        <v>1946</v>
      </c>
      <c r="B260" s="6">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INDEX(products!$A$1:$G$49,MATCH('Edited Orders'!$D260,products!$A$1:$A$49,0),MATCH('Edited Orders'!I$1,products!$A$1:$G$1,0))</f>
        <v>Exc</v>
      </c>
      <c r="J260" t="str">
        <f>INDEX(products!$A$1:$G$49,MATCH('Edited Orders'!$D260,products!$A$1:$A$49,0),MATCH('Edited Orders'!J$1,products!$A$1:$G$1,0))</f>
        <v>D</v>
      </c>
      <c r="K260" s="7">
        <f>INDEX(products!$A$1:$G$49,MATCH('Edited Orders'!$D260,products!$A$1:$A$49,0),MATCH('Edited Orders'!K$1,products!$A$1:$G$1,0))</f>
        <v>2.5</v>
      </c>
      <c r="L260" s="5">
        <f>INDEX(products!$A$1:$G$49,MATCH('Edited Orders'!$D260,products!$A$1:$A$49,0),MATCH('Edited 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6">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INDEX(products!$A$1:$G$49,MATCH('Edited Orders'!$D261,products!$A$1:$A$49,0),MATCH('Edited Orders'!I$1,products!$A$1:$G$1,0))</f>
        <v>Rob</v>
      </c>
      <c r="J261" t="str">
        <f>INDEX(products!$A$1:$G$49,MATCH('Edited Orders'!$D261,products!$A$1:$A$49,0),MATCH('Edited Orders'!J$1,products!$A$1:$G$1,0))</f>
        <v>M</v>
      </c>
      <c r="K261" s="7">
        <f>INDEX(products!$A$1:$G$49,MATCH('Edited Orders'!$D261,products!$A$1:$A$49,0),MATCH('Edited Orders'!K$1,products!$A$1:$G$1,0))</f>
        <v>0.2</v>
      </c>
      <c r="L261" s="5">
        <f>INDEX(products!$A$1:$G$49,MATCH('Edited Orders'!$D261,products!$A$1:$A$49,0),MATCH('Edited 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6">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INDEX(products!$A$1:$G$49,MATCH('Edited Orders'!$D262,products!$A$1:$A$49,0),MATCH('Edited Orders'!I$1,products!$A$1:$G$1,0))</f>
        <v>Rob</v>
      </c>
      <c r="J262" t="str">
        <f>INDEX(products!$A$1:$G$49,MATCH('Edited Orders'!$D262,products!$A$1:$A$49,0),MATCH('Edited Orders'!J$1,products!$A$1:$G$1,0))</f>
        <v>L</v>
      </c>
      <c r="K262" s="7">
        <f>INDEX(products!$A$1:$G$49,MATCH('Edited Orders'!$D262,products!$A$1:$A$49,0),MATCH('Edited Orders'!K$1,products!$A$1:$G$1,0))</f>
        <v>2.5</v>
      </c>
      <c r="L262" s="5">
        <f>INDEX(products!$A$1:$G$49,MATCH('Edited Orders'!$D262,products!$A$1:$A$49,0),MATCH('Edited 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6">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INDEX(products!$A$1:$G$49,MATCH('Edited Orders'!$D263,products!$A$1:$A$49,0),MATCH('Edited Orders'!I$1,products!$A$1:$G$1,0))</f>
        <v>Rob</v>
      </c>
      <c r="J263" t="str">
        <f>INDEX(products!$A$1:$G$49,MATCH('Edited Orders'!$D263,products!$A$1:$A$49,0),MATCH('Edited Orders'!J$1,products!$A$1:$G$1,0))</f>
        <v>L</v>
      </c>
      <c r="K263" s="7">
        <f>INDEX(products!$A$1:$G$49,MATCH('Edited Orders'!$D263,products!$A$1:$A$49,0),MATCH('Edited Orders'!K$1,products!$A$1:$G$1,0))</f>
        <v>1</v>
      </c>
      <c r="L263" s="5">
        <f>INDEX(products!$A$1:$G$49,MATCH('Edited Orders'!$D263,products!$A$1:$A$49,0),MATCH('Edited 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6">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INDEX(products!$A$1:$G$49,MATCH('Edited Orders'!$D264,products!$A$1:$A$49,0),MATCH('Edited Orders'!I$1,products!$A$1:$G$1,0))</f>
        <v>Exc</v>
      </c>
      <c r="J264" t="str">
        <f>INDEX(products!$A$1:$G$49,MATCH('Edited Orders'!$D264,products!$A$1:$A$49,0),MATCH('Edited Orders'!J$1,products!$A$1:$G$1,0))</f>
        <v>M</v>
      </c>
      <c r="K264" s="7">
        <f>INDEX(products!$A$1:$G$49,MATCH('Edited Orders'!$D264,products!$A$1:$A$49,0),MATCH('Edited Orders'!K$1,products!$A$1:$G$1,0))</f>
        <v>1</v>
      </c>
      <c r="L264" s="5">
        <f>INDEX(products!$A$1:$G$49,MATCH('Edited Orders'!$D264,products!$A$1:$A$49,0),MATCH('Edited 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6">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INDEX(products!$A$1:$G$49,MATCH('Edited Orders'!$D265,products!$A$1:$A$49,0),MATCH('Edited Orders'!I$1,products!$A$1:$G$1,0))</f>
        <v>Lib</v>
      </c>
      <c r="J265" t="str">
        <f>INDEX(products!$A$1:$G$49,MATCH('Edited Orders'!$D265,products!$A$1:$A$49,0),MATCH('Edited Orders'!J$1,products!$A$1:$G$1,0))</f>
        <v>M</v>
      </c>
      <c r="K265" s="7">
        <f>INDEX(products!$A$1:$G$49,MATCH('Edited Orders'!$D265,products!$A$1:$A$49,0),MATCH('Edited Orders'!K$1,products!$A$1:$G$1,0))</f>
        <v>2.5</v>
      </c>
      <c r="L265" s="5">
        <f>INDEX(products!$A$1:$G$49,MATCH('Edited Orders'!$D265,products!$A$1:$A$49,0),MATCH('Edited 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6">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INDEX(products!$A$1:$G$49,MATCH('Edited Orders'!$D266,products!$A$1:$A$49,0),MATCH('Edited Orders'!I$1,products!$A$1:$G$1,0))</f>
        <v>Rob</v>
      </c>
      <c r="J266" t="str">
        <f>INDEX(products!$A$1:$G$49,MATCH('Edited Orders'!$D266,products!$A$1:$A$49,0),MATCH('Edited Orders'!J$1,products!$A$1:$G$1,0))</f>
        <v>L</v>
      </c>
      <c r="K266" s="7">
        <f>INDEX(products!$A$1:$G$49,MATCH('Edited Orders'!$D266,products!$A$1:$A$49,0),MATCH('Edited Orders'!K$1,products!$A$1:$G$1,0))</f>
        <v>1</v>
      </c>
      <c r="L266" s="5">
        <f>INDEX(products!$A$1:$G$49,MATCH('Edited Orders'!$D266,products!$A$1:$A$49,0),MATCH('Edited 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6">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INDEX(products!$A$1:$G$49,MATCH('Edited Orders'!$D267,products!$A$1:$A$49,0),MATCH('Edited Orders'!I$1,products!$A$1:$G$1,0))</f>
        <v>Ara</v>
      </c>
      <c r="J267" t="str">
        <f>INDEX(products!$A$1:$G$49,MATCH('Edited Orders'!$D267,products!$A$1:$A$49,0),MATCH('Edited Orders'!J$1,products!$A$1:$G$1,0))</f>
        <v>D</v>
      </c>
      <c r="K267" s="7">
        <f>INDEX(products!$A$1:$G$49,MATCH('Edited Orders'!$D267,products!$A$1:$A$49,0),MATCH('Edited Orders'!K$1,products!$A$1:$G$1,0))</f>
        <v>0.5</v>
      </c>
      <c r="L267" s="5">
        <f>INDEX(products!$A$1:$G$49,MATCH('Edited Orders'!$D267,products!$A$1:$A$49,0),MATCH('Edited 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6">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INDEX(products!$A$1:$G$49,MATCH('Edited Orders'!$D268,products!$A$1:$A$49,0),MATCH('Edited Orders'!I$1,products!$A$1:$G$1,0))</f>
        <v>Exc</v>
      </c>
      <c r="J268" t="str">
        <f>INDEX(products!$A$1:$G$49,MATCH('Edited Orders'!$D268,products!$A$1:$A$49,0),MATCH('Edited Orders'!J$1,products!$A$1:$G$1,0))</f>
        <v>D</v>
      </c>
      <c r="K268" s="7">
        <f>INDEX(products!$A$1:$G$49,MATCH('Edited Orders'!$D268,products!$A$1:$A$49,0),MATCH('Edited Orders'!K$1,products!$A$1:$G$1,0))</f>
        <v>1</v>
      </c>
      <c r="L268" s="5">
        <f>INDEX(products!$A$1:$G$49,MATCH('Edited Orders'!$D268,products!$A$1:$A$49,0),MATCH('Edited 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6">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INDEX(products!$A$1:$G$49,MATCH('Edited Orders'!$D269,products!$A$1:$A$49,0),MATCH('Edited Orders'!I$1,products!$A$1:$G$1,0))</f>
        <v>Exc</v>
      </c>
      <c r="J269" t="str">
        <f>INDEX(products!$A$1:$G$49,MATCH('Edited Orders'!$D269,products!$A$1:$A$49,0),MATCH('Edited Orders'!J$1,products!$A$1:$G$1,0))</f>
        <v>D</v>
      </c>
      <c r="K269" s="7">
        <f>INDEX(products!$A$1:$G$49,MATCH('Edited Orders'!$D269,products!$A$1:$A$49,0),MATCH('Edited Orders'!K$1,products!$A$1:$G$1,0))</f>
        <v>0.2</v>
      </c>
      <c r="L269" s="5">
        <f>INDEX(products!$A$1:$G$49,MATCH('Edited Orders'!$D269,products!$A$1:$A$49,0),MATCH('Edited 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6">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INDEX(products!$A$1:$G$49,MATCH('Edited Orders'!$D270,products!$A$1:$A$49,0),MATCH('Edited Orders'!I$1,products!$A$1:$G$1,0))</f>
        <v>Ara</v>
      </c>
      <c r="J270" t="str">
        <f>INDEX(products!$A$1:$G$49,MATCH('Edited Orders'!$D270,products!$A$1:$A$49,0),MATCH('Edited Orders'!J$1,products!$A$1:$G$1,0))</f>
        <v>D</v>
      </c>
      <c r="K270" s="7">
        <f>INDEX(products!$A$1:$G$49,MATCH('Edited Orders'!$D270,products!$A$1:$A$49,0),MATCH('Edited Orders'!K$1,products!$A$1:$G$1,0))</f>
        <v>1</v>
      </c>
      <c r="L270" s="5">
        <f>INDEX(products!$A$1:$G$49,MATCH('Edited Orders'!$D270,products!$A$1:$A$49,0),MATCH('Edited 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6">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INDEX(products!$A$1:$G$49,MATCH('Edited Orders'!$D271,products!$A$1:$A$49,0),MATCH('Edited Orders'!I$1,products!$A$1:$G$1,0))</f>
        <v>Ara</v>
      </c>
      <c r="J271" t="str">
        <f>INDEX(products!$A$1:$G$49,MATCH('Edited Orders'!$D271,products!$A$1:$A$49,0),MATCH('Edited Orders'!J$1,products!$A$1:$G$1,0))</f>
        <v>D</v>
      </c>
      <c r="K271" s="7">
        <f>INDEX(products!$A$1:$G$49,MATCH('Edited Orders'!$D271,products!$A$1:$A$49,0),MATCH('Edited Orders'!K$1,products!$A$1:$G$1,0))</f>
        <v>0.2</v>
      </c>
      <c r="L271" s="5">
        <f>INDEX(products!$A$1:$G$49,MATCH('Edited Orders'!$D271,products!$A$1:$A$49,0),MATCH('Edited 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6">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INDEX(products!$A$1:$G$49,MATCH('Edited Orders'!$D272,products!$A$1:$A$49,0),MATCH('Edited Orders'!I$1,products!$A$1:$G$1,0))</f>
        <v>Exc</v>
      </c>
      <c r="J272" t="str">
        <f>INDEX(products!$A$1:$G$49,MATCH('Edited Orders'!$D272,products!$A$1:$A$49,0),MATCH('Edited Orders'!J$1,products!$A$1:$G$1,0))</f>
        <v>D</v>
      </c>
      <c r="K272" s="7">
        <f>INDEX(products!$A$1:$G$49,MATCH('Edited Orders'!$D272,products!$A$1:$A$49,0),MATCH('Edited Orders'!K$1,products!$A$1:$G$1,0))</f>
        <v>0.5</v>
      </c>
      <c r="L272" s="5">
        <f>INDEX(products!$A$1:$G$49,MATCH('Edited Orders'!$D272,products!$A$1:$A$49,0),MATCH('Edited 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6">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INDEX(products!$A$1:$G$49,MATCH('Edited Orders'!$D273,products!$A$1:$A$49,0),MATCH('Edited Orders'!I$1,products!$A$1:$G$1,0))</f>
        <v>Ara</v>
      </c>
      <c r="J273" t="str">
        <f>INDEX(products!$A$1:$G$49,MATCH('Edited Orders'!$D273,products!$A$1:$A$49,0),MATCH('Edited Orders'!J$1,products!$A$1:$G$1,0))</f>
        <v>D</v>
      </c>
      <c r="K273" s="7">
        <f>INDEX(products!$A$1:$G$49,MATCH('Edited Orders'!$D273,products!$A$1:$A$49,0),MATCH('Edited Orders'!K$1,products!$A$1:$G$1,0))</f>
        <v>0.2</v>
      </c>
      <c r="L273" s="5">
        <f>INDEX(products!$A$1:$G$49,MATCH('Edited Orders'!$D273,products!$A$1:$A$49,0),MATCH('Edited 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6">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INDEX(products!$A$1:$G$49,MATCH('Edited Orders'!$D274,products!$A$1:$A$49,0),MATCH('Edited Orders'!I$1,products!$A$1:$G$1,0))</f>
        <v>Rob</v>
      </c>
      <c r="J274" t="str">
        <f>INDEX(products!$A$1:$G$49,MATCH('Edited Orders'!$D274,products!$A$1:$A$49,0),MATCH('Edited Orders'!J$1,products!$A$1:$G$1,0))</f>
        <v>L</v>
      </c>
      <c r="K274" s="7">
        <f>INDEX(products!$A$1:$G$49,MATCH('Edited Orders'!$D274,products!$A$1:$A$49,0),MATCH('Edited Orders'!K$1,products!$A$1:$G$1,0))</f>
        <v>1</v>
      </c>
      <c r="L274" s="5">
        <f>INDEX(products!$A$1:$G$49,MATCH('Edited Orders'!$D274,products!$A$1:$A$49,0),MATCH('Edited 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6">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INDEX(products!$A$1:$G$49,MATCH('Edited Orders'!$D275,products!$A$1:$A$49,0),MATCH('Edited Orders'!I$1,products!$A$1:$G$1,0))</f>
        <v>Ara</v>
      </c>
      <c r="J275" t="str">
        <f>INDEX(products!$A$1:$G$49,MATCH('Edited Orders'!$D275,products!$A$1:$A$49,0),MATCH('Edited Orders'!J$1,products!$A$1:$G$1,0))</f>
        <v>L</v>
      </c>
      <c r="K275" s="7">
        <f>INDEX(products!$A$1:$G$49,MATCH('Edited Orders'!$D275,products!$A$1:$A$49,0),MATCH('Edited Orders'!K$1,products!$A$1:$G$1,0))</f>
        <v>0.2</v>
      </c>
      <c r="L275" s="5">
        <f>INDEX(products!$A$1:$G$49,MATCH('Edited Orders'!$D275,products!$A$1:$A$49,0),MATCH('Edited 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6">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INDEX(products!$A$1:$G$49,MATCH('Edited Orders'!$D276,products!$A$1:$A$49,0),MATCH('Edited Orders'!I$1,products!$A$1:$G$1,0))</f>
        <v>Ara</v>
      </c>
      <c r="J276" t="str">
        <f>INDEX(products!$A$1:$G$49,MATCH('Edited Orders'!$D276,products!$A$1:$A$49,0),MATCH('Edited Orders'!J$1,products!$A$1:$G$1,0))</f>
        <v>M</v>
      </c>
      <c r="K276" s="7">
        <f>INDEX(products!$A$1:$G$49,MATCH('Edited Orders'!$D276,products!$A$1:$A$49,0),MATCH('Edited Orders'!K$1,products!$A$1:$G$1,0))</f>
        <v>2.5</v>
      </c>
      <c r="L276" s="5">
        <f>INDEX(products!$A$1:$G$49,MATCH('Edited Orders'!$D276,products!$A$1:$A$49,0),MATCH('Edited 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6">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INDEX(products!$A$1:$G$49,MATCH('Edited Orders'!$D277,products!$A$1:$A$49,0),MATCH('Edited Orders'!I$1,products!$A$1:$G$1,0))</f>
        <v>Exc</v>
      </c>
      <c r="J277" t="str">
        <f>INDEX(products!$A$1:$G$49,MATCH('Edited Orders'!$D277,products!$A$1:$A$49,0),MATCH('Edited Orders'!J$1,products!$A$1:$G$1,0))</f>
        <v>L</v>
      </c>
      <c r="K277" s="7">
        <f>INDEX(products!$A$1:$G$49,MATCH('Edited Orders'!$D277,products!$A$1:$A$49,0),MATCH('Edited Orders'!K$1,products!$A$1:$G$1,0))</f>
        <v>2.5</v>
      </c>
      <c r="L277" s="5">
        <f>INDEX(products!$A$1:$G$49,MATCH('Edited Orders'!$D277,products!$A$1:$A$49,0),MATCH('Edited 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6">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INDEX(products!$A$1:$G$49,MATCH('Edited Orders'!$D278,products!$A$1:$A$49,0),MATCH('Edited Orders'!I$1,products!$A$1:$G$1,0))</f>
        <v>Rob</v>
      </c>
      <c r="J278" t="str">
        <f>INDEX(products!$A$1:$G$49,MATCH('Edited Orders'!$D278,products!$A$1:$A$49,0),MATCH('Edited Orders'!J$1,products!$A$1:$G$1,0))</f>
        <v>L</v>
      </c>
      <c r="K278" s="7">
        <f>INDEX(products!$A$1:$G$49,MATCH('Edited Orders'!$D278,products!$A$1:$A$49,0),MATCH('Edited Orders'!K$1,products!$A$1:$G$1,0))</f>
        <v>2.5</v>
      </c>
      <c r="L278" s="5">
        <f>INDEX(products!$A$1:$G$49,MATCH('Edited Orders'!$D278,products!$A$1:$A$49,0),MATCH('Edited 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6">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INDEX(products!$A$1:$G$49,MATCH('Edited Orders'!$D279,products!$A$1:$A$49,0),MATCH('Edited Orders'!I$1,products!$A$1:$G$1,0))</f>
        <v>Exc</v>
      </c>
      <c r="J279" t="str">
        <f>INDEX(products!$A$1:$G$49,MATCH('Edited Orders'!$D279,products!$A$1:$A$49,0),MATCH('Edited Orders'!J$1,products!$A$1:$G$1,0))</f>
        <v>L</v>
      </c>
      <c r="K279" s="7">
        <f>INDEX(products!$A$1:$G$49,MATCH('Edited Orders'!$D279,products!$A$1:$A$49,0),MATCH('Edited Orders'!K$1,products!$A$1:$G$1,0))</f>
        <v>1</v>
      </c>
      <c r="L279" s="5">
        <f>INDEX(products!$A$1:$G$49,MATCH('Edited Orders'!$D279,products!$A$1:$A$49,0),MATCH('Edited 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6">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INDEX(products!$A$1:$G$49,MATCH('Edited Orders'!$D280,products!$A$1:$A$49,0),MATCH('Edited Orders'!I$1,products!$A$1:$G$1,0))</f>
        <v>Ara</v>
      </c>
      <c r="J280" t="str">
        <f>INDEX(products!$A$1:$G$49,MATCH('Edited Orders'!$D280,products!$A$1:$A$49,0),MATCH('Edited Orders'!J$1,products!$A$1:$G$1,0))</f>
        <v>L</v>
      </c>
      <c r="K280" s="7">
        <f>INDEX(products!$A$1:$G$49,MATCH('Edited Orders'!$D280,products!$A$1:$A$49,0),MATCH('Edited Orders'!K$1,products!$A$1:$G$1,0))</f>
        <v>0.2</v>
      </c>
      <c r="L280" s="5">
        <f>INDEX(products!$A$1:$G$49,MATCH('Edited Orders'!$D280,products!$A$1:$A$49,0),MATCH('Edited 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6">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INDEX(products!$A$1:$G$49,MATCH('Edited Orders'!$D281,products!$A$1:$A$49,0),MATCH('Edited Orders'!I$1,products!$A$1:$G$1,0))</f>
        <v>Lib</v>
      </c>
      <c r="J281" t="str">
        <f>INDEX(products!$A$1:$G$49,MATCH('Edited Orders'!$D281,products!$A$1:$A$49,0),MATCH('Edited Orders'!J$1,products!$A$1:$G$1,0))</f>
        <v>M</v>
      </c>
      <c r="K281" s="7">
        <f>INDEX(products!$A$1:$G$49,MATCH('Edited Orders'!$D281,products!$A$1:$A$49,0),MATCH('Edited Orders'!K$1,products!$A$1:$G$1,0))</f>
        <v>2.5</v>
      </c>
      <c r="L281" s="5">
        <f>INDEX(products!$A$1:$G$49,MATCH('Edited Orders'!$D281,products!$A$1:$A$49,0),MATCH('Edited 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6">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INDEX(products!$A$1:$G$49,MATCH('Edited Orders'!$D282,products!$A$1:$A$49,0),MATCH('Edited Orders'!I$1,products!$A$1:$G$1,0))</f>
        <v>Exc</v>
      </c>
      <c r="J282" t="str">
        <f>INDEX(products!$A$1:$G$49,MATCH('Edited Orders'!$D282,products!$A$1:$A$49,0),MATCH('Edited Orders'!J$1,products!$A$1:$G$1,0))</f>
        <v>M</v>
      </c>
      <c r="K282" s="7">
        <f>INDEX(products!$A$1:$G$49,MATCH('Edited Orders'!$D282,products!$A$1:$A$49,0),MATCH('Edited Orders'!K$1,products!$A$1:$G$1,0))</f>
        <v>0.5</v>
      </c>
      <c r="L282" s="5">
        <f>INDEX(products!$A$1:$G$49,MATCH('Edited Orders'!$D282,products!$A$1:$A$49,0),MATCH('Edited 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6">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INDEX(products!$A$1:$G$49,MATCH('Edited Orders'!$D283,products!$A$1:$A$49,0),MATCH('Edited Orders'!I$1,products!$A$1:$G$1,0))</f>
        <v>Exc</v>
      </c>
      <c r="J283" t="str">
        <f>INDEX(products!$A$1:$G$49,MATCH('Edited Orders'!$D283,products!$A$1:$A$49,0),MATCH('Edited Orders'!J$1,products!$A$1:$G$1,0))</f>
        <v>L</v>
      </c>
      <c r="K283" s="7">
        <f>INDEX(products!$A$1:$G$49,MATCH('Edited Orders'!$D283,products!$A$1:$A$49,0),MATCH('Edited Orders'!K$1,products!$A$1:$G$1,0))</f>
        <v>1</v>
      </c>
      <c r="L283" s="5">
        <f>INDEX(products!$A$1:$G$49,MATCH('Edited Orders'!$D283,products!$A$1:$A$49,0),MATCH('Edited 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6">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INDEX(products!$A$1:$G$49,MATCH('Edited Orders'!$D284,products!$A$1:$A$49,0),MATCH('Edited Orders'!I$1,products!$A$1:$G$1,0))</f>
        <v>Ara</v>
      </c>
      <c r="J284" t="str">
        <f>INDEX(products!$A$1:$G$49,MATCH('Edited Orders'!$D284,products!$A$1:$A$49,0),MATCH('Edited Orders'!J$1,products!$A$1:$G$1,0))</f>
        <v>L</v>
      </c>
      <c r="K284" s="7">
        <f>INDEX(products!$A$1:$G$49,MATCH('Edited Orders'!$D284,products!$A$1:$A$49,0),MATCH('Edited Orders'!K$1,products!$A$1:$G$1,0))</f>
        <v>0.5</v>
      </c>
      <c r="L284" s="5">
        <f>INDEX(products!$A$1:$G$49,MATCH('Edited Orders'!$D284,products!$A$1:$A$49,0),MATCH('Edited 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6">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INDEX(products!$A$1:$G$49,MATCH('Edited Orders'!$D285,products!$A$1:$A$49,0),MATCH('Edited Orders'!I$1,products!$A$1:$G$1,0))</f>
        <v>Rob</v>
      </c>
      <c r="J285" t="str">
        <f>INDEX(products!$A$1:$G$49,MATCH('Edited Orders'!$D285,products!$A$1:$A$49,0),MATCH('Edited Orders'!J$1,products!$A$1:$G$1,0))</f>
        <v>D</v>
      </c>
      <c r="K285" s="7">
        <f>INDEX(products!$A$1:$G$49,MATCH('Edited Orders'!$D285,products!$A$1:$A$49,0),MATCH('Edited Orders'!K$1,products!$A$1:$G$1,0))</f>
        <v>0.5</v>
      </c>
      <c r="L285" s="5">
        <f>INDEX(products!$A$1:$G$49,MATCH('Edited Orders'!$D285,products!$A$1:$A$49,0),MATCH('Edited 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6">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INDEX(products!$A$1:$G$49,MATCH('Edited Orders'!$D286,products!$A$1:$A$49,0),MATCH('Edited Orders'!I$1,products!$A$1:$G$1,0))</f>
        <v>Exc</v>
      </c>
      <c r="J286" t="str">
        <f>INDEX(products!$A$1:$G$49,MATCH('Edited Orders'!$D286,products!$A$1:$A$49,0),MATCH('Edited Orders'!J$1,products!$A$1:$G$1,0))</f>
        <v>M</v>
      </c>
      <c r="K286" s="7">
        <f>INDEX(products!$A$1:$G$49,MATCH('Edited Orders'!$D286,products!$A$1:$A$49,0),MATCH('Edited Orders'!K$1,products!$A$1:$G$1,0))</f>
        <v>2.5</v>
      </c>
      <c r="L286" s="5">
        <f>INDEX(products!$A$1:$G$49,MATCH('Edited Orders'!$D286,products!$A$1:$A$49,0),MATCH('Edited 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6">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INDEX(products!$A$1:$G$49,MATCH('Edited Orders'!$D287,products!$A$1:$A$49,0),MATCH('Edited Orders'!I$1,products!$A$1:$G$1,0))</f>
        <v>Lib</v>
      </c>
      <c r="J287" t="str">
        <f>INDEX(products!$A$1:$G$49,MATCH('Edited Orders'!$D287,products!$A$1:$A$49,0),MATCH('Edited Orders'!J$1,products!$A$1:$G$1,0))</f>
        <v>L</v>
      </c>
      <c r="K287" s="7">
        <f>INDEX(products!$A$1:$G$49,MATCH('Edited Orders'!$D287,products!$A$1:$A$49,0),MATCH('Edited Orders'!K$1,products!$A$1:$G$1,0))</f>
        <v>2.5</v>
      </c>
      <c r="L287" s="5">
        <f>INDEX(products!$A$1:$G$49,MATCH('Edited Orders'!$D287,products!$A$1:$A$49,0),MATCH('Edited 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6">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INDEX(products!$A$1:$G$49,MATCH('Edited Orders'!$D288,products!$A$1:$A$49,0),MATCH('Edited Orders'!I$1,products!$A$1:$G$1,0))</f>
        <v>Ara</v>
      </c>
      <c r="J288" t="str">
        <f>INDEX(products!$A$1:$G$49,MATCH('Edited Orders'!$D288,products!$A$1:$A$49,0),MATCH('Edited Orders'!J$1,products!$A$1:$G$1,0))</f>
        <v>M</v>
      </c>
      <c r="K288" s="7">
        <f>INDEX(products!$A$1:$G$49,MATCH('Edited Orders'!$D288,products!$A$1:$A$49,0),MATCH('Edited Orders'!K$1,products!$A$1:$G$1,0))</f>
        <v>0.2</v>
      </c>
      <c r="L288" s="5">
        <f>INDEX(products!$A$1:$G$49,MATCH('Edited Orders'!$D288,products!$A$1:$A$49,0),MATCH('Edited 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6">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INDEX(products!$A$1:$G$49,MATCH('Edited Orders'!$D289,products!$A$1:$A$49,0),MATCH('Edited Orders'!I$1,products!$A$1:$G$1,0))</f>
        <v>Rob</v>
      </c>
      <c r="J289" t="str">
        <f>INDEX(products!$A$1:$G$49,MATCH('Edited Orders'!$D289,products!$A$1:$A$49,0),MATCH('Edited Orders'!J$1,products!$A$1:$G$1,0))</f>
        <v>L</v>
      </c>
      <c r="K289" s="7">
        <f>INDEX(products!$A$1:$G$49,MATCH('Edited Orders'!$D289,products!$A$1:$A$49,0),MATCH('Edited Orders'!K$1,products!$A$1:$G$1,0))</f>
        <v>0.2</v>
      </c>
      <c r="L289" s="5">
        <f>INDEX(products!$A$1:$G$49,MATCH('Edited Orders'!$D289,products!$A$1:$A$49,0),MATCH('Edited 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6">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INDEX(products!$A$1:$G$49,MATCH('Edited Orders'!$D290,products!$A$1:$A$49,0),MATCH('Edited Orders'!I$1,products!$A$1:$G$1,0))</f>
        <v>Exc</v>
      </c>
      <c r="J290" t="str">
        <f>INDEX(products!$A$1:$G$49,MATCH('Edited Orders'!$D290,products!$A$1:$A$49,0),MATCH('Edited Orders'!J$1,products!$A$1:$G$1,0))</f>
        <v>M</v>
      </c>
      <c r="K290" s="7">
        <f>INDEX(products!$A$1:$G$49,MATCH('Edited Orders'!$D290,products!$A$1:$A$49,0),MATCH('Edited Orders'!K$1,products!$A$1:$G$1,0))</f>
        <v>0.5</v>
      </c>
      <c r="L290" s="5">
        <f>INDEX(products!$A$1:$G$49,MATCH('Edited Orders'!$D290,products!$A$1:$A$49,0),MATCH('Edited 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6">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INDEX(products!$A$1:$G$49,MATCH('Edited Orders'!$D291,products!$A$1:$A$49,0),MATCH('Edited Orders'!I$1,products!$A$1:$G$1,0))</f>
        <v>Rob</v>
      </c>
      <c r="J291" t="str">
        <f>INDEX(products!$A$1:$G$49,MATCH('Edited Orders'!$D291,products!$A$1:$A$49,0),MATCH('Edited Orders'!J$1,products!$A$1:$G$1,0))</f>
        <v>D</v>
      </c>
      <c r="K291" s="7">
        <f>INDEX(products!$A$1:$G$49,MATCH('Edited Orders'!$D291,products!$A$1:$A$49,0),MATCH('Edited Orders'!K$1,products!$A$1:$G$1,0))</f>
        <v>0.2</v>
      </c>
      <c r="L291" s="5">
        <f>INDEX(products!$A$1:$G$49,MATCH('Edited Orders'!$D291,products!$A$1:$A$49,0),MATCH('Edited 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6">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INDEX(products!$A$1:$G$49,MATCH('Edited Orders'!$D292,products!$A$1:$A$49,0),MATCH('Edited Orders'!I$1,products!$A$1:$G$1,0))</f>
        <v>Ara</v>
      </c>
      <c r="J292" t="str">
        <f>INDEX(products!$A$1:$G$49,MATCH('Edited Orders'!$D292,products!$A$1:$A$49,0),MATCH('Edited Orders'!J$1,products!$A$1:$G$1,0))</f>
        <v>D</v>
      </c>
      <c r="K292" s="7">
        <f>INDEX(products!$A$1:$G$49,MATCH('Edited Orders'!$D292,products!$A$1:$A$49,0),MATCH('Edited Orders'!K$1,products!$A$1:$G$1,0))</f>
        <v>1</v>
      </c>
      <c r="L292" s="5">
        <f>INDEX(products!$A$1:$G$49,MATCH('Edited Orders'!$D292,products!$A$1:$A$49,0),MATCH('Edited 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6">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INDEX(products!$A$1:$G$49,MATCH('Edited Orders'!$D293,products!$A$1:$A$49,0),MATCH('Edited Orders'!I$1,products!$A$1:$G$1,0))</f>
        <v>Exc</v>
      </c>
      <c r="J293" t="str">
        <f>INDEX(products!$A$1:$G$49,MATCH('Edited Orders'!$D293,products!$A$1:$A$49,0),MATCH('Edited Orders'!J$1,products!$A$1:$G$1,0))</f>
        <v>M</v>
      </c>
      <c r="K293" s="7">
        <f>INDEX(products!$A$1:$G$49,MATCH('Edited Orders'!$D293,products!$A$1:$A$49,0),MATCH('Edited Orders'!K$1,products!$A$1:$G$1,0))</f>
        <v>0.5</v>
      </c>
      <c r="L293" s="5">
        <f>INDEX(products!$A$1:$G$49,MATCH('Edited Orders'!$D293,products!$A$1:$A$49,0),MATCH('Edited 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6">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INDEX(products!$A$1:$G$49,MATCH('Edited Orders'!$D294,products!$A$1:$A$49,0),MATCH('Edited Orders'!I$1,products!$A$1:$G$1,0))</f>
        <v>Ara</v>
      </c>
      <c r="J294" t="str">
        <f>INDEX(products!$A$1:$G$49,MATCH('Edited Orders'!$D294,products!$A$1:$A$49,0),MATCH('Edited Orders'!J$1,products!$A$1:$G$1,0))</f>
        <v>D</v>
      </c>
      <c r="K294" s="7">
        <f>INDEX(products!$A$1:$G$49,MATCH('Edited Orders'!$D294,products!$A$1:$A$49,0),MATCH('Edited Orders'!K$1,products!$A$1:$G$1,0))</f>
        <v>0.5</v>
      </c>
      <c r="L294" s="5">
        <f>INDEX(products!$A$1:$G$49,MATCH('Edited Orders'!$D294,products!$A$1:$A$49,0),MATCH('Edited 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6">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INDEX(products!$A$1:$G$49,MATCH('Edited Orders'!$D295,products!$A$1:$A$49,0),MATCH('Edited Orders'!I$1,products!$A$1:$G$1,0))</f>
        <v>Ara</v>
      </c>
      <c r="J295" t="str">
        <f>INDEX(products!$A$1:$G$49,MATCH('Edited Orders'!$D295,products!$A$1:$A$49,0),MATCH('Edited Orders'!J$1,products!$A$1:$G$1,0))</f>
        <v>D</v>
      </c>
      <c r="K295" s="7">
        <f>INDEX(products!$A$1:$G$49,MATCH('Edited Orders'!$D295,products!$A$1:$A$49,0),MATCH('Edited Orders'!K$1,products!$A$1:$G$1,0))</f>
        <v>0.5</v>
      </c>
      <c r="L295" s="5">
        <f>INDEX(products!$A$1:$G$49,MATCH('Edited Orders'!$D295,products!$A$1:$A$49,0),MATCH('Edited 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6">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INDEX(products!$A$1:$G$49,MATCH('Edited Orders'!$D296,products!$A$1:$A$49,0),MATCH('Edited Orders'!I$1,products!$A$1:$G$1,0))</f>
        <v>Exc</v>
      </c>
      <c r="J296" t="str">
        <f>INDEX(products!$A$1:$G$49,MATCH('Edited Orders'!$D296,products!$A$1:$A$49,0),MATCH('Edited Orders'!J$1,products!$A$1:$G$1,0))</f>
        <v>L</v>
      </c>
      <c r="K296" s="7">
        <f>INDEX(products!$A$1:$G$49,MATCH('Edited Orders'!$D296,products!$A$1:$A$49,0),MATCH('Edited Orders'!K$1,products!$A$1:$G$1,0))</f>
        <v>1</v>
      </c>
      <c r="L296" s="5">
        <f>INDEX(products!$A$1:$G$49,MATCH('Edited Orders'!$D296,products!$A$1:$A$49,0),MATCH('Edited 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6">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INDEX(products!$A$1:$G$49,MATCH('Edited Orders'!$D297,products!$A$1:$A$49,0),MATCH('Edited Orders'!I$1,products!$A$1:$G$1,0))</f>
        <v>Exc</v>
      </c>
      <c r="J297" t="str">
        <f>INDEX(products!$A$1:$G$49,MATCH('Edited Orders'!$D297,products!$A$1:$A$49,0),MATCH('Edited Orders'!J$1,products!$A$1:$G$1,0))</f>
        <v>M</v>
      </c>
      <c r="K297" s="7">
        <f>INDEX(products!$A$1:$G$49,MATCH('Edited Orders'!$D297,products!$A$1:$A$49,0),MATCH('Edited Orders'!K$1,products!$A$1:$G$1,0))</f>
        <v>1</v>
      </c>
      <c r="L297" s="5">
        <f>INDEX(products!$A$1:$G$49,MATCH('Edited Orders'!$D297,products!$A$1:$A$49,0),MATCH('Edited 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6">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INDEX(products!$A$1:$G$49,MATCH('Edited Orders'!$D298,products!$A$1:$A$49,0),MATCH('Edited Orders'!I$1,products!$A$1:$G$1,0))</f>
        <v>Rob</v>
      </c>
      <c r="J298" t="str">
        <f>INDEX(products!$A$1:$G$49,MATCH('Edited Orders'!$D298,products!$A$1:$A$49,0),MATCH('Edited Orders'!J$1,products!$A$1:$G$1,0))</f>
        <v>M</v>
      </c>
      <c r="K298" s="7">
        <f>INDEX(products!$A$1:$G$49,MATCH('Edited Orders'!$D298,products!$A$1:$A$49,0),MATCH('Edited Orders'!K$1,products!$A$1:$G$1,0))</f>
        <v>0.5</v>
      </c>
      <c r="L298" s="5">
        <f>INDEX(products!$A$1:$G$49,MATCH('Edited Orders'!$D298,products!$A$1:$A$49,0),MATCH('Edited 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6">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INDEX(products!$A$1:$G$49,MATCH('Edited Orders'!$D299,products!$A$1:$A$49,0),MATCH('Edited Orders'!I$1,products!$A$1:$G$1,0))</f>
        <v>Rob</v>
      </c>
      <c r="J299" t="str">
        <f>INDEX(products!$A$1:$G$49,MATCH('Edited Orders'!$D299,products!$A$1:$A$49,0),MATCH('Edited Orders'!J$1,products!$A$1:$G$1,0))</f>
        <v>D</v>
      </c>
      <c r="K299" s="7">
        <f>INDEX(products!$A$1:$G$49,MATCH('Edited Orders'!$D299,products!$A$1:$A$49,0),MATCH('Edited Orders'!K$1,products!$A$1:$G$1,0))</f>
        <v>0.5</v>
      </c>
      <c r="L299" s="5">
        <f>INDEX(products!$A$1:$G$49,MATCH('Edited Orders'!$D299,products!$A$1:$A$49,0),MATCH('Edited 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6">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INDEX(products!$A$1:$G$49,MATCH('Edited Orders'!$D300,products!$A$1:$A$49,0),MATCH('Edited Orders'!I$1,products!$A$1:$G$1,0))</f>
        <v>Exc</v>
      </c>
      <c r="J300" t="str">
        <f>INDEX(products!$A$1:$G$49,MATCH('Edited Orders'!$D300,products!$A$1:$A$49,0),MATCH('Edited Orders'!J$1,products!$A$1:$G$1,0))</f>
        <v>L</v>
      </c>
      <c r="K300" s="7">
        <f>INDEX(products!$A$1:$G$49,MATCH('Edited Orders'!$D300,products!$A$1:$A$49,0),MATCH('Edited Orders'!K$1,products!$A$1:$G$1,0))</f>
        <v>0.2</v>
      </c>
      <c r="L300" s="5">
        <f>INDEX(products!$A$1:$G$49,MATCH('Edited Orders'!$D300,products!$A$1:$A$49,0),MATCH('Edited 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6">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INDEX(products!$A$1:$G$49,MATCH('Edited Orders'!$D301,products!$A$1:$A$49,0),MATCH('Edited Orders'!I$1,products!$A$1:$G$1,0))</f>
        <v>Exc</v>
      </c>
      <c r="J301" t="str">
        <f>INDEX(products!$A$1:$G$49,MATCH('Edited Orders'!$D301,products!$A$1:$A$49,0),MATCH('Edited Orders'!J$1,products!$A$1:$G$1,0))</f>
        <v>L</v>
      </c>
      <c r="K301" s="7">
        <f>INDEX(products!$A$1:$G$49,MATCH('Edited Orders'!$D301,products!$A$1:$A$49,0),MATCH('Edited Orders'!K$1,products!$A$1:$G$1,0))</f>
        <v>2.5</v>
      </c>
      <c r="L301" s="5">
        <f>INDEX(products!$A$1:$G$49,MATCH('Edited Orders'!$D301,products!$A$1:$A$49,0),MATCH('Edited 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6">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INDEX(products!$A$1:$G$49,MATCH('Edited Orders'!$D302,products!$A$1:$A$49,0),MATCH('Edited Orders'!I$1,products!$A$1:$G$1,0))</f>
        <v>Ara</v>
      </c>
      <c r="J302" t="str">
        <f>INDEX(products!$A$1:$G$49,MATCH('Edited Orders'!$D302,products!$A$1:$A$49,0),MATCH('Edited Orders'!J$1,products!$A$1:$G$1,0))</f>
        <v>L</v>
      </c>
      <c r="K302" s="7">
        <f>INDEX(products!$A$1:$G$49,MATCH('Edited Orders'!$D302,products!$A$1:$A$49,0),MATCH('Edited Orders'!K$1,products!$A$1:$G$1,0))</f>
        <v>1</v>
      </c>
      <c r="L302" s="5">
        <f>INDEX(products!$A$1:$G$49,MATCH('Edited Orders'!$D302,products!$A$1:$A$49,0),MATCH('Edited 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6">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INDEX(products!$A$1:$G$49,MATCH('Edited Orders'!$D303,products!$A$1:$A$49,0),MATCH('Edited Orders'!I$1,products!$A$1:$G$1,0))</f>
        <v>Lib</v>
      </c>
      <c r="J303" t="str">
        <f>INDEX(products!$A$1:$G$49,MATCH('Edited Orders'!$D303,products!$A$1:$A$49,0),MATCH('Edited Orders'!J$1,products!$A$1:$G$1,0))</f>
        <v>D</v>
      </c>
      <c r="K303" s="7">
        <f>INDEX(products!$A$1:$G$49,MATCH('Edited Orders'!$D303,products!$A$1:$A$49,0),MATCH('Edited Orders'!K$1,products!$A$1:$G$1,0))</f>
        <v>0.2</v>
      </c>
      <c r="L303" s="5">
        <f>INDEX(products!$A$1:$G$49,MATCH('Edited Orders'!$D303,products!$A$1:$A$49,0),MATCH('Edited 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6">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INDEX(products!$A$1:$G$49,MATCH('Edited Orders'!$D304,products!$A$1:$A$49,0),MATCH('Edited Orders'!I$1,products!$A$1:$G$1,0))</f>
        <v>Ara</v>
      </c>
      <c r="J304" t="str">
        <f>INDEX(products!$A$1:$G$49,MATCH('Edited Orders'!$D304,products!$A$1:$A$49,0),MATCH('Edited Orders'!J$1,products!$A$1:$G$1,0))</f>
        <v>M</v>
      </c>
      <c r="K304" s="7">
        <f>INDEX(products!$A$1:$G$49,MATCH('Edited Orders'!$D304,products!$A$1:$A$49,0),MATCH('Edited Orders'!K$1,products!$A$1:$G$1,0))</f>
        <v>0.5</v>
      </c>
      <c r="L304" s="5">
        <f>INDEX(products!$A$1:$G$49,MATCH('Edited Orders'!$D304,products!$A$1:$A$49,0),MATCH('Edited 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6">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INDEX(products!$A$1:$G$49,MATCH('Edited Orders'!$D305,products!$A$1:$A$49,0),MATCH('Edited Orders'!I$1,products!$A$1:$G$1,0))</f>
        <v>Exc</v>
      </c>
      <c r="J305" t="str">
        <f>INDEX(products!$A$1:$G$49,MATCH('Edited Orders'!$D305,products!$A$1:$A$49,0),MATCH('Edited Orders'!J$1,products!$A$1:$G$1,0))</f>
        <v>D</v>
      </c>
      <c r="K305" s="7">
        <f>INDEX(products!$A$1:$G$49,MATCH('Edited Orders'!$D305,products!$A$1:$A$49,0),MATCH('Edited Orders'!K$1,products!$A$1:$G$1,0))</f>
        <v>2.5</v>
      </c>
      <c r="L305" s="5">
        <f>INDEX(products!$A$1:$G$49,MATCH('Edited Orders'!$D305,products!$A$1:$A$49,0),MATCH('Edited 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6">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INDEX(products!$A$1:$G$49,MATCH('Edited Orders'!$D306,products!$A$1:$A$49,0),MATCH('Edited Orders'!I$1,products!$A$1:$G$1,0))</f>
        <v>Ara</v>
      </c>
      <c r="J306" t="str">
        <f>INDEX(products!$A$1:$G$49,MATCH('Edited Orders'!$D306,products!$A$1:$A$49,0),MATCH('Edited Orders'!J$1,products!$A$1:$G$1,0))</f>
        <v>L</v>
      </c>
      <c r="K306" s="7">
        <f>INDEX(products!$A$1:$G$49,MATCH('Edited Orders'!$D306,products!$A$1:$A$49,0),MATCH('Edited Orders'!K$1,products!$A$1:$G$1,0))</f>
        <v>0.2</v>
      </c>
      <c r="L306" s="5">
        <f>INDEX(products!$A$1:$G$49,MATCH('Edited Orders'!$D306,products!$A$1:$A$49,0),MATCH('Edited 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6">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INDEX(products!$A$1:$G$49,MATCH('Edited Orders'!$D307,products!$A$1:$A$49,0),MATCH('Edited Orders'!I$1,products!$A$1:$G$1,0))</f>
        <v>Lib</v>
      </c>
      <c r="J307" t="str">
        <f>INDEX(products!$A$1:$G$49,MATCH('Edited Orders'!$D307,products!$A$1:$A$49,0),MATCH('Edited Orders'!J$1,products!$A$1:$G$1,0))</f>
        <v>M</v>
      </c>
      <c r="K307" s="7">
        <f>INDEX(products!$A$1:$G$49,MATCH('Edited Orders'!$D307,products!$A$1:$A$49,0),MATCH('Edited Orders'!K$1,products!$A$1:$G$1,0))</f>
        <v>0.2</v>
      </c>
      <c r="L307" s="5">
        <f>INDEX(products!$A$1:$G$49,MATCH('Edited Orders'!$D307,products!$A$1:$A$49,0),MATCH('Edited 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6">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INDEX(products!$A$1:$G$49,MATCH('Edited Orders'!$D308,products!$A$1:$A$49,0),MATCH('Edited Orders'!I$1,products!$A$1:$G$1,0))</f>
        <v>Rob</v>
      </c>
      <c r="J308" t="str">
        <f>INDEX(products!$A$1:$G$49,MATCH('Edited Orders'!$D308,products!$A$1:$A$49,0),MATCH('Edited Orders'!J$1,products!$A$1:$G$1,0))</f>
        <v>M</v>
      </c>
      <c r="K308" s="7">
        <f>INDEX(products!$A$1:$G$49,MATCH('Edited Orders'!$D308,products!$A$1:$A$49,0),MATCH('Edited Orders'!K$1,products!$A$1:$G$1,0))</f>
        <v>0.2</v>
      </c>
      <c r="L308" s="5">
        <f>INDEX(products!$A$1:$G$49,MATCH('Edited Orders'!$D308,products!$A$1:$A$49,0),MATCH('Edited 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6">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INDEX(products!$A$1:$G$49,MATCH('Edited Orders'!$D309,products!$A$1:$A$49,0),MATCH('Edited Orders'!I$1,products!$A$1:$G$1,0))</f>
        <v>Ara</v>
      </c>
      <c r="J309" t="str">
        <f>INDEX(products!$A$1:$G$49,MATCH('Edited Orders'!$D309,products!$A$1:$A$49,0),MATCH('Edited Orders'!J$1,products!$A$1:$G$1,0))</f>
        <v>M</v>
      </c>
      <c r="K309" s="7">
        <f>INDEX(products!$A$1:$G$49,MATCH('Edited Orders'!$D309,products!$A$1:$A$49,0),MATCH('Edited Orders'!K$1,products!$A$1:$G$1,0))</f>
        <v>1</v>
      </c>
      <c r="L309" s="5">
        <f>INDEX(products!$A$1:$G$49,MATCH('Edited Orders'!$D309,products!$A$1:$A$49,0),MATCH('Edited 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6">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INDEX(products!$A$1:$G$49,MATCH('Edited Orders'!$D310,products!$A$1:$A$49,0),MATCH('Edited Orders'!I$1,products!$A$1:$G$1,0))</f>
        <v>Ara</v>
      </c>
      <c r="J310" t="str">
        <f>INDEX(products!$A$1:$G$49,MATCH('Edited Orders'!$D310,products!$A$1:$A$49,0),MATCH('Edited Orders'!J$1,products!$A$1:$G$1,0))</f>
        <v>M</v>
      </c>
      <c r="K310" s="7">
        <f>INDEX(products!$A$1:$G$49,MATCH('Edited Orders'!$D310,products!$A$1:$A$49,0),MATCH('Edited Orders'!K$1,products!$A$1:$G$1,0))</f>
        <v>1</v>
      </c>
      <c r="L310" s="5">
        <f>INDEX(products!$A$1:$G$49,MATCH('Edited Orders'!$D310,products!$A$1:$A$49,0),MATCH('Edited 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6">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INDEX(products!$A$1:$G$49,MATCH('Edited Orders'!$D311,products!$A$1:$A$49,0),MATCH('Edited Orders'!I$1,products!$A$1:$G$1,0))</f>
        <v>Lib</v>
      </c>
      <c r="J311" t="str">
        <f>INDEX(products!$A$1:$G$49,MATCH('Edited Orders'!$D311,products!$A$1:$A$49,0),MATCH('Edited Orders'!J$1,products!$A$1:$G$1,0))</f>
        <v>M</v>
      </c>
      <c r="K311" s="7">
        <f>INDEX(products!$A$1:$G$49,MATCH('Edited Orders'!$D311,products!$A$1:$A$49,0),MATCH('Edited Orders'!K$1,products!$A$1:$G$1,0))</f>
        <v>0.2</v>
      </c>
      <c r="L311" s="5">
        <f>INDEX(products!$A$1:$G$49,MATCH('Edited Orders'!$D311,products!$A$1:$A$49,0),MATCH('Edited 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6">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INDEX(products!$A$1:$G$49,MATCH('Edited Orders'!$D312,products!$A$1:$A$49,0),MATCH('Edited Orders'!I$1,products!$A$1:$G$1,0))</f>
        <v>Exc</v>
      </c>
      <c r="J312" t="str">
        <f>INDEX(products!$A$1:$G$49,MATCH('Edited Orders'!$D312,products!$A$1:$A$49,0),MATCH('Edited Orders'!J$1,products!$A$1:$G$1,0))</f>
        <v>L</v>
      </c>
      <c r="K312" s="7">
        <f>INDEX(products!$A$1:$G$49,MATCH('Edited Orders'!$D312,products!$A$1:$A$49,0),MATCH('Edited Orders'!K$1,products!$A$1:$G$1,0))</f>
        <v>1</v>
      </c>
      <c r="L312" s="5">
        <f>INDEX(products!$A$1:$G$49,MATCH('Edited Orders'!$D312,products!$A$1:$A$49,0),MATCH('Edited 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6">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INDEX(products!$A$1:$G$49,MATCH('Edited Orders'!$D313,products!$A$1:$A$49,0),MATCH('Edited Orders'!I$1,products!$A$1:$G$1,0))</f>
        <v>Exc</v>
      </c>
      <c r="J313" t="str">
        <f>INDEX(products!$A$1:$G$49,MATCH('Edited Orders'!$D313,products!$A$1:$A$49,0),MATCH('Edited Orders'!J$1,products!$A$1:$G$1,0))</f>
        <v>M</v>
      </c>
      <c r="K313" s="7">
        <f>INDEX(products!$A$1:$G$49,MATCH('Edited Orders'!$D313,products!$A$1:$A$49,0),MATCH('Edited Orders'!K$1,products!$A$1:$G$1,0))</f>
        <v>2.5</v>
      </c>
      <c r="L313" s="5">
        <f>INDEX(products!$A$1:$G$49,MATCH('Edited Orders'!$D313,products!$A$1:$A$49,0),MATCH('Edited 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6">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INDEX(products!$A$1:$G$49,MATCH('Edited Orders'!$D314,products!$A$1:$A$49,0),MATCH('Edited Orders'!I$1,products!$A$1:$G$1,0))</f>
        <v>Rob</v>
      </c>
      <c r="J314" t="str">
        <f>INDEX(products!$A$1:$G$49,MATCH('Edited Orders'!$D314,products!$A$1:$A$49,0),MATCH('Edited Orders'!J$1,products!$A$1:$G$1,0))</f>
        <v>M</v>
      </c>
      <c r="K314" s="7">
        <f>INDEX(products!$A$1:$G$49,MATCH('Edited Orders'!$D314,products!$A$1:$A$49,0),MATCH('Edited Orders'!K$1,products!$A$1:$G$1,0))</f>
        <v>0.5</v>
      </c>
      <c r="L314" s="5">
        <f>INDEX(products!$A$1:$G$49,MATCH('Edited Orders'!$D314,products!$A$1:$A$49,0),MATCH('Edited 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6">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INDEX(products!$A$1:$G$49,MATCH('Edited Orders'!$D315,products!$A$1:$A$49,0),MATCH('Edited Orders'!I$1,products!$A$1:$G$1,0))</f>
        <v>Rob</v>
      </c>
      <c r="J315" t="str">
        <f>INDEX(products!$A$1:$G$49,MATCH('Edited Orders'!$D315,products!$A$1:$A$49,0),MATCH('Edited Orders'!J$1,products!$A$1:$G$1,0))</f>
        <v>M</v>
      </c>
      <c r="K315" s="7">
        <f>INDEX(products!$A$1:$G$49,MATCH('Edited Orders'!$D315,products!$A$1:$A$49,0),MATCH('Edited Orders'!K$1,products!$A$1:$G$1,0))</f>
        <v>1</v>
      </c>
      <c r="L315" s="5">
        <f>INDEX(products!$A$1:$G$49,MATCH('Edited Orders'!$D315,products!$A$1:$A$49,0),MATCH('Edited 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6">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INDEX(products!$A$1:$G$49,MATCH('Edited Orders'!$D316,products!$A$1:$A$49,0),MATCH('Edited Orders'!I$1,products!$A$1:$G$1,0))</f>
        <v>Rob</v>
      </c>
      <c r="J316" t="str">
        <f>INDEX(products!$A$1:$G$49,MATCH('Edited Orders'!$D316,products!$A$1:$A$49,0),MATCH('Edited Orders'!J$1,products!$A$1:$G$1,0))</f>
        <v>D</v>
      </c>
      <c r="K316" s="7">
        <f>INDEX(products!$A$1:$G$49,MATCH('Edited Orders'!$D316,products!$A$1:$A$49,0),MATCH('Edited Orders'!K$1,products!$A$1:$G$1,0))</f>
        <v>1</v>
      </c>
      <c r="L316" s="5">
        <f>INDEX(products!$A$1:$G$49,MATCH('Edited Orders'!$D316,products!$A$1:$A$49,0),MATCH('Edited 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6">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INDEX(products!$A$1:$G$49,MATCH('Edited Orders'!$D317,products!$A$1:$A$49,0),MATCH('Edited Orders'!I$1,products!$A$1:$G$1,0))</f>
        <v>Exc</v>
      </c>
      <c r="J317" t="str">
        <f>INDEX(products!$A$1:$G$49,MATCH('Edited Orders'!$D317,products!$A$1:$A$49,0),MATCH('Edited Orders'!J$1,products!$A$1:$G$1,0))</f>
        <v>L</v>
      </c>
      <c r="K317" s="7">
        <f>INDEX(products!$A$1:$G$49,MATCH('Edited Orders'!$D317,products!$A$1:$A$49,0),MATCH('Edited Orders'!K$1,products!$A$1:$G$1,0))</f>
        <v>2.5</v>
      </c>
      <c r="L317" s="5">
        <f>INDEX(products!$A$1:$G$49,MATCH('Edited Orders'!$D317,products!$A$1:$A$49,0),MATCH('Edited 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6">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INDEX(products!$A$1:$G$49,MATCH('Edited Orders'!$D318,products!$A$1:$A$49,0),MATCH('Edited Orders'!I$1,products!$A$1:$G$1,0))</f>
        <v>Exc</v>
      </c>
      <c r="J318" t="str">
        <f>INDEX(products!$A$1:$G$49,MATCH('Edited Orders'!$D318,products!$A$1:$A$49,0),MATCH('Edited Orders'!J$1,products!$A$1:$G$1,0))</f>
        <v>L</v>
      </c>
      <c r="K318" s="7">
        <f>INDEX(products!$A$1:$G$49,MATCH('Edited Orders'!$D318,products!$A$1:$A$49,0),MATCH('Edited Orders'!K$1,products!$A$1:$G$1,0))</f>
        <v>2.5</v>
      </c>
      <c r="L318" s="5">
        <f>INDEX(products!$A$1:$G$49,MATCH('Edited Orders'!$D318,products!$A$1:$A$49,0),MATCH('Edited 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6">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INDEX(products!$A$1:$G$49,MATCH('Edited Orders'!$D319,products!$A$1:$A$49,0),MATCH('Edited Orders'!I$1,products!$A$1:$G$1,0))</f>
        <v>Exc</v>
      </c>
      <c r="J319" t="str">
        <f>INDEX(products!$A$1:$G$49,MATCH('Edited Orders'!$D319,products!$A$1:$A$49,0),MATCH('Edited Orders'!J$1,products!$A$1:$G$1,0))</f>
        <v>D</v>
      </c>
      <c r="K319" s="7">
        <f>INDEX(products!$A$1:$G$49,MATCH('Edited Orders'!$D319,products!$A$1:$A$49,0),MATCH('Edited Orders'!K$1,products!$A$1:$G$1,0))</f>
        <v>0.5</v>
      </c>
      <c r="L319" s="5">
        <f>INDEX(products!$A$1:$G$49,MATCH('Edited Orders'!$D319,products!$A$1:$A$49,0),MATCH('Edited 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6">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INDEX(products!$A$1:$G$49,MATCH('Edited Orders'!$D320,products!$A$1:$A$49,0),MATCH('Edited Orders'!I$1,products!$A$1:$G$1,0))</f>
        <v>Ara</v>
      </c>
      <c r="J320" t="str">
        <f>INDEX(products!$A$1:$G$49,MATCH('Edited Orders'!$D320,products!$A$1:$A$49,0),MATCH('Edited Orders'!J$1,products!$A$1:$G$1,0))</f>
        <v>M</v>
      </c>
      <c r="K320" s="7">
        <f>INDEX(products!$A$1:$G$49,MATCH('Edited Orders'!$D320,products!$A$1:$A$49,0),MATCH('Edited Orders'!K$1,products!$A$1:$G$1,0))</f>
        <v>2.5</v>
      </c>
      <c r="L320" s="5">
        <f>INDEX(products!$A$1:$G$49,MATCH('Edited Orders'!$D320,products!$A$1:$A$49,0),MATCH('Edited 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6">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INDEX(products!$A$1:$G$49,MATCH('Edited Orders'!$D321,products!$A$1:$A$49,0),MATCH('Edited Orders'!I$1,products!$A$1:$G$1,0))</f>
        <v>Exc</v>
      </c>
      <c r="J321" t="str">
        <f>INDEX(products!$A$1:$G$49,MATCH('Edited Orders'!$D321,products!$A$1:$A$49,0),MATCH('Edited Orders'!J$1,products!$A$1:$G$1,0))</f>
        <v>M</v>
      </c>
      <c r="K321" s="7">
        <f>INDEX(products!$A$1:$G$49,MATCH('Edited Orders'!$D321,products!$A$1:$A$49,0),MATCH('Edited Orders'!K$1,products!$A$1:$G$1,0))</f>
        <v>0.2</v>
      </c>
      <c r="L321" s="5">
        <f>INDEX(products!$A$1:$G$49,MATCH('Edited Orders'!$D321,products!$A$1:$A$49,0),MATCH('Edited 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6">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INDEX(products!$A$1:$G$49,MATCH('Edited Orders'!$D322,products!$A$1:$A$49,0),MATCH('Edited Orders'!I$1,products!$A$1:$G$1,0))</f>
        <v>Ara</v>
      </c>
      <c r="J322" t="str">
        <f>INDEX(products!$A$1:$G$49,MATCH('Edited Orders'!$D322,products!$A$1:$A$49,0),MATCH('Edited Orders'!J$1,products!$A$1:$G$1,0))</f>
        <v>L</v>
      </c>
      <c r="K322" s="7">
        <f>INDEX(products!$A$1:$G$49,MATCH('Edited Orders'!$D322,products!$A$1:$A$49,0),MATCH('Edited Orders'!K$1,products!$A$1:$G$1,0))</f>
        <v>0.2</v>
      </c>
      <c r="L322" s="5">
        <f>INDEX(products!$A$1:$G$49,MATCH('Edited Orders'!$D322,products!$A$1:$A$49,0),MATCH('Edited 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6">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INDEX(products!$A$1:$G$49,MATCH('Edited Orders'!$D323,products!$A$1:$A$49,0),MATCH('Edited Orders'!I$1,products!$A$1:$G$1,0))</f>
        <v>Ara</v>
      </c>
      <c r="J323" t="str">
        <f>INDEX(products!$A$1:$G$49,MATCH('Edited Orders'!$D323,products!$A$1:$A$49,0),MATCH('Edited Orders'!J$1,products!$A$1:$G$1,0))</f>
        <v>M</v>
      </c>
      <c r="K323" s="7">
        <f>INDEX(products!$A$1:$G$49,MATCH('Edited Orders'!$D323,products!$A$1:$A$49,0),MATCH('Edited Orders'!K$1,products!$A$1:$G$1,0))</f>
        <v>0.2</v>
      </c>
      <c r="L323" s="5">
        <f>INDEX(products!$A$1:$G$49,MATCH('Edited Orders'!$D323,products!$A$1:$A$49,0),MATCH('Edited Orders'!L$1,products!$A$1:$G$1,0))</f>
        <v>3.375</v>
      </c>
      <c r="M323" s="5">
        <f t="shared" ref="M323:M386" si="15">L323*E323</f>
        <v>20.25</v>
      </c>
      <c r="N323" t="str">
        <f t="shared" ref="N323:N386" si="16">IF(I323="Rob","Robusta",IF(I323="Exc","Excelsa",IF(I323="Ara","Arabica",IF(I323="Lib","Liberica",""))))</f>
        <v>Arabica</v>
      </c>
      <c r="O323" t="str">
        <f t="shared" ref="O323:O386" si="17">IF(J323="L","Light",IF(J323="M", "Medium",IF(J323="D", "Dark","")))</f>
        <v>Medium</v>
      </c>
      <c r="P323" t="str">
        <f>_xlfn.XLOOKUP(Orders[[#This Row],[Customer ID]],customers!$A$1:$A$1001,customers!$I$1:$I$1001,,0)</f>
        <v>Yes</v>
      </c>
    </row>
    <row r="324" spans="1:16" x14ac:dyDescent="0.3">
      <c r="A324" s="2" t="s">
        <v>2307</v>
      </c>
      <c r="B324" s="6">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INDEX(products!$A$1:$G$49,MATCH('Edited Orders'!$D324,products!$A$1:$A$49,0),MATCH('Edited Orders'!I$1,products!$A$1:$G$1,0))</f>
        <v>Lib</v>
      </c>
      <c r="J324" t="str">
        <f>INDEX(products!$A$1:$G$49,MATCH('Edited Orders'!$D324,products!$A$1:$A$49,0),MATCH('Edited Orders'!J$1,products!$A$1:$G$1,0))</f>
        <v>D</v>
      </c>
      <c r="K324" s="7">
        <f>INDEX(products!$A$1:$G$49,MATCH('Edited Orders'!$D324,products!$A$1:$A$49,0),MATCH('Edited Orders'!K$1,products!$A$1:$G$1,0))</f>
        <v>0.5</v>
      </c>
      <c r="L324" s="5">
        <f>INDEX(products!$A$1:$G$49,MATCH('Edited Orders'!$D324,products!$A$1:$A$49,0),MATCH('Edited 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6">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INDEX(products!$A$1:$G$49,MATCH('Edited Orders'!$D325,products!$A$1:$A$49,0),MATCH('Edited Orders'!I$1,products!$A$1:$G$1,0))</f>
        <v>Exc</v>
      </c>
      <c r="J325" t="str">
        <f>INDEX(products!$A$1:$G$49,MATCH('Edited Orders'!$D325,products!$A$1:$A$49,0),MATCH('Edited Orders'!J$1,products!$A$1:$G$1,0))</f>
        <v>D</v>
      </c>
      <c r="K325" s="7">
        <f>INDEX(products!$A$1:$G$49,MATCH('Edited Orders'!$D325,products!$A$1:$A$49,0),MATCH('Edited Orders'!K$1,products!$A$1:$G$1,0))</f>
        <v>0.2</v>
      </c>
      <c r="L325" s="5">
        <f>INDEX(products!$A$1:$G$49,MATCH('Edited Orders'!$D325,products!$A$1:$A$49,0),MATCH('Edited 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6">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INDEX(products!$A$1:$G$49,MATCH('Edited Orders'!$D326,products!$A$1:$A$49,0),MATCH('Edited Orders'!I$1,products!$A$1:$G$1,0))</f>
        <v>Exc</v>
      </c>
      <c r="J326" t="str">
        <f>INDEX(products!$A$1:$G$49,MATCH('Edited Orders'!$D326,products!$A$1:$A$49,0),MATCH('Edited Orders'!J$1,products!$A$1:$G$1,0))</f>
        <v>M</v>
      </c>
      <c r="K326" s="7">
        <f>INDEX(products!$A$1:$G$49,MATCH('Edited Orders'!$D326,products!$A$1:$A$49,0),MATCH('Edited Orders'!K$1,products!$A$1:$G$1,0))</f>
        <v>1</v>
      </c>
      <c r="L326" s="5">
        <f>INDEX(products!$A$1:$G$49,MATCH('Edited Orders'!$D326,products!$A$1:$A$49,0),MATCH('Edited 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6">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INDEX(products!$A$1:$G$49,MATCH('Edited Orders'!$D327,products!$A$1:$A$49,0),MATCH('Edited Orders'!I$1,products!$A$1:$G$1,0))</f>
        <v>Ara</v>
      </c>
      <c r="J327" t="str">
        <f>INDEX(products!$A$1:$G$49,MATCH('Edited Orders'!$D327,products!$A$1:$A$49,0),MATCH('Edited Orders'!J$1,products!$A$1:$G$1,0))</f>
        <v>L</v>
      </c>
      <c r="K327" s="7">
        <f>INDEX(products!$A$1:$G$49,MATCH('Edited Orders'!$D327,products!$A$1:$A$49,0),MATCH('Edited Orders'!K$1,products!$A$1:$G$1,0))</f>
        <v>2.5</v>
      </c>
      <c r="L327" s="5">
        <f>INDEX(products!$A$1:$G$49,MATCH('Edited Orders'!$D327,products!$A$1:$A$49,0),MATCH('Edited 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6">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INDEX(products!$A$1:$G$49,MATCH('Edited Orders'!$D328,products!$A$1:$A$49,0),MATCH('Edited Orders'!I$1,products!$A$1:$G$1,0))</f>
        <v>Rob</v>
      </c>
      <c r="J328" t="str">
        <f>INDEX(products!$A$1:$G$49,MATCH('Edited Orders'!$D328,products!$A$1:$A$49,0),MATCH('Edited Orders'!J$1,products!$A$1:$G$1,0))</f>
        <v>D</v>
      </c>
      <c r="K328" s="7">
        <f>INDEX(products!$A$1:$G$49,MATCH('Edited Orders'!$D328,products!$A$1:$A$49,0),MATCH('Edited Orders'!K$1,products!$A$1:$G$1,0))</f>
        <v>1</v>
      </c>
      <c r="L328" s="5">
        <f>INDEX(products!$A$1:$G$49,MATCH('Edited Orders'!$D328,products!$A$1:$A$49,0),MATCH('Edited 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6">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INDEX(products!$A$1:$G$49,MATCH('Edited Orders'!$D329,products!$A$1:$A$49,0),MATCH('Edited Orders'!I$1,products!$A$1:$G$1,0))</f>
        <v>Rob</v>
      </c>
      <c r="J329" t="str">
        <f>INDEX(products!$A$1:$G$49,MATCH('Edited Orders'!$D329,products!$A$1:$A$49,0),MATCH('Edited Orders'!J$1,products!$A$1:$G$1,0))</f>
        <v>D</v>
      </c>
      <c r="K329" s="7">
        <f>INDEX(products!$A$1:$G$49,MATCH('Edited Orders'!$D329,products!$A$1:$A$49,0),MATCH('Edited Orders'!K$1,products!$A$1:$G$1,0))</f>
        <v>1</v>
      </c>
      <c r="L329" s="5">
        <f>INDEX(products!$A$1:$G$49,MATCH('Edited Orders'!$D329,products!$A$1:$A$49,0),MATCH('Edited 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6">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INDEX(products!$A$1:$G$49,MATCH('Edited Orders'!$D330,products!$A$1:$A$49,0),MATCH('Edited Orders'!I$1,products!$A$1:$G$1,0))</f>
        <v>Lib</v>
      </c>
      <c r="J330" t="str">
        <f>INDEX(products!$A$1:$G$49,MATCH('Edited Orders'!$D330,products!$A$1:$A$49,0),MATCH('Edited Orders'!J$1,products!$A$1:$G$1,0))</f>
        <v>L</v>
      </c>
      <c r="K330" s="7">
        <f>INDEX(products!$A$1:$G$49,MATCH('Edited Orders'!$D330,products!$A$1:$A$49,0),MATCH('Edited Orders'!K$1,products!$A$1:$G$1,0))</f>
        <v>0.5</v>
      </c>
      <c r="L330" s="5">
        <f>INDEX(products!$A$1:$G$49,MATCH('Edited Orders'!$D330,products!$A$1:$A$49,0),MATCH('Edited 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6">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INDEX(products!$A$1:$G$49,MATCH('Edited Orders'!$D331,products!$A$1:$A$49,0),MATCH('Edited Orders'!I$1,products!$A$1:$G$1,0))</f>
        <v>Rob</v>
      </c>
      <c r="J331" t="str">
        <f>INDEX(products!$A$1:$G$49,MATCH('Edited Orders'!$D331,products!$A$1:$A$49,0),MATCH('Edited Orders'!J$1,products!$A$1:$G$1,0))</f>
        <v>D</v>
      </c>
      <c r="K331" s="7">
        <f>INDEX(products!$A$1:$G$49,MATCH('Edited Orders'!$D331,products!$A$1:$A$49,0),MATCH('Edited Orders'!K$1,products!$A$1:$G$1,0))</f>
        <v>0.5</v>
      </c>
      <c r="L331" s="5">
        <f>INDEX(products!$A$1:$G$49,MATCH('Edited Orders'!$D331,products!$A$1:$A$49,0),MATCH('Edited 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6">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INDEX(products!$A$1:$G$49,MATCH('Edited Orders'!$D332,products!$A$1:$A$49,0),MATCH('Edited Orders'!I$1,products!$A$1:$G$1,0))</f>
        <v>Rob</v>
      </c>
      <c r="J332" t="str">
        <f>INDEX(products!$A$1:$G$49,MATCH('Edited Orders'!$D332,products!$A$1:$A$49,0),MATCH('Edited Orders'!J$1,products!$A$1:$G$1,0))</f>
        <v>D</v>
      </c>
      <c r="K332" s="7">
        <f>INDEX(products!$A$1:$G$49,MATCH('Edited Orders'!$D332,products!$A$1:$A$49,0),MATCH('Edited Orders'!K$1,products!$A$1:$G$1,0))</f>
        <v>0.5</v>
      </c>
      <c r="L332" s="5">
        <f>INDEX(products!$A$1:$G$49,MATCH('Edited Orders'!$D332,products!$A$1:$A$49,0),MATCH('Edited 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6">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INDEX(products!$A$1:$G$49,MATCH('Edited Orders'!$D333,products!$A$1:$A$49,0),MATCH('Edited Orders'!I$1,products!$A$1:$G$1,0))</f>
        <v>Rob</v>
      </c>
      <c r="J333" t="str">
        <f>INDEX(products!$A$1:$G$49,MATCH('Edited Orders'!$D333,products!$A$1:$A$49,0),MATCH('Edited Orders'!J$1,products!$A$1:$G$1,0))</f>
        <v>M</v>
      </c>
      <c r="K333" s="7">
        <f>INDEX(products!$A$1:$G$49,MATCH('Edited Orders'!$D333,products!$A$1:$A$49,0),MATCH('Edited Orders'!K$1,products!$A$1:$G$1,0))</f>
        <v>2.5</v>
      </c>
      <c r="L333" s="5">
        <f>INDEX(products!$A$1:$G$49,MATCH('Edited Orders'!$D333,products!$A$1:$A$49,0),MATCH('Edited 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6">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INDEX(products!$A$1:$G$49,MATCH('Edited Orders'!$D334,products!$A$1:$A$49,0),MATCH('Edited Orders'!I$1,products!$A$1:$G$1,0))</f>
        <v>Ara</v>
      </c>
      <c r="J334" t="str">
        <f>INDEX(products!$A$1:$G$49,MATCH('Edited Orders'!$D334,products!$A$1:$A$49,0),MATCH('Edited Orders'!J$1,products!$A$1:$G$1,0))</f>
        <v>D</v>
      </c>
      <c r="K334" s="7">
        <f>INDEX(products!$A$1:$G$49,MATCH('Edited Orders'!$D334,products!$A$1:$A$49,0),MATCH('Edited Orders'!K$1,products!$A$1:$G$1,0))</f>
        <v>0.5</v>
      </c>
      <c r="L334" s="5">
        <f>INDEX(products!$A$1:$G$49,MATCH('Edited Orders'!$D334,products!$A$1:$A$49,0),MATCH('Edited 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6">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INDEX(products!$A$1:$G$49,MATCH('Edited Orders'!$D335,products!$A$1:$A$49,0),MATCH('Edited Orders'!I$1,products!$A$1:$G$1,0))</f>
        <v>Rob</v>
      </c>
      <c r="J335" t="str">
        <f>INDEX(products!$A$1:$G$49,MATCH('Edited Orders'!$D335,products!$A$1:$A$49,0),MATCH('Edited Orders'!J$1,products!$A$1:$G$1,0))</f>
        <v>M</v>
      </c>
      <c r="K335" s="7">
        <f>INDEX(products!$A$1:$G$49,MATCH('Edited Orders'!$D335,products!$A$1:$A$49,0),MATCH('Edited Orders'!K$1,products!$A$1:$G$1,0))</f>
        <v>0.5</v>
      </c>
      <c r="L335" s="5">
        <f>INDEX(products!$A$1:$G$49,MATCH('Edited Orders'!$D335,products!$A$1:$A$49,0),MATCH('Edited 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6">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INDEX(products!$A$1:$G$49,MATCH('Edited Orders'!$D336,products!$A$1:$A$49,0),MATCH('Edited Orders'!I$1,products!$A$1:$G$1,0))</f>
        <v>Rob</v>
      </c>
      <c r="J336" t="str">
        <f>INDEX(products!$A$1:$G$49,MATCH('Edited Orders'!$D336,products!$A$1:$A$49,0),MATCH('Edited Orders'!J$1,products!$A$1:$G$1,0))</f>
        <v>L</v>
      </c>
      <c r="K336" s="7">
        <f>INDEX(products!$A$1:$G$49,MATCH('Edited Orders'!$D336,products!$A$1:$A$49,0),MATCH('Edited Orders'!K$1,products!$A$1:$G$1,0))</f>
        <v>1</v>
      </c>
      <c r="L336" s="5">
        <f>INDEX(products!$A$1:$G$49,MATCH('Edited Orders'!$D336,products!$A$1:$A$49,0),MATCH('Edited 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6">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INDEX(products!$A$1:$G$49,MATCH('Edited Orders'!$D337,products!$A$1:$A$49,0),MATCH('Edited Orders'!I$1,products!$A$1:$G$1,0))</f>
        <v>Lib</v>
      </c>
      <c r="J337" t="str">
        <f>INDEX(products!$A$1:$G$49,MATCH('Edited Orders'!$D337,products!$A$1:$A$49,0),MATCH('Edited Orders'!J$1,products!$A$1:$G$1,0))</f>
        <v>L</v>
      </c>
      <c r="K337" s="7">
        <f>INDEX(products!$A$1:$G$49,MATCH('Edited Orders'!$D337,products!$A$1:$A$49,0),MATCH('Edited Orders'!K$1,products!$A$1:$G$1,0))</f>
        <v>0.2</v>
      </c>
      <c r="L337" s="5">
        <f>INDEX(products!$A$1:$G$49,MATCH('Edited Orders'!$D337,products!$A$1:$A$49,0),MATCH('Edited 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6">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INDEX(products!$A$1:$G$49,MATCH('Edited Orders'!$D338,products!$A$1:$A$49,0),MATCH('Edited Orders'!I$1,products!$A$1:$G$1,0))</f>
        <v>Ara</v>
      </c>
      <c r="J338" t="str">
        <f>INDEX(products!$A$1:$G$49,MATCH('Edited Orders'!$D338,products!$A$1:$A$49,0),MATCH('Edited Orders'!J$1,products!$A$1:$G$1,0))</f>
        <v>M</v>
      </c>
      <c r="K338" s="7">
        <f>INDEX(products!$A$1:$G$49,MATCH('Edited Orders'!$D338,products!$A$1:$A$49,0),MATCH('Edited Orders'!K$1,products!$A$1:$G$1,0))</f>
        <v>1</v>
      </c>
      <c r="L338" s="5">
        <f>INDEX(products!$A$1:$G$49,MATCH('Edited Orders'!$D338,products!$A$1:$A$49,0),MATCH('Edited 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6">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INDEX(products!$A$1:$G$49,MATCH('Edited Orders'!$D339,products!$A$1:$A$49,0),MATCH('Edited Orders'!I$1,products!$A$1:$G$1,0))</f>
        <v>Exc</v>
      </c>
      <c r="J339" t="str">
        <f>INDEX(products!$A$1:$G$49,MATCH('Edited Orders'!$D339,products!$A$1:$A$49,0),MATCH('Edited Orders'!J$1,products!$A$1:$G$1,0))</f>
        <v>D</v>
      </c>
      <c r="K339" s="7">
        <f>INDEX(products!$A$1:$G$49,MATCH('Edited Orders'!$D339,products!$A$1:$A$49,0),MATCH('Edited Orders'!K$1,products!$A$1:$G$1,0))</f>
        <v>2.5</v>
      </c>
      <c r="L339" s="5">
        <f>INDEX(products!$A$1:$G$49,MATCH('Edited Orders'!$D339,products!$A$1:$A$49,0),MATCH('Edited 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6">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INDEX(products!$A$1:$G$49,MATCH('Edited Orders'!$D340,products!$A$1:$A$49,0),MATCH('Edited Orders'!I$1,products!$A$1:$G$1,0))</f>
        <v>Exc</v>
      </c>
      <c r="J340" t="str">
        <f>INDEX(products!$A$1:$G$49,MATCH('Edited Orders'!$D340,products!$A$1:$A$49,0),MATCH('Edited Orders'!J$1,products!$A$1:$G$1,0))</f>
        <v>L</v>
      </c>
      <c r="K340" s="7">
        <f>INDEX(products!$A$1:$G$49,MATCH('Edited Orders'!$D340,products!$A$1:$A$49,0),MATCH('Edited Orders'!K$1,products!$A$1:$G$1,0))</f>
        <v>1</v>
      </c>
      <c r="L340" s="5">
        <f>INDEX(products!$A$1:$G$49,MATCH('Edited Orders'!$D340,products!$A$1:$A$49,0),MATCH('Edited 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6">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INDEX(products!$A$1:$G$49,MATCH('Edited Orders'!$D341,products!$A$1:$A$49,0),MATCH('Edited Orders'!I$1,products!$A$1:$G$1,0))</f>
        <v>Exc</v>
      </c>
      <c r="J341" t="str">
        <f>INDEX(products!$A$1:$G$49,MATCH('Edited Orders'!$D341,products!$A$1:$A$49,0),MATCH('Edited Orders'!J$1,products!$A$1:$G$1,0))</f>
        <v>D</v>
      </c>
      <c r="K341" s="7">
        <f>INDEX(products!$A$1:$G$49,MATCH('Edited Orders'!$D341,products!$A$1:$A$49,0),MATCH('Edited Orders'!K$1,products!$A$1:$G$1,0))</f>
        <v>0.2</v>
      </c>
      <c r="L341" s="5">
        <f>INDEX(products!$A$1:$G$49,MATCH('Edited Orders'!$D341,products!$A$1:$A$49,0),MATCH('Edited 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6">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INDEX(products!$A$1:$G$49,MATCH('Edited Orders'!$D342,products!$A$1:$A$49,0),MATCH('Edited Orders'!I$1,products!$A$1:$G$1,0))</f>
        <v>Exc</v>
      </c>
      <c r="J342" t="str">
        <f>INDEX(products!$A$1:$G$49,MATCH('Edited Orders'!$D342,products!$A$1:$A$49,0),MATCH('Edited Orders'!J$1,products!$A$1:$G$1,0))</f>
        <v>D</v>
      </c>
      <c r="K342" s="7">
        <f>INDEX(products!$A$1:$G$49,MATCH('Edited Orders'!$D342,products!$A$1:$A$49,0),MATCH('Edited Orders'!K$1,products!$A$1:$G$1,0))</f>
        <v>0.5</v>
      </c>
      <c r="L342" s="5">
        <f>INDEX(products!$A$1:$G$49,MATCH('Edited Orders'!$D342,products!$A$1:$A$49,0),MATCH('Edited 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6">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INDEX(products!$A$1:$G$49,MATCH('Edited Orders'!$D343,products!$A$1:$A$49,0),MATCH('Edited Orders'!I$1,products!$A$1:$G$1,0))</f>
        <v>Exc</v>
      </c>
      <c r="J343" t="str">
        <f>INDEX(products!$A$1:$G$49,MATCH('Edited Orders'!$D343,products!$A$1:$A$49,0),MATCH('Edited Orders'!J$1,products!$A$1:$G$1,0))</f>
        <v>L</v>
      </c>
      <c r="K343" s="7">
        <f>INDEX(products!$A$1:$G$49,MATCH('Edited Orders'!$D343,products!$A$1:$A$49,0),MATCH('Edited Orders'!K$1,products!$A$1:$G$1,0))</f>
        <v>0.5</v>
      </c>
      <c r="L343" s="5">
        <f>INDEX(products!$A$1:$G$49,MATCH('Edited Orders'!$D343,products!$A$1:$A$49,0),MATCH('Edited 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6">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INDEX(products!$A$1:$G$49,MATCH('Edited Orders'!$D344,products!$A$1:$A$49,0),MATCH('Edited Orders'!I$1,products!$A$1:$G$1,0))</f>
        <v>Lib</v>
      </c>
      <c r="J344" t="str">
        <f>INDEX(products!$A$1:$G$49,MATCH('Edited Orders'!$D344,products!$A$1:$A$49,0),MATCH('Edited Orders'!J$1,products!$A$1:$G$1,0))</f>
        <v>D</v>
      </c>
      <c r="K344" s="7">
        <f>INDEX(products!$A$1:$G$49,MATCH('Edited Orders'!$D344,products!$A$1:$A$49,0),MATCH('Edited Orders'!K$1,products!$A$1:$G$1,0))</f>
        <v>0.5</v>
      </c>
      <c r="L344" s="5">
        <f>INDEX(products!$A$1:$G$49,MATCH('Edited Orders'!$D344,products!$A$1:$A$49,0),MATCH('Edited 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6">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INDEX(products!$A$1:$G$49,MATCH('Edited Orders'!$D345,products!$A$1:$A$49,0),MATCH('Edited Orders'!I$1,products!$A$1:$G$1,0))</f>
        <v>Rob</v>
      </c>
      <c r="J345" t="str">
        <f>INDEX(products!$A$1:$G$49,MATCH('Edited Orders'!$D345,products!$A$1:$A$49,0),MATCH('Edited Orders'!J$1,products!$A$1:$G$1,0))</f>
        <v>D</v>
      </c>
      <c r="K345" s="7">
        <f>INDEX(products!$A$1:$G$49,MATCH('Edited Orders'!$D345,products!$A$1:$A$49,0),MATCH('Edited Orders'!K$1,products!$A$1:$G$1,0))</f>
        <v>0.5</v>
      </c>
      <c r="L345" s="5">
        <f>INDEX(products!$A$1:$G$49,MATCH('Edited Orders'!$D345,products!$A$1:$A$49,0),MATCH('Edited 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6">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INDEX(products!$A$1:$G$49,MATCH('Edited Orders'!$D346,products!$A$1:$A$49,0),MATCH('Edited Orders'!I$1,products!$A$1:$G$1,0))</f>
        <v>Rob</v>
      </c>
      <c r="J346" t="str">
        <f>INDEX(products!$A$1:$G$49,MATCH('Edited Orders'!$D346,products!$A$1:$A$49,0),MATCH('Edited Orders'!J$1,products!$A$1:$G$1,0))</f>
        <v>M</v>
      </c>
      <c r="K346" s="7">
        <f>INDEX(products!$A$1:$G$49,MATCH('Edited Orders'!$D346,products!$A$1:$A$49,0),MATCH('Edited Orders'!K$1,products!$A$1:$G$1,0))</f>
        <v>1</v>
      </c>
      <c r="L346" s="5">
        <f>INDEX(products!$A$1:$G$49,MATCH('Edited Orders'!$D346,products!$A$1:$A$49,0),MATCH('Edited 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6">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INDEX(products!$A$1:$G$49,MATCH('Edited Orders'!$D347,products!$A$1:$A$49,0),MATCH('Edited Orders'!I$1,products!$A$1:$G$1,0))</f>
        <v>Rob</v>
      </c>
      <c r="J347" t="str">
        <f>INDEX(products!$A$1:$G$49,MATCH('Edited Orders'!$D347,products!$A$1:$A$49,0),MATCH('Edited Orders'!J$1,products!$A$1:$G$1,0))</f>
        <v>L</v>
      </c>
      <c r="K347" s="7">
        <f>INDEX(products!$A$1:$G$49,MATCH('Edited Orders'!$D347,products!$A$1:$A$49,0),MATCH('Edited Orders'!K$1,products!$A$1:$G$1,0))</f>
        <v>1</v>
      </c>
      <c r="L347" s="5">
        <f>INDEX(products!$A$1:$G$49,MATCH('Edited Orders'!$D347,products!$A$1:$A$49,0),MATCH('Edited 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6">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INDEX(products!$A$1:$G$49,MATCH('Edited Orders'!$D348,products!$A$1:$A$49,0),MATCH('Edited Orders'!I$1,products!$A$1:$G$1,0))</f>
        <v>Ara</v>
      </c>
      <c r="J348" t="str">
        <f>INDEX(products!$A$1:$G$49,MATCH('Edited Orders'!$D348,products!$A$1:$A$49,0),MATCH('Edited Orders'!J$1,products!$A$1:$G$1,0))</f>
        <v>L</v>
      </c>
      <c r="K348" s="7">
        <f>INDEX(products!$A$1:$G$49,MATCH('Edited Orders'!$D348,products!$A$1:$A$49,0),MATCH('Edited Orders'!K$1,products!$A$1:$G$1,0))</f>
        <v>0.5</v>
      </c>
      <c r="L348" s="5">
        <f>INDEX(products!$A$1:$G$49,MATCH('Edited Orders'!$D348,products!$A$1:$A$49,0),MATCH('Edited 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6">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INDEX(products!$A$1:$G$49,MATCH('Edited Orders'!$D349,products!$A$1:$A$49,0),MATCH('Edited Orders'!I$1,products!$A$1:$G$1,0))</f>
        <v>Lib</v>
      </c>
      <c r="J349" t="str">
        <f>INDEX(products!$A$1:$G$49,MATCH('Edited Orders'!$D349,products!$A$1:$A$49,0),MATCH('Edited Orders'!J$1,products!$A$1:$G$1,0))</f>
        <v>M</v>
      </c>
      <c r="K349" s="7">
        <f>INDEX(products!$A$1:$G$49,MATCH('Edited Orders'!$D349,products!$A$1:$A$49,0),MATCH('Edited Orders'!K$1,products!$A$1:$G$1,0))</f>
        <v>1</v>
      </c>
      <c r="L349" s="5">
        <f>INDEX(products!$A$1:$G$49,MATCH('Edited Orders'!$D349,products!$A$1:$A$49,0),MATCH('Edited 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6">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INDEX(products!$A$1:$G$49,MATCH('Edited Orders'!$D350,products!$A$1:$A$49,0),MATCH('Edited Orders'!I$1,products!$A$1:$G$1,0))</f>
        <v>Exc</v>
      </c>
      <c r="J350" t="str">
        <f>INDEX(products!$A$1:$G$49,MATCH('Edited Orders'!$D350,products!$A$1:$A$49,0),MATCH('Edited Orders'!J$1,products!$A$1:$G$1,0))</f>
        <v>L</v>
      </c>
      <c r="K350" s="7">
        <f>INDEX(products!$A$1:$G$49,MATCH('Edited Orders'!$D350,products!$A$1:$A$49,0),MATCH('Edited Orders'!K$1,products!$A$1:$G$1,0))</f>
        <v>2.5</v>
      </c>
      <c r="L350" s="5">
        <f>INDEX(products!$A$1:$G$49,MATCH('Edited Orders'!$D350,products!$A$1:$A$49,0),MATCH('Edited 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6">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INDEX(products!$A$1:$G$49,MATCH('Edited Orders'!$D351,products!$A$1:$A$49,0),MATCH('Edited Orders'!I$1,products!$A$1:$G$1,0))</f>
        <v>Rob</v>
      </c>
      <c r="J351" t="str">
        <f>INDEX(products!$A$1:$G$49,MATCH('Edited Orders'!$D351,products!$A$1:$A$49,0),MATCH('Edited Orders'!J$1,products!$A$1:$G$1,0))</f>
        <v>L</v>
      </c>
      <c r="K351" s="7">
        <f>INDEX(products!$A$1:$G$49,MATCH('Edited Orders'!$D351,products!$A$1:$A$49,0),MATCH('Edited Orders'!K$1,products!$A$1:$G$1,0))</f>
        <v>0.2</v>
      </c>
      <c r="L351" s="5">
        <f>INDEX(products!$A$1:$G$49,MATCH('Edited Orders'!$D351,products!$A$1:$A$49,0),MATCH('Edited 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6">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INDEX(products!$A$1:$G$49,MATCH('Edited Orders'!$D352,products!$A$1:$A$49,0),MATCH('Edited Orders'!I$1,products!$A$1:$G$1,0))</f>
        <v>Ara</v>
      </c>
      <c r="J352" t="str">
        <f>INDEX(products!$A$1:$G$49,MATCH('Edited Orders'!$D352,products!$A$1:$A$49,0),MATCH('Edited Orders'!J$1,products!$A$1:$G$1,0))</f>
        <v>D</v>
      </c>
      <c r="K352" s="7">
        <f>INDEX(products!$A$1:$G$49,MATCH('Edited Orders'!$D352,products!$A$1:$A$49,0),MATCH('Edited Orders'!K$1,products!$A$1:$G$1,0))</f>
        <v>0.5</v>
      </c>
      <c r="L352" s="5">
        <f>INDEX(products!$A$1:$G$49,MATCH('Edited Orders'!$D352,products!$A$1:$A$49,0),MATCH('Edited 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6">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INDEX(products!$A$1:$G$49,MATCH('Edited Orders'!$D353,products!$A$1:$A$49,0),MATCH('Edited Orders'!I$1,products!$A$1:$G$1,0))</f>
        <v>Ara</v>
      </c>
      <c r="J353" t="str">
        <f>INDEX(products!$A$1:$G$49,MATCH('Edited Orders'!$D353,products!$A$1:$A$49,0),MATCH('Edited Orders'!J$1,products!$A$1:$G$1,0))</f>
        <v>M</v>
      </c>
      <c r="K353" s="7">
        <f>INDEX(products!$A$1:$G$49,MATCH('Edited Orders'!$D353,products!$A$1:$A$49,0),MATCH('Edited Orders'!K$1,products!$A$1:$G$1,0))</f>
        <v>1</v>
      </c>
      <c r="L353" s="5">
        <f>INDEX(products!$A$1:$G$49,MATCH('Edited Orders'!$D353,products!$A$1:$A$49,0),MATCH('Edited 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6">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INDEX(products!$A$1:$G$49,MATCH('Edited Orders'!$D354,products!$A$1:$A$49,0),MATCH('Edited Orders'!I$1,products!$A$1:$G$1,0))</f>
        <v>Exc</v>
      </c>
      <c r="J354" t="str">
        <f>INDEX(products!$A$1:$G$49,MATCH('Edited Orders'!$D354,products!$A$1:$A$49,0),MATCH('Edited Orders'!J$1,products!$A$1:$G$1,0))</f>
        <v>D</v>
      </c>
      <c r="K354" s="7">
        <f>INDEX(products!$A$1:$G$49,MATCH('Edited Orders'!$D354,products!$A$1:$A$49,0),MATCH('Edited Orders'!K$1,products!$A$1:$G$1,0))</f>
        <v>0.5</v>
      </c>
      <c r="L354" s="5">
        <f>INDEX(products!$A$1:$G$49,MATCH('Edited Orders'!$D354,products!$A$1:$A$49,0),MATCH('Edited 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6">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INDEX(products!$A$1:$G$49,MATCH('Edited Orders'!$D355,products!$A$1:$A$49,0),MATCH('Edited Orders'!I$1,products!$A$1:$G$1,0))</f>
        <v>Ara</v>
      </c>
      <c r="J355" t="str">
        <f>INDEX(products!$A$1:$G$49,MATCH('Edited Orders'!$D355,products!$A$1:$A$49,0),MATCH('Edited Orders'!J$1,products!$A$1:$G$1,0))</f>
        <v>M</v>
      </c>
      <c r="K355" s="7">
        <f>INDEX(products!$A$1:$G$49,MATCH('Edited Orders'!$D355,products!$A$1:$A$49,0),MATCH('Edited Orders'!K$1,products!$A$1:$G$1,0))</f>
        <v>0.5</v>
      </c>
      <c r="L355" s="5">
        <f>INDEX(products!$A$1:$G$49,MATCH('Edited Orders'!$D355,products!$A$1:$A$49,0),MATCH('Edited 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6">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INDEX(products!$A$1:$G$49,MATCH('Edited Orders'!$D356,products!$A$1:$A$49,0),MATCH('Edited Orders'!I$1,products!$A$1:$G$1,0))</f>
        <v>Ara</v>
      </c>
      <c r="J356" t="str">
        <f>INDEX(products!$A$1:$G$49,MATCH('Edited Orders'!$D356,products!$A$1:$A$49,0),MATCH('Edited Orders'!J$1,products!$A$1:$G$1,0))</f>
        <v>M</v>
      </c>
      <c r="K356" s="7">
        <f>INDEX(products!$A$1:$G$49,MATCH('Edited Orders'!$D356,products!$A$1:$A$49,0),MATCH('Edited Orders'!K$1,products!$A$1:$G$1,0))</f>
        <v>2.5</v>
      </c>
      <c r="L356" s="5">
        <f>INDEX(products!$A$1:$G$49,MATCH('Edited Orders'!$D356,products!$A$1:$A$49,0),MATCH('Edited 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6">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INDEX(products!$A$1:$G$49,MATCH('Edited Orders'!$D357,products!$A$1:$A$49,0),MATCH('Edited Orders'!I$1,products!$A$1:$G$1,0))</f>
        <v>Ara</v>
      </c>
      <c r="J357" t="str">
        <f>INDEX(products!$A$1:$G$49,MATCH('Edited Orders'!$D357,products!$A$1:$A$49,0),MATCH('Edited Orders'!J$1,products!$A$1:$G$1,0))</f>
        <v>D</v>
      </c>
      <c r="K357" s="7">
        <f>INDEX(products!$A$1:$G$49,MATCH('Edited Orders'!$D357,products!$A$1:$A$49,0),MATCH('Edited Orders'!K$1,products!$A$1:$G$1,0))</f>
        <v>2.5</v>
      </c>
      <c r="L357" s="5">
        <f>INDEX(products!$A$1:$G$49,MATCH('Edited Orders'!$D357,products!$A$1:$A$49,0),MATCH('Edited 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6">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INDEX(products!$A$1:$G$49,MATCH('Edited Orders'!$D358,products!$A$1:$A$49,0),MATCH('Edited Orders'!I$1,products!$A$1:$G$1,0))</f>
        <v>Lib</v>
      </c>
      <c r="J358" t="str">
        <f>INDEX(products!$A$1:$G$49,MATCH('Edited Orders'!$D358,products!$A$1:$A$49,0),MATCH('Edited Orders'!J$1,products!$A$1:$G$1,0))</f>
        <v>D</v>
      </c>
      <c r="K358" s="7">
        <f>INDEX(products!$A$1:$G$49,MATCH('Edited Orders'!$D358,products!$A$1:$A$49,0),MATCH('Edited Orders'!K$1,products!$A$1:$G$1,0))</f>
        <v>1</v>
      </c>
      <c r="L358" s="5">
        <f>INDEX(products!$A$1:$G$49,MATCH('Edited Orders'!$D358,products!$A$1:$A$49,0),MATCH('Edited 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6">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INDEX(products!$A$1:$G$49,MATCH('Edited Orders'!$D359,products!$A$1:$A$49,0),MATCH('Edited Orders'!I$1,products!$A$1:$G$1,0))</f>
        <v>Ara</v>
      </c>
      <c r="J359" t="str">
        <f>INDEX(products!$A$1:$G$49,MATCH('Edited Orders'!$D359,products!$A$1:$A$49,0),MATCH('Edited Orders'!J$1,products!$A$1:$G$1,0))</f>
        <v>M</v>
      </c>
      <c r="K359" s="7">
        <f>INDEX(products!$A$1:$G$49,MATCH('Edited Orders'!$D359,products!$A$1:$A$49,0),MATCH('Edited Orders'!K$1,products!$A$1:$G$1,0))</f>
        <v>2.5</v>
      </c>
      <c r="L359" s="5">
        <f>INDEX(products!$A$1:$G$49,MATCH('Edited Orders'!$D359,products!$A$1:$A$49,0),MATCH('Edited 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6">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INDEX(products!$A$1:$G$49,MATCH('Edited Orders'!$D360,products!$A$1:$A$49,0),MATCH('Edited Orders'!I$1,products!$A$1:$G$1,0))</f>
        <v>Ara</v>
      </c>
      <c r="J360" t="str">
        <f>INDEX(products!$A$1:$G$49,MATCH('Edited Orders'!$D360,products!$A$1:$A$49,0),MATCH('Edited Orders'!J$1,products!$A$1:$G$1,0))</f>
        <v>L</v>
      </c>
      <c r="K360" s="7">
        <f>INDEX(products!$A$1:$G$49,MATCH('Edited Orders'!$D360,products!$A$1:$A$49,0),MATCH('Edited Orders'!K$1,products!$A$1:$G$1,0))</f>
        <v>2.5</v>
      </c>
      <c r="L360" s="5">
        <f>INDEX(products!$A$1:$G$49,MATCH('Edited Orders'!$D360,products!$A$1:$A$49,0),MATCH('Edited 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6">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INDEX(products!$A$1:$G$49,MATCH('Edited Orders'!$D361,products!$A$1:$A$49,0),MATCH('Edited Orders'!I$1,products!$A$1:$G$1,0))</f>
        <v>Rob</v>
      </c>
      <c r="J361" t="str">
        <f>INDEX(products!$A$1:$G$49,MATCH('Edited Orders'!$D361,products!$A$1:$A$49,0),MATCH('Edited Orders'!J$1,products!$A$1:$G$1,0))</f>
        <v>L</v>
      </c>
      <c r="K361" s="7">
        <f>INDEX(products!$A$1:$G$49,MATCH('Edited Orders'!$D361,products!$A$1:$A$49,0),MATCH('Edited Orders'!K$1,products!$A$1:$G$1,0))</f>
        <v>0.2</v>
      </c>
      <c r="L361" s="5">
        <f>INDEX(products!$A$1:$G$49,MATCH('Edited Orders'!$D361,products!$A$1:$A$49,0),MATCH('Edited 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6">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INDEX(products!$A$1:$G$49,MATCH('Edited Orders'!$D362,products!$A$1:$A$49,0),MATCH('Edited Orders'!I$1,products!$A$1:$G$1,0))</f>
        <v>Rob</v>
      </c>
      <c r="J362" t="str">
        <f>INDEX(products!$A$1:$G$49,MATCH('Edited Orders'!$D362,products!$A$1:$A$49,0),MATCH('Edited Orders'!J$1,products!$A$1:$G$1,0))</f>
        <v>D</v>
      </c>
      <c r="K362" s="7">
        <f>INDEX(products!$A$1:$G$49,MATCH('Edited Orders'!$D362,products!$A$1:$A$49,0),MATCH('Edited Orders'!K$1,products!$A$1:$G$1,0))</f>
        <v>2.5</v>
      </c>
      <c r="L362" s="5">
        <f>INDEX(products!$A$1:$G$49,MATCH('Edited Orders'!$D362,products!$A$1:$A$49,0),MATCH('Edited 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6">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INDEX(products!$A$1:$G$49,MATCH('Edited Orders'!$D363,products!$A$1:$A$49,0),MATCH('Edited Orders'!I$1,products!$A$1:$G$1,0))</f>
        <v>Rob</v>
      </c>
      <c r="J363" t="str">
        <f>INDEX(products!$A$1:$G$49,MATCH('Edited Orders'!$D363,products!$A$1:$A$49,0),MATCH('Edited Orders'!J$1,products!$A$1:$G$1,0))</f>
        <v>M</v>
      </c>
      <c r="K363" s="7">
        <f>INDEX(products!$A$1:$G$49,MATCH('Edited Orders'!$D363,products!$A$1:$A$49,0),MATCH('Edited Orders'!K$1,products!$A$1:$G$1,0))</f>
        <v>0.5</v>
      </c>
      <c r="L363" s="5">
        <f>INDEX(products!$A$1:$G$49,MATCH('Edited Orders'!$D363,products!$A$1:$A$49,0),MATCH('Edited 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6">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INDEX(products!$A$1:$G$49,MATCH('Edited Orders'!$D364,products!$A$1:$A$49,0),MATCH('Edited Orders'!I$1,products!$A$1:$G$1,0))</f>
        <v>Exc</v>
      </c>
      <c r="J364" t="str">
        <f>INDEX(products!$A$1:$G$49,MATCH('Edited Orders'!$D364,products!$A$1:$A$49,0),MATCH('Edited Orders'!J$1,products!$A$1:$G$1,0))</f>
        <v>L</v>
      </c>
      <c r="K364" s="7">
        <f>INDEX(products!$A$1:$G$49,MATCH('Edited Orders'!$D364,products!$A$1:$A$49,0),MATCH('Edited Orders'!K$1,products!$A$1:$G$1,0))</f>
        <v>1</v>
      </c>
      <c r="L364" s="5">
        <f>INDEX(products!$A$1:$G$49,MATCH('Edited Orders'!$D364,products!$A$1:$A$49,0),MATCH('Edited 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6">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INDEX(products!$A$1:$G$49,MATCH('Edited Orders'!$D365,products!$A$1:$A$49,0),MATCH('Edited Orders'!I$1,products!$A$1:$G$1,0))</f>
        <v>Lib</v>
      </c>
      <c r="J365" t="str">
        <f>INDEX(products!$A$1:$G$49,MATCH('Edited Orders'!$D365,products!$A$1:$A$49,0),MATCH('Edited Orders'!J$1,products!$A$1:$G$1,0))</f>
        <v>M</v>
      </c>
      <c r="K365" s="7">
        <f>INDEX(products!$A$1:$G$49,MATCH('Edited Orders'!$D365,products!$A$1:$A$49,0),MATCH('Edited Orders'!K$1,products!$A$1:$G$1,0))</f>
        <v>1</v>
      </c>
      <c r="L365" s="5">
        <f>INDEX(products!$A$1:$G$49,MATCH('Edited Orders'!$D365,products!$A$1:$A$49,0),MATCH('Edited 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6">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INDEX(products!$A$1:$G$49,MATCH('Edited Orders'!$D366,products!$A$1:$A$49,0),MATCH('Edited Orders'!I$1,products!$A$1:$G$1,0))</f>
        <v>Exc</v>
      </c>
      <c r="J366" t="str">
        <f>INDEX(products!$A$1:$G$49,MATCH('Edited Orders'!$D366,products!$A$1:$A$49,0),MATCH('Edited Orders'!J$1,products!$A$1:$G$1,0))</f>
        <v>D</v>
      </c>
      <c r="K366" s="7">
        <f>INDEX(products!$A$1:$G$49,MATCH('Edited Orders'!$D366,products!$A$1:$A$49,0),MATCH('Edited Orders'!K$1,products!$A$1:$G$1,0))</f>
        <v>1</v>
      </c>
      <c r="L366" s="5">
        <f>INDEX(products!$A$1:$G$49,MATCH('Edited Orders'!$D366,products!$A$1:$A$49,0),MATCH('Edited 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6">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INDEX(products!$A$1:$G$49,MATCH('Edited Orders'!$D367,products!$A$1:$A$49,0),MATCH('Edited Orders'!I$1,products!$A$1:$G$1,0))</f>
        <v>Lib</v>
      </c>
      <c r="J367" t="str">
        <f>INDEX(products!$A$1:$G$49,MATCH('Edited Orders'!$D367,products!$A$1:$A$49,0),MATCH('Edited Orders'!J$1,products!$A$1:$G$1,0))</f>
        <v>D</v>
      </c>
      <c r="K367" s="7">
        <f>INDEX(products!$A$1:$G$49,MATCH('Edited Orders'!$D367,products!$A$1:$A$49,0),MATCH('Edited Orders'!K$1,products!$A$1:$G$1,0))</f>
        <v>0.5</v>
      </c>
      <c r="L367" s="5">
        <f>INDEX(products!$A$1:$G$49,MATCH('Edited Orders'!$D367,products!$A$1:$A$49,0),MATCH('Edited 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6">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INDEX(products!$A$1:$G$49,MATCH('Edited Orders'!$D368,products!$A$1:$A$49,0),MATCH('Edited Orders'!I$1,products!$A$1:$G$1,0))</f>
        <v>Exc</v>
      </c>
      <c r="J368" t="str">
        <f>INDEX(products!$A$1:$G$49,MATCH('Edited Orders'!$D368,products!$A$1:$A$49,0),MATCH('Edited Orders'!J$1,products!$A$1:$G$1,0))</f>
        <v>D</v>
      </c>
      <c r="K368" s="7">
        <f>INDEX(products!$A$1:$G$49,MATCH('Edited Orders'!$D368,products!$A$1:$A$49,0),MATCH('Edited Orders'!K$1,products!$A$1:$G$1,0))</f>
        <v>0.5</v>
      </c>
      <c r="L368" s="5">
        <f>INDEX(products!$A$1:$G$49,MATCH('Edited Orders'!$D368,products!$A$1:$A$49,0),MATCH('Edited 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6">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INDEX(products!$A$1:$G$49,MATCH('Edited Orders'!$D369,products!$A$1:$A$49,0),MATCH('Edited Orders'!I$1,products!$A$1:$G$1,0))</f>
        <v>Lib</v>
      </c>
      <c r="J369" t="str">
        <f>INDEX(products!$A$1:$G$49,MATCH('Edited Orders'!$D369,products!$A$1:$A$49,0),MATCH('Edited Orders'!J$1,products!$A$1:$G$1,0))</f>
        <v>M</v>
      </c>
      <c r="K369" s="7">
        <f>INDEX(products!$A$1:$G$49,MATCH('Edited Orders'!$D369,products!$A$1:$A$49,0),MATCH('Edited Orders'!K$1,products!$A$1:$G$1,0))</f>
        <v>0.2</v>
      </c>
      <c r="L369" s="5">
        <f>INDEX(products!$A$1:$G$49,MATCH('Edited Orders'!$D369,products!$A$1:$A$49,0),MATCH('Edited 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6">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INDEX(products!$A$1:$G$49,MATCH('Edited Orders'!$D370,products!$A$1:$A$49,0),MATCH('Edited Orders'!I$1,products!$A$1:$G$1,0))</f>
        <v>Exc</v>
      </c>
      <c r="J370" t="str">
        <f>INDEX(products!$A$1:$G$49,MATCH('Edited Orders'!$D370,products!$A$1:$A$49,0),MATCH('Edited Orders'!J$1,products!$A$1:$G$1,0))</f>
        <v>M</v>
      </c>
      <c r="K370" s="7">
        <f>INDEX(products!$A$1:$G$49,MATCH('Edited Orders'!$D370,products!$A$1:$A$49,0),MATCH('Edited Orders'!K$1,products!$A$1:$G$1,0))</f>
        <v>2.5</v>
      </c>
      <c r="L370" s="5">
        <f>INDEX(products!$A$1:$G$49,MATCH('Edited Orders'!$D370,products!$A$1:$A$49,0),MATCH('Edited 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6">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INDEX(products!$A$1:$G$49,MATCH('Edited Orders'!$D371,products!$A$1:$A$49,0),MATCH('Edited Orders'!I$1,products!$A$1:$G$1,0))</f>
        <v>Exc</v>
      </c>
      <c r="J371" t="str">
        <f>INDEX(products!$A$1:$G$49,MATCH('Edited Orders'!$D371,products!$A$1:$A$49,0),MATCH('Edited Orders'!J$1,products!$A$1:$G$1,0))</f>
        <v>L</v>
      </c>
      <c r="K371" s="7">
        <f>INDEX(products!$A$1:$G$49,MATCH('Edited Orders'!$D371,products!$A$1:$A$49,0),MATCH('Edited Orders'!K$1,products!$A$1:$G$1,0))</f>
        <v>0.5</v>
      </c>
      <c r="L371" s="5">
        <f>INDEX(products!$A$1:$G$49,MATCH('Edited Orders'!$D371,products!$A$1:$A$49,0),MATCH('Edited 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6">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INDEX(products!$A$1:$G$49,MATCH('Edited Orders'!$D372,products!$A$1:$A$49,0),MATCH('Edited Orders'!I$1,products!$A$1:$G$1,0))</f>
        <v>Exc</v>
      </c>
      <c r="J372" t="str">
        <f>INDEX(products!$A$1:$G$49,MATCH('Edited Orders'!$D372,products!$A$1:$A$49,0),MATCH('Edited Orders'!J$1,products!$A$1:$G$1,0))</f>
        <v>D</v>
      </c>
      <c r="K372" s="7">
        <f>INDEX(products!$A$1:$G$49,MATCH('Edited Orders'!$D372,products!$A$1:$A$49,0),MATCH('Edited Orders'!K$1,products!$A$1:$G$1,0))</f>
        <v>1</v>
      </c>
      <c r="L372" s="5">
        <f>INDEX(products!$A$1:$G$49,MATCH('Edited Orders'!$D372,products!$A$1:$A$49,0),MATCH('Edited 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6">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INDEX(products!$A$1:$G$49,MATCH('Edited Orders'!$D373,products!$A$1:$A$49,0),MATCH('Edited Orders'!I$1,products!$A$1:$G$1,0))</f>
        <v>Ara</v>
      </c>
      <c r="J373" t="str">
        <f>INDEX(products!$A$1:$G$49,MATCH('Edited Orders'!$D373,products!$A$1:$A$49,0),MATCH('Edited Orders'!J$1,products!$A$1:$G$1,0))</f>
        <v>L</v>
      </c>
      <c r="K373" s="7">
        <f>INDEX(products!$A$1:$G$49,MATCH('Edited Orders'!$D373,products!$A$1:$A$49,0),MATCH('Edited Orders'!K$1,products!$A$1:$G$1,0))</f>
        <v>0.5</v>
      </c>
      <c r="L373" s="5">
        <f>INDEX(products!$A$1:$G$49,MATCH('Edited Orders'!$D373,products!$A$1:$A$49,0),MATCH('Edited 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6">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INDEX(products!$A$1:$G$49,MATCH('Edited Orders'!$D374,products!$A$1:$A$49,0),MATCH('Edited Orders'!I$1,products!$A$1:$G$1,0))</f>
        <v>Rob</v>
      </c>
      <c r="J374" t="str">
        <f>INDEX(products!$A$1:$G$49,MATCH('Edited Orders'!$D374,products!$A$1:$A$49,0),MATCH('Edited Orders'!J$1,products!$A$1:$G$1,0))</f>
        <v>L</v>
      </c>
      <c r="K374" s="7">
        <f>INDEX(products!$A$1:$G$49,MATCH('Edited Orders'!$D374,products!$A$1:$A$49,0),MATCH('Edited Orders'!K$1,products!$A$1:$G$1,0))</f>
        <v>0.5</v>
      </c>
      <c r="L374" s="5">
        <f>INDEX(products!$A$1:$G$49,MATCH('Edited Orders'!$D374,products!$A$1:$A$49,0),MATCH('Edited 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6">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INDEX(products!$A$1:$G$49,MATCH('Edited Orders'!$D375,products!$A$1:$A$49,0),MATCH('Edited Orders'!I$1,products!$A$1:$G$1,0))</f>
        <v>Ara</v>
      </c>
      <c r="J375" t="str">
        <f>INDEX(products!$A$1:$G$49,MATCH('Edited Orders'!$D375,products!$A$1:$A$49,0),MATCH('Edited Orders'!J$1,products!$A$1:$G$1,0))</f>
        <v>D</v>
      </c>
      <c r="K375" s="7">
        <f>INDEX(products!$A$1:$G$49,MATCH('Edited Orders'!$D375,products!$A$1:$A$49,0),MATCH('Edited Orders'!K$1,products!$A$1:$G$1,0))</f>
        <v>0.5</v>
      </c>
      <c r="L375" s="5">
        <f>INDEX(products!$A$1:$G$49,MATCH('Edited Orders'!$D375,products!$A$1:$A$49,0),MATCH('Edited 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6">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INDEX(products!$A$1:$G$49,MATCH('Edited Orders'!$D376,products!$A$1:$A$49,0),MATCH('Edited Orders'!I$1,products!$A$1:$G$1,0))</f>
        <v>Lib</v>
      </c>
      <c r="J376" t="str">
        <f>INDEX(products!$A$1:$G$49,MATCH('Edited Orders'!$D376,products!$A$1:$A$49,0),MATCH('Edited Orders'!J$1,products!$A$1:$G$1,0))</f>
        <v>L</v>
      </c>
      <c r="K376" s="7">
        <f>INDEX(products!$A$1:$G$49,MATCH('Edited Orders'!$D376,products!$A$1:$A$49,0),MATCH('Edited Orders'!K$1,products!$A$1:$G$1,0))</f>
        <v>0.5</v>
      </c>
      <c r="L376" s="5">
        <f>INDEX(products!$A$1:$G$49,MATCH('Edited Orders'!$D376,products!$A$1:$A$49,0),MATCH('Edited 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6">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INDEX(products!$A$1:$G$49,MATCH('Edited Orders'!$D377,products!$A$1:$A$49,0),MATCH('Edited Orders'!I$1,products!$A$1:$G$1,0))</f>
        <v>Ara</v>
      </c>
      <c r="J377" t="str">
        <f>INDEX(products!$A$1:$G$49,MATCH('Edited Orders'!$D377,products!$A$1:$A$49,0),MATCH('Edited Orders'!J$1,products!$A$1:$G$1,0))</f>
        <v>M</v>
      </c>
      <c r="K377" s="7">
        <f>INDEX(products!$A$1:$G$49,MATCH('Edited Orders'!$D377,products!$A$1:$A$49,0),MATCH('Edited Orders'!K$1,products!$A$1:$G$1,0))</f>
        <v>0.2</v>
      </c>
      <c r="L377" s="5">
        <f>INDEX(products!$A$1:$G$49,MATCH('Edited Orders'!$D377,products!$A$1:$A$49,0),MATCH('Edited 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6">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INDEX(products!$A$1:$G$49,MATCH('Edited Orders'!$D378,products!$A$1:$A$49,0),MATCH('Edited Orders'!I$1,products!$A$1:$G$1,0))</f>
        <v>Rob</v>
      </c>
      <c r="J378" t="str">
        <f>INDEX(products!$A$1:$G$49,MATCH('Edited Orders'!$D378,products!$A$1:$A$49,0),MATCH('Edited Orders'!J$1,products!$A$1:$G$1,0))</f>
        <v>M</v>
      </c>
      <c r="K378" s="7">
        <f>INDEX(products!$A$1:$G$49,MATCH('Edited Orders'!$D378,products!$A$1:$A$49,0),MATCH('Edited Orders'!K$1,products!$A$1:$G$1,0))</f>
        <v>0.5</v>
      </c>
      <c r="L378" s="5">
        <f>INDEX(products!$A$1:$G$49,MATCH('Edited Orders'!$D378,products!$A$1:$A$49,0),MATCH('Edited 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6">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INDEX(products!$A$1:$G$49,MATCH('Edited Orders'!$D379,products!$A$1:$A$49,0),MATCH('Edited Orders'!I$1,products!$A$1:$G$1,0))</f>
        <v>Rob</v>
      </c>
      <c r="J379" t="str">
        <f>INDEX(products!$A$1:$G$49,MATCH('Edited Orders'!$D379,products!$A$1:$A$49,0),MATCH('Edited Orders'!J$1,products!$A$1:$G$1,0))</f>
        <v>D</v>
      </c>
      <c r="K379" s="7">
        <f>INDEX(products!$A$1:$G$49,MATCH('Edited Orders'!$D379,products!$A$1:$A$49,0),MATCH('Edited Orders'!K$1,products!$A$1:$G$1,0))</f>
        <v>0.2</v>
      </c>
      <c r="L379" s="5">
        <f>INDEX(products!$A$1:$G$49,MATCH('Edited Orders'!$D379,products!$A$1:$A$49,0),MATCH('Edited 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6">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INDEX(products!$A$1:$G$49,MATCH('Edited Orders'!$D380,products!$A$1:$A$49,0),MATCH('Edited Orders'!I$1,products!$A$1:$G$1,0))</f>
        <v>Ara</v>
      </c>
      <c r="J380" t="str">
        <f>INDEX(products!$A$1:$G$49,MATCH('Edited Orders'!$D380,products!$A$1:$A$49,0),MATCH('Edited Orders'!J$1,products!$A$1:$G$1,0))</f>
        <v>L</v>
      </c>
      <c r="K380" s="7">
        <f>INDEX(products!$A$1:$G$49,MATCH('Edited Orders'!$D380,products!$A$1:$A$49,0),MATCH('Edited Orders'!K$1,products!$A$1:$G$1,0))</f>
        <v>0.5</v>
      </c>
      <c r="L380" s="5">
        <f>INDEX(products!$A$1:$G$49,MATCH('Edited Orders'!$D380,products!$A$1:$A$49,0),MATCH('Edited 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6">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INDEX(products!$A$1:$G$49,MATCH('Edited Orders'!$D381,products!$A$1:$A$49,0),MATCH('Edited Orders'!I$1,products!$A$1:$G$1,0))</f>
        <v>Rob</v>
      </c>
      <c r="J381" t="str">
        <f>INDEX(products!$A$1:$G$49,MATCH('Edited Orders'!$D381,products!$A$1:$A$49,0),MATCH('Edited Orders'!J$1,products!$A$1:$G$1,0))</f>
        <v>L</v>
      </c>
      <c r="K381" s="7">
        <f>INDEX(products!$A$1:$G$49,MATCH('Edited Orders'!$D381,products!$A$1:$A$49,0),MATCH('Edited Orders'!K$1,products!$A$1:$G$1,0))</f>
        <v>0.5</v>
      </c>
      <c r="L381" s="5">
        <f>INDEX(products!$A$1:$G$49,MATCH('Edited Orders'!$D381,products!$A$1:$A$49,0),MATCH('Edited 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6">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INDEX(products!$A$1:$G$49,MATCH('Edited Orders'!$D382,products!$A$1:$A$49,0),MATCH('Edited Orders'!I$1,products!$A$1:$G$1,0))</f>
        <v>Lib</v>
      </c>
      <c r="J382" t="str">
        <f>INDEX(products!$A$1:$G$49,MATCH('Edited Orders'!$D382,products!$A$1:$A$49,0),MATCH('Edited Orders'!J$1,products!$A$1:$G$1,0))</f>
        <v>D</v>
      </c>
      <c r="K382" s="7">
        <f>INDEX(products!$A$1:$G$49,MATCH('Edited Orders'!$D382,products!$A$1:$A$49,0),MATCH('Edited Orders'!K$1,products!$A$1:$G$1,0))</f>
        <v>0.5</v>
      </c>
      <c r="L382" s="5">
        <f>INDEX(products!$A$1:$G$49,MATCH('Edited Orders'!$D382,products!$A$1:$A$49,0),MATCH('Edited 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6">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INDEX(products!$A$1:$G$49,MATCH('Edited Orders'!$D383,products!$A$1:$A$49,0),MATCH('Edited Orders'!I$1,products!$A$1:$G$1,0))</f>
        <v>Ara</v>
      </c>
      <c r="J383" t="str">
        <f>INDEX(products!$A$1:$G$49,MATCH('Edited Orders'!$D383,products!$A$1:$A$49,0),MATCH('Edited Orders'!J$1,products!$A$1:$G$1,0))</f>
        <v>D</v>
      </c>
      <c r="K383" s="7">
        <f>INDEX(products!$A$1:$G$49,MATCH('Edited Orders'!$D383,products!$A$1:$A$49,0),MATCH('Edited Orders'!K$1,products!$A$1:$G$1,0))</f>
        <v>0.2</v>
      </c>
      <c r="L383" s="5">
        <f>INDEX(products!$A$1:$G$49,MATCH('Edited Orders'!$D383,products!$A$1:$A$49,0),MATCH('Edited 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6">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INDEX(products!$A$1:$G$49,MATCH('Edited Orders'!$D384,products!$A$1:$A$49,0),MATCH('Edited Orders'!I$1,products!$A$1:$G$1,0))</f>
        <v>Exc</v>
      </c>
      <c r="J384" t="str">
        <f>INDEX(products!$A$1:$G$49,MATCH('Edited Orders'!$D384,products!$A$1:$A$49,0),MATCH('Edited Orders'!J$1,products!$A$1:$G$1,0))</f>
        <v>D</v>
      </c>
      <c r="K384" s="7">
        <f>INDEX(products!$A$1:$G$49,MATCH('Edited Orders'!$D384,products!$A$1:$A$49,0),MATCH('Edited Orders'!K$1,products!$A$1:$G$1,0))</f>
        <v>0.5</v>
      </c>
      <c r="L384" s="5">
        <f>INDEX(products!$A$1:$G$49,MATCH('Edited Orders'!$D384,products!$A$1:$A$49,0),MATCH('Edited 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6">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INDEX(products!$A$1:$G$49,MATCH('Edited Orders'!$D385,products!$A$1:$A$49,0),MATCH('Edited Orders'!I$1,products!$A$1:$G$1,0))</f>
        <v>Exc</v>
      </c>
      <c r="J385" t="str">
        <f>INDEX(products!$A$1:$G$49,MATCH('Edited Orders'!$D385,products!$A$1:$A$49,0),MATCH('Edited Orders'!J$1,products!$A$1:$G$1,0))</f>
        <v>L</v>
      </c>
      <c r="K385" s="7">
        <f>INDEX(products!$A$1:$G$49,MATCH('Edited Orders'!$D385,products!$A$1:$A$49,0),MATCH('Edited Orders'!K$1,products!$A$1:$G$1,0))</f>
        <v>0.5</v>
      </c>
      <c r="L385" s="5">
        <f>INDEX(products!$A$1:$G$49,MATCH('Edited Orders'!$D385,products!$A$1:$A$49,0),MATCH('Edited 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6">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INDEX(products!$A$1:$G$49,MATCH('Edited Orders'!$D386,products!$A$1:$A$49,0),MATCH('Edited Orders'!I$1,products!$A$1:$G$1,0))</f>
        <v>Ara</v>
      </c>
      <c r="J386" t="str">
        <f>INDEX(products!$A$1:$G$49,MATCH('Edited Orders'!$D386,products!$A$1:$A$49,0),MATCH('Edited Orders'!J$1,products!$A$1:$G$1,0))</f>
        <v>L</v>
      </c>
      <c r="K386" s="7">
        <f>INDEX(products!$A$1:$G$49,MATCH('Edited Orders'!$D386,products!$A$1:$A$49,0),MATCH('Edited Orders'!K$1,products!$A$1:$G$1,0))</f>
        <v>2.5</v>
      </c>
      <c r="L386" s="5">
        <f>INDEX(products!$A$1:$G$49,MATCH('Edited Orders'!$D386,products!$A$1:$A$49,0),MATCH('Edited 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6">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INDEX(products!$A$1:$G$49,MATCH('Edited Orders'!$D387,products!$A$1:$A$49,0),MATCH('Edited Orders'!I$1,products!$A$1:$G$1,0))</f>
        <v>Lib</v>
      </c>
      <c r="J387" t="str">
        <f>INDEX(products!$A$1:$G$49,MATCH('Edited Orders'!$D387,products!$A$1:$A$49,0),MATCH('Edited Orders'!J$1,products!$A$1:$G$1,0))</f>
        <v>M</v>
      </c>
      <c r="K387" s="7">
        <f>INDEX(products!$A$1:$G$49,MATCH('Edited Orders'!$D387,products!$A$1:$A$49,0),MATCH('Edited Orders'!K$1,products!$A$1:$G$1,0))</f>
        <v>0.5</v>
      </c>
      <c r="L387" s="5">
        <f>INDEX(products!$A$1:$G$49,MATCH('Edited Orders'!$D387,products!$A$1:$A$49,0),MATCH('Edited Orders'!L$1,products!$A$1:$G$1,0))</f>
        <v>8.73</v>
      </c>
      <c r="M387" s="5">
        <f t="shared" ref="M387:M450" si="18">L387*E387</f>
        <v>43.650000000000006</v>
      </c>
      <c r="N387" t="str">
        <f t="shared" ref="N387:N450" si="19">IF(I387="Rob","Robusta",IF(I387="Exc","Excelsa",IF(I387="Ara","Arabica",IF(I387="Lib","Liberica",""))))</f>
        <v>Liberica</v>
      </c>
      <c r="O387" t="str">
        <f t="shared" ref="O387:O450" si="20">IF(J387="L","Light",IF(J387="M", "Medium",IF(J387="D", "Dark","")))</f>
        <v>Medium</v>
      </c>
      <c r="P387" t="str">
        <f>_xlfn.XLOOKUP(Orders[[#This Row],[Customer ID]],customers!$A$1:$A$1001,customers!$I$1:$I$1001,,0)</f>
        <v>Yes</v>
      </c>
    </row>
    <row r="388" spans="1:16" x14ac:dyDescent="0.3">
      <c r="A388" s="2" t="s">
        <v>2666</v>
      </c>
      <c r="B388" s="6">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INDEX(products!$A$1:$G$49,MATCH('Edited Orders'!$D388,products!$A$1:$A$49,0),MATCH('Edited Orders'!I$1,products!$A$1:$G$1,0))</f>
        <v>Ara</v>
      </c>
      <c r="J388" t="str">
        <f>INDEX(products!$A$1:$G$49,MATCH('Edited Orders'!$D388,products!$A$1:$A$49,0),MATCH('Edited Orders'!J$1,products!$A$1:$G$1,0))</f>
        <v>D</v>
      </c>
      <c r="K388" s="7">
        <f>INDEX(products!$A$1:$G$49,MATCH('Edited Orders'!$D388,products!$A$1:$A$49,0),MATCH('Edited Orders'!K$1,products!$A$1:$G$1,0))</f>
        <v>0.2</v>
      </c>
      <c r="L388" s="5">
        <f>INDEX(products!$A$1:$G$49,MATCH('Edited Orders'!$D388,products!$A$1:$A$49,0),MATCH('Edited 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6">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INDEX(products!$A$1:$G$49,MATCH('Edited Orders'!$D389,products!$A$1:$A$49,0),MATCH('Edited Orders'!I$1,products!$A$1:$G$1,0))</f>
        <v>Exc</v>
      </c>
      <c r="J389" t="str">
        <f>INDEX(products!$A$1:$G$49,MATCH('Edited Orders'!$D389,products!$A$1:$A$49,0),MATCH('Edited Orders'!J$1,products!$A$1:$G$1,0))</f>
        <v>L</v>
      </c>
      <c r="K389" s="7">
        <f>INDEX(products!$A$1:$G$49,MATCH('Edited Orders'!$D389,products!$A$1:$A$49,0),MATCH('Edited Orders'!K$1,products!$A$1:$G$1,0))</f>
        <v>1</v>
      </c>
      <c r="L389" s="5">
        <f>INDEX(products!$A$1:$G$49,MATCH('Edited Orders'!$D389,products!$A$1:$A$49,0),MATCH('Edited 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6">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INDEX(products!$A$1:$G$49,MATCH('Edited Orders'!$D390,products!$A$1:$A$49,0),MATCH('Edited Orders'!I$1,products!$A$1:$G$1,0))</f>
        <v>Lib</v>
      </c>
      <c r="J390" t="str">
        <f>INDEX(products!$A$1:$G$49,MATCH('Edited Orders'!$D390,products!$A$1:$A$49,0),MATCH('Edited Orders'!J$1,products!$A$1:$G$1,0))</f>
        <v>D</v>
      </c>
      <c r="K390" s="7">
        <f>INDEX(products!$A$1:$G$49,MATCH('Edited Orders'!$D390,products!$A$1:$A$49,0),MATCH('Edited Orders'!K$1,products!$A$1:$G$1,0))</f>
        <v>0.2</v>
      </c>
      <c r="L390" s="5">
        <f>INDEX(products!$A$1:$G$49,MATCH('Edited Orders'!$D390,products!$A$1:$A$49,0),MATCH('Edited 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6">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INDEX(products!$A$1:$G$49,MATCH('Edited Orders'!$D391,products!$A$1:$A$49,0),MATCH('Edited Orders'!I$1,products!$A$1:$G$1,0))</f>
        <v>Lib</v>
      </c>
      <c r="J391" t="str">
        <f>INDEX(products!$A$1:$G$49,MATCH('Edited Orders'!$D391,products!$A$1:$A$49,0),MATCH('Edited Orders'!J$1,products!$A$1:$G$1,0))</f>
        <v>D</v>
      </c>
      <c r="K391" s="7">
        <f>INDEX(products!$A$1:$G$49,MATCH('Edited Orders'!$D391,products!$A$1:$A$49,0),MATCH('Edited Orders'!K$1,products!$A$1:$G$1,0))</f>
        <v>0.5</v>
      </c>
      <c r="L391" s="5">
        <f>INDEX(products!$A$1:$G$49,MATCH('Edited Orders'!$D391,products!$A$1:$A$49,0),MATCH('Edited 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6">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INDEX(products!$A$1:$G$49,MATCH('Edited Orders'!$D392,products!$A$1:$A$49,0),MATCH('Edited Orders'!I$1,products!$A$1:$G$1,0))</f>
        <v>Exc</v>
      </c>
      <c r="J392" t="str">
        <f>INDEX(products!$A$1:$G$49,MATCH('Edited Orders'!$D392,products!$A$1:$A$49,0),MATCH('Edited Orders'!J$1,products!$A$1:$G$1,0))</f>
        <v>D</v>
      </c>
      <c r="K392" s="7">
        <f>INDEX(products!$A$1:$G$49,MATCH('Edited Orders'!$D392,products!$A$1:$A$49,0),MATCH('Edited Orders'!K$1,products!$A$1:$G$1,0))</f>
        <v>0.5</v>
      </c>
      <c r="L392" s="5">
        <f>INDEX(products!$A$1:$G$49,MATCH('Edited Orders'!$D392,products!$A$1:$A$49,0),MATCH('Edited 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6">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INDEX(products!$A$1:$G$49,MATCH('Edited Orders'!$D393,products!$A$1:$A$49,0),MATCH('Edited Orders'!I$1,products!$A$1:$G$1,0))</f>
        <v>Ara</v>
      </c>
      <c r="J393" t="str">
        <f>INDEX(products!$A$1:$G$49,MATCH('Edited Orders'!$D393,products!$A$1:$A$49,0),MATCH('Edited Orders'!J$1,products!$A$1:$G$1,0))</f>
        <v>M</v>
      </c>
      <c r="K393" s="7">
        <f>INDEX(products!$A$1:$G$49,MATCH('Edited Orders'!$D393,products!$A$1:$A$49,0),MATCH('Edited Orders'!K$1,products!$A$1:$G$1,0))</f>
        <v>0.5</v>
      </c>
      <c r="L393" s="5">
        <f>INDEX(products!$A$1:$G$49,MATCH('Edited Orders'!$D393,products!$A$1:$A$49,0),MATCH('Edited 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6">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INDEX(products!$A$1:$G$49,MATCH('Edited Orders'!$D394,products!$A$1:$A$49,0),MATCH('Edited Orders'!I$1,products!$A$1:$G$1,0))</f>
        <v>Exc</v>
      </c>
      <c r="J394" t="str">
        <f>INDEX(products!$A$1:$G$49,MATCH('Edited Orders'!$D394,products!$A$1:$A$49,0),MATCH('Edited Orders'!J$1,products!$A$1:$G$1,0))</f>
        <v>L</v>
      </c>
      <c r="K394" s="7">
        <f>INDEX(products!$A$1:$G$49,MATCH('Edited Orders'!$D394,products!$A$1:$A$49,0),MATCH('Edited Orders'!K$1,products!$A$1:$G$1,0))</f>
        <v>1</v>
      </c>
      <c r="L394" s="5">
        <f>INDEX(products!$A$1:$G$49,MATCH('Edited Orders'!$D394,products!$A$1:$A$49,0),MATCH('Edited 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6">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INDEX(products!$A$1:$G$49,MATCH('Edited Orders'!$D395,products!$A$1:$A$49,0),MATCH('Edited Orders'!I$1,products!$A$1:$G$1,0))</f>
        <v>Ara</v>
      </c>
      <c r="J395" t="str">
        <f>INDEX(products!$A$1:$G$49,MATCH('Edited Orders'!$D395,products!$A$1:$A$49,0),MATCH('Edited Orders'!J$1,products!$A$1:$G$1,0))</f>
        <v>L</v>
      </c>
      <c r="K395" s="7">
        <f>INDEX(products!$A$1:$G$49,MATCH('Edited Orders'!$D395,products!$A$1:$A$49,0),MATCH('Edited Orders'!K$1,products!$A$1:$G$1,0))</f>
        <v>0.2</v>
      </c>
      <c r="L395" s="5">
        <f>INDEX(products!$A$1:$G$49,MATCH('Edited Orders'!$D395,products!$A$1:$A$49,0),MATCH('Edited 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6">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INDEX(products!$A$1:$G$49,MATCH('Edited Orders'!$D396,products!$A$1:$A$49,0),MATCH('Edited Orders'!I$1,products!$A$1:$G$1,0))</f>
        <v>Rob</v>
      </c>
      <c r="J396" t="str">
        <f>INDEX(products!$A$1:$G$49,MATCH('Edited Orders'!$D396,products!$A$1:$A$49,0),MATCH('Edited Orders'!J$1,products!$A$1:$G$1,0))</f>
        <v>L</v>
      </c>
      <c r="K396" s="7">
        <f>INDEX(products!$A$1:$G$49,MATCH('Edited Orders'!$D396,products!$A$1:$A$49,0),MATCH('Edited Orders'!K$1,products!$A$1:$G$1,0))</f>
        <v>2.5</v>
      </c>
      <c r="L396" s="5">
        <f>INDEX(products!$A$1:$G$49,MATCH('Edited Orders'!$D396,products!$A$1:$A$49,0),MATCH('Edited 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6">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INDEX(products!$A$1:$G$49,MATCH('Edited Orders'!$D397,products!$A$1:$A$49,0),MATCH('Edited Orders'!I$1,products!$A$1:$G$1,0))</f>
        <v>Lib</v>
      </c>
      <c r="J397" t="str">
        <f>INDEX(products!$A$1:$G$49,MATCH('Edited Orders'!$D397,products!$A$1:$A$49,0),MATCH('Edited Orders'!J$1,products!$A$1:$G$1,0))</f>
        <v>D</v>
      </c>
      <c r="K397" s="7">
        <f>INDEX(products!$A$1:$G$49,MATCH('Edited Orders'!$D397,products!$A$1:$A$49,0),MATCH('Edited Orders'!K$1,products!$A$1:$G$1,0))</f>
        <v>0.5</v>
      </c>
      <c r="L397" s="5">
        <f>INDEX(products!$A$1:$G$49,MATCH('Edited Orders'!$D397,products!$A$1:$A$49,0),MATCH('Edited 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6">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INDEX(products!$A$1:$G$49,MATCH('Edited Orders'!$D398,products!$A$1:$A$49,0),MATCH('Edited Orders'!I$1,products!$A$1:$G$1,0))</f>
        <v>Ara</v>
      </c>
      <c r="J398" t="str">
        <f>INDEX(products!$A$1:$G$49,MATCH('Edited Orders'!$D398,products!$A$1:$A$49,0),MATCH('Edited Orders'!J$1,products!$A$1:$G$1,0))</f>
        <v>L</v>
      </c>
      <c r="K398" s="7">
        <f>INDEX(products!$A$1:$G$49,MATCH('Edited Orders'!$D398,products!$A$1:$A$49,0),MATCH('Edited Orders'!K$1,products!$A$1:$G$1,0))</f>
        <v>0.5</v>
      </c>
      <c r="L398" s="5">
        <f>INDEX(products!$A$1:$G$49,MATCH('Edited Orders'!$D398,products!$A$1:$A$49,0),MATCH('Edited 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6">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INDEX(products!$A$1:$G$49,MATCH('Edited Orders'!$D399,products!$A$1:$A$49,0),MATCH('Edited Orders'!I$1,products!$A$1:$G$1,0))</f>
        <v>Lib</v>
      </c>
      <c r="J399" t="str">
        <f>INDEX(products!$A$1:$G$49,MATCH('Edited Orders'!$D399,products!$A$1:$A$49,0),MATCH('Edited Orders'!J$1,products!$A$1:$G$1,0))</f>
        <v>D</v>
      </c>
      <c r="K399" s="7">
        <f>INDEX(products!$A$1:$G$49,MATCH('Edited Orders'!$D399,products!$A$1:$A$49,0),MATCH('Edited Orders'!K$1,products!$A$1:$G$1,0))</f>
        <v>0.5</v>
      </c>
      <c r="L399" s="5">
        <f>INDEX(products!$A$1:$G$49,MATCH('Edited Orders'!$D399,products!$A$1:$A$49,0),MATCH('Edited 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6">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INDEX(products!$A$1:$G$49,MATCH('Edited Orders'!$D400,products!$A$1:$A$49,0),MATCH('Edited Orders'!I$1,products!$A$1:$G$1,0))</f>
        <v>Ara</v>
      </c>
      <c r="J400" t="str">
        <f>INDEX(products!$A$1:$G$49,MATCH('Edited Orders'!$D400,products!$A$1:$A$49,0),MATCH('Edited Orders'!J$1,products!$A$1:$G$1,0))</f>
        <v>D</v>
      </c>
      <c r="K400" s="7">
        <f>INDEX(products!$A$1:$G$49,MATCH('Edited Orders'!$D400,products!$A$1:$A$49,0),MATCH('Edited Orders'!K$1,products!$A$1:$G$1,0))</f>
        <v>0.2</v>
      </c>
      <c r="L400" s="5">
        <f>INDEX(products!$A$1:$G$49,MATCH('Edited Orders'!$D400,products!$A$1:$A$49,0),MATCH('Edited 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6">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INDEX(products!$A$1:$G$49,MATCH('Edited Orders'!$D401,products!$A$1:$A$49,0),MATCH('Edited Orders'!I$1,products!$A$1:$G$1,0))</f>
        <v>Exc</v>
      </c>
      <c r="J401" t="str">
        <f>INDEX(products!$A$1:$G$49,MATCH('Edited Orders'!$D401,products!$A$1:$A$49,0),MATCH('Edited Orders'!J$1,products!$A$1:$G$1,0))</f>
        <v>D</v>
      </c>
      <c r="K401" s="7">
        <f>INDEX(products!$A$1:$G$49,MATCH('Edited Orders'!$D401,products!$A$1:$A$49,0),MATCH('Edited Orders'!K$1,products!$A$1:$G$1,0))</f>
        <v>2.5</v>
      </c>
      <c r="L401" s="5">
        <f>INDEX(products!$A$1:$G$49,MATCH('Edited Orders'!$D401,products!$A$1:$A$49,0),MATCH('Edited 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6">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INDEX(products!$A$1:$G$49,MATCH('Edited Orders'!$D402,products!$A$1:$A$49,0),MATCH('Edited Orders'!I$1,products!$A$1:$G$1,0))</f>
        <v>Lib</v>
      </c>
      <c r="J402" t="str">
        <f>INDEX(products!$A$1:$G$49,MATCH('Edited Orders'!$D402,products!$A$1:$A$49,0),MATCH('Edited Orders'!J$1,products!$A$1:$G$1,0))</f>
        <v>L</v>
      </c>
      <c r="K402" s="7">
        <f>INDEX(products!$A$1:$G$49,MATCH('Edited Orders'!$D402,products!$A$1:$A$49,0),MATCH('Edited Orders'!K$1,products!$A$1:$G$1,0))</f>
        <v>1</v>
      </c>
      <c r="L402" s="5">
        <f>INDEX(products!$A$1:$G$49,MATCH('Edited Orders'!$D402,products!$A$1:$A$49,0),MATCH('Edited 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6">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INDEX(products!$A$1:$G$49,MATCH('Edited Orders'!$D403,products!$A$1:$A$49,0),MATCH('Edited Orders'!I$1,products!$A$1:$G$1,0))</f>
        <v>Lib</v>
      </c>
      <c r="J403" t="str">
        <f>INDEX(products!$A$1:$G$49,MATCH('Edited Orders'!$D403,products!$A$1:$A$49,0),MATCH('Edited Orders'!J$1,products!$A$1:$G$1,0))</f>
        <v>M</v>
      </c>
      <c r="K403" s="7">
        <f>INDEX(products!$A$1:$G$49,MATCH('Edited Orders'!$D403,products!$A$1:$A$49,0),MATCH('Edited Orders'!K$1,products!$A$1:$G$1,0))</f>
        <v>0.2</v>
      </c>
      <c r="L403" s="5">
        <f>INDEX(products!$A$1:$G$49,MATCH('Edited Orders'!$D403,products!$A$1:$A$49,0),MATCH('Edited 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6">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INDEX(products!$A$1:$G$49,MATCH('Edited Orders'!$D404,products!$A$1:$A$49,0),MATCH('Edited Orders'!I$1,products!$A$1:$G$1,0))</f>
        <v>Rob</v>
      </c>
      <c r="J404" t="str">
        <f>INDEX(products!$A$1:$G$49,MATCH('Edited Orders'!$D404,products!$A$1:$A$49,0),MATCH('Edited Orders'!J$1,products!$A$1:$G$1,0))</f>
        <v>D</v>
      </c>
      <c r="K404" s="7">
        <f>INDEX(products!$A$1:$G$49,MATCH('Edited Orders'!$D404,products!$A$1:$A$49,0),MATCH('Edited Orders'!K$1,products!$A$1:$G$1,0))</f>
        <v>1</v>
      </c>
      <c r="L404" s="5">
        <f>INDEX(products!$A$1:$G$49,MATCH('Edited Orders'!$D404,products!$A$1:$A$49,0),MATCH('Edited 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6">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INDEX(products!$A$1:$G$49,MATCH('Edited Orders'!$D405,products!$A$1:$A$49,0),MATCH('Edited Orders'!I$1,products!$A$1:$G$1,0))</f>
        <v>Lib</v>
      </c>
      <c r="J405" t="str">
        <f>INDEX(products!$A$1:$G$49,MATCH('Edited Orders'!$D405,products!$A$1:$A$49,0),MATCH('Edited Orders'!J$1,products!$A$1:$G$1,0))</f>
        <v>L</v>
      </c>
      <c r="K405" s="7">
        <f>INDEX(products!$A$1:$G$49,MATCH('Edited Orders'!$D405,products!$A$1:$A$49,0),MATCH('Edited Orders'!K$1,products!$A$1:$G$1,0))</f>
        <v>0.2</v>
      </c>
      <c r="L405" s="5">
        <f>INDEX(products!$A$1:$G$49,MATCH('Edited Orders'!$D405,products!$A$1:$A$49,0),MATCH('Edited 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6">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INDEX(products!$A$1:$G$49,MATCH('Edited Orders'!$D406,products!$A$1:$A$49,0),MATCH('Edited Orders'!I$1,products!$A$1:$G$1,0))</f>
        <v>Ara</v>
      </c>
      <c r="J406" t="str">
        <f>INDEX(products!$A$1:$G$49,MATCH('Edited Orders'!$D406,products!$A$1:$A$49,0),MATCH('Edited Orders'!J$1,products!$A$1:$G$1,0))</f>
        <v>D</v>
      </c>
      <c r="K406" s="7">
        <f>INDEX(products!$A$1:$G$49,MATCH('Edited Orders'!$D406,products!$A$1:$A$49,0),MATCH('Edited Orders'!K$1,products!$A$1:$G$1,0))</f>
        <v>1</v>
      </c>
      <c r="L406" s="5">
        <f>INDEX(products!$A$1:$G$49,MATCH('Edited Orders'!$D406,products!$A$1:$A$49,0),MATCH('Edited 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6">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INDEX(products!$A$1:$G$49,MATCH('Edited Orders'!$D407,products!$A$1:$A$49,0),MATCH('Edited Orders'!I$1,products!$A$1:$G$1,0))</f>
        <v>Exc</v>
      </c>
      <c r="J407" t="str">
        <f>INDEX(products!$A$1:$G$49,MATCH('Edited Orders'!$D407,products!$A$1:$A$49,0),MATCH('Edited Orders'!J$1,products!$A$1:$G$1,0))</f>
        <v>M</v>
      </c>
      <c r="K407" s="7">
        <f>INDEX(products!$A$1:$G$49,MATCH('Edited Orders'!$D407,products!$A$1:$A$49,0),MATCH('Edited Orders'!K$1,products!$A$1:$G$1,0))</f>
        <v>0.5</v>
      </c>
      <c r="L407" s="5">
        <f>INDEX(products!$A$1:$G$49,MATCH('Edited Orders'!$D407,products!$A$1:$A$49,0),MATCH('Edited 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6">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INDEX(products!$A$1:$G$49,MATCH('Edited Orders'!$D408,products!$A$1:$A$49,0),MATCH('Edited Orders'!I$1,products!$A$1:$G$1,0))</f>
        <v>Exc</v>
      </c>
      <c r="J408" t="str">
        <f>INDEX(products!$A$1:$G$49,MATCH('Edited Orders'!$D408,products!$A$1:$A$49,0),MATCH('Edited Orders'!J$1,products!$A$1:$G$1,0))</f>
        <v>M</v>
      </c>
      <c r="K408" s="7">
        <f>INDEX(products!$A$1:$G$49,MATCH('Edited Orders'!$D408,products!$A$1:$A$49,0),MATCH('Edited Orders'!K$1,products!$A$1:$G$1,0))</f>
        <v>1</v>
      </c>
      <c r="L408" s="5">
        <f>INDEX(products!$A$1:$G$49,MATCH('Edited Orders'!$D408,products!$A$1:$A$49,0),MATCH('Edited 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6">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INDEX(products!$A$1:$G$49,MATCH('Edited Orders'!$D409,products!$A$1:$A$49,0),MATCH('Edited Orders'!I$1,products!$A$1:$G$1,0))</f>
        <v>Exc</v>
      </c>
      <c r="J409" t="str">
        <f>INDEX(products!$A$1:$G$49,MATCH('Edited Orders'!$D409,products!$A$1:$A$49,0),MATCH('Edited Orders'!J$1,products!$A$1:$G$1,0))</f>
        <v>M</v>
      </c>
      <c r="K409" s="7">
        <f>INDEX(products!$A$1:$G$49,MATCH('Edited Orders'!$D409,products!$A$1:$A$49,0),MATCH('Edited Orders'!K$1,products!$A$1:$G$1,0))</f>
        <v>0.5</v>
      </c>
      <c r="L409" s="5">
        <f>INDEX(products!$A$1:$G$49,MATCH('Edited Orders'!$D409,products!$A$1:$A$49,0),MATCH('Edited 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6">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INDEX(products!$A$1:$G$49,MATCH('Edited Orders'!$D410,products!$A$1:$A$49,0),MATCH('Edited Orders'!I$1,products!$A$1:$G$1,0))</f>
        <v>Ara</v>
      </c>
      <c r="J410" t="str">
        <f>INDEX(products!$A$1:$G$49,MATCH('Edited Orders'!$D410,products!$A$1:$A$49,0),MATCH('Edited Orders'!J$1,products!$A$1:$G$1,0))</f>
        <v>M</v>
      </c>
      <c r="K410" s="7">
        <f>INDEX(products!$A$1:$G$49,MATCH('Edited Orders'!$D410,products!$A$1:$A$49,0),MATCH('Edited Orders'!K$1,products!$A$1:$G$1,0))</f>
        <v>2.5</v>
      </c>
      <c r="L410" s="5">
        <f>INDEX(products!$A$1:$G$49,MATCH('Edited Orders'!$D410,products!$A$1:$A$49,0),MATCH('Edited 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6">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INDEX(products!$A$1:$G$49,MATCH('Edited Orders'!$D411,products!$A$1:$A$49,0),MATCH('Edited Orders'!I$1,products!$A$1:$G$1,0))</f>
        <v>Lib</v>
      </c>
      <c r="J411" t="str">
        <f>INDEX(products!$A$1:$G$49,MATCH('Edited Orders'!$D411,products!$A$1:$A$49,0),MATCH('Edited Orders'!J$1,products!$A$1:$G$1,0))</f>
        <v>L</v>
      </c>
      <c r="K411" s="7">
        <f>INDEX(products!$A$1:$G$49,MATCH('Edited Orders'!$D411,products!$A$1:$A$49,0),MATCH('Edited Orders'!K$1,products!$A$1:$G$1,0))</f>
        <v>1</v>
      </c>
      <c r="L411" s="5">
        <f>INDEX(products!$A$1:$G$49,MATCH('Edited Orders'!$D411,products!$A$1:$A$49,0),MATCH('Edited 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6">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INDEX(products!$A$1:$G$49,MATCH('Edited Orders'!$D412,products!$A$1:$A$49,0),MATCH('Edited Orders'!I$1,products!$A$1:$G$1,0))</f>
        <v>Ara</v>
      </c>
      <c r="J412" t="str">
        <f>INDEX(products!$A$1:$G$49,MATCH('Edited Orders'!$D412,products!$A$1:$A$49,0),MATCH('Edited Orders'!J$1,products!$A$1:$G$1,0))</f>
        <v>L</v>
      </c>
      <c r="K412" s="7">
        <f>INDEX(products!$A$1:$G$49,MATCH('Edited Orders'!$D412,products!$A$1:$A$49,0),MATCH('Edited Orders'!K$1,products!$A$1:$G$1,0))</f>
        <v>0.2</v>
      </c>
      <c r="L412" s="5">
        <f>INDEX(products!$A$1:$G$49,MATCH('Edited Orders'!$D412,products!$A$1:$A$49,0),MATCH('Edited 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6">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INDEX(products!$A$1:$G$49,MATCH('Edited Orders'!$D413,products!$A$1:$A$49,0),MATCH('Edited Orders'!I$1,products!$A$1:$G$1,0))</f>
        <v>Lib</v>
      </c>
      <c r="J413" t="str">
        <f>INDEX(products!$A$1:$G$49,MATCH('Edited Orders'!$D413,products!$A$1:$A$49,0),MATCH('Edited Orders'!J$1,products!$A$1:$G$1,0))</f>
        <v>M</v>
      </c>
      <c r="K413" s="7">
        <f>INDEX(products!$A$1:$G$49,MATCH('Edited Orders'!$D413,products!$A$1:$A$49,0),MATCH('Edited Orders'!K$1,products!$A$1:$G$1,0))</f>
        <v>1</v>
      </c>
      <c r="L413" s="5">
        <f>INDEX(products!$A$1:$G$49,MATCH('Edited Orders'!$D413,products!$A$1:$A$49,0),MATCH('Edited 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6">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INDEX(products!$A$1:$G$49,MATCH('Edited Orders'!$D414,products!$A$1:$A$49,0),MATCH('Edited Orders'!I$1,products!$A$1:$G$1,0))</f>
        <v>Ara</v>
      </c>
      <c r="J414" t="str">
        <f>INDEX(products!$A$1:$G$49,MATCH('Edited Orders'!$D414,products!$A$1:$A$49,0),MATCH('Edited Orders'!J$1,products!$A$1:$G$1,0))</f>
        <v>M</v>
      </c>
      <c r="K414" s="7">
        <f>INDEX(products!$A$1:$G$49,MATCH('Edited Orders'!$D414,products!$A$1:$A$49,0),MATCH('Edited Orders'!K$1,products!$A$1:$G$1,0))</f>
        <v>1</v>
      </c>
      <c r="L414" s="5">
        <f>INDEX(products!$A$1:$G$49,MATCH('Edited Orders'!$D414,products!$A$1:$A$49,0),MATCH('Edited 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6">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INDEX(products!$A$1:$G$49,MATCH('Edited Orders'!$D415,products!$A$1:$A$49,0),MATCH('Edited Orders'!I$1,products!$A$1:$G$1,0))</f>
        <v>Lib</v>
      </c>
      <c r="J415" t="str">
        <f>INDEX(products!$A$1:$G$49,MATCH('Edited Orders'!$D415,products!$A$1:$A$49,0),MATCH('Edited Orders'!J$1,products!$A$1:$G$1,0))</f>
        <v>L</v>
      </c>
      <c r="K415" s="7">
        <f>INDEX(products!$A$1:$G$49,MATCH('Edited Orders'!$D415,products!$A$1:$A$49,0),MATCH('Edited Orders'!K$1,products!$A$1:$G$1,0))</f>
        <v>2.5</v>
      </c>
      <c r="L415" s="5">
        <f>INDEX(products!$A$1:$G$49,MATCH('Edited Orders'!$D415,products!$A$1:$A$49,0),MATCH('Edited 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6">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INDEX(products!$A$1:$G$49,MATCH('Edited Orders'!$D416,products!$A$1:$A$49,0),MATCH('Edited Orders'!I$1,products!$A$1:$G$1,0))</f>
        <v>Rob</v>
      </c>
      <c r="J416" t="str">
        <f>INDEX(products!$A$1:$G$49,MATCH('Edited Orders'!$D416,products!$A$1:$A$49,0),MATCH('Edited Orders'!J$1,products!$A$1:$G$1,0))</f>
        <v>L</v>
      </c>
      <c r="K416" s="7">
        <f>INDEX(products!$A$1:$G$49,MATCH('Edited Orders'!$D416,products!$A$1:$A$49,0),MATCH('Edited Orders'!K$1,products!$A$1:$G$1,0))</f>
        <v>0.2</v>
      </c>
      <c r="L416" s="5">
        <f>INDEX(products!$A$1:$G$49,MATCH('Edited Orders'!$D416,products!$A$1:$A$49,0),MATCH('Edited 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6">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INDEX(products!$A$1:$G$49,MATCH('Edited Orders'!$D417,products!$A$1:$A$49,0),MATCH('Edited Orders'!I$1,products!$A$1:$G$1,0))</f>
        <v>Rob</v>
      </c>
      <c r="J417" t="str">
        <f>INDEX(products!$A$1:$G$49,MATCH('Edited Orders'!$D417,products!$A$1:$A$49,0),MATCH('Edited Orders'!J$1,products!$A$1:$G$1,0))</f>
        <v>M</v>
      </c>
      <c r="K417" s="7">
        <f>INDEX(products!$A$1:$G$49,MATCH('Edited Orders'!$D417,products!$A$1:$A$49,0),MATCH('Edited Orders'!K$1,products!$A$1:$G$1,0))</f>
        <v>0.2</v>
      </c>
      <c r="L417" s="5">
        <f>INDEX(products!$A$1:$G$49,MATCH('Edited Orders'!$D417,products!$A$1:$A$49,0),MATCH('Edited 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6">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INDEX(products!$A$1:$G$49,MATCH('Edited Orders'!$D418,products!$A$1:$A$49,0),MATCH('Edited Orders'!I$1,products!$A$1:$G$1,0))</f>
        <v>Ara</v>
      </c>
      <c r="J418" t="str">
        <f>INDEX(products!$A$1:$G$49,MATCH('Edited Orders'!$D418,products!$A$1:$A$49,0),MATCH('Edited Orders'!J$1,products!$A$1:$G$1,0))</f>
        <v>L</v>
      </c>
      <c r="K418" s="7">
        <f>INDEX(products!$A$1:$G$49,MATCH('Edited Orders'!$D418,products!$A$1:$A$49,0),MATCH('Edited Orders'!K$1,products!$A$1:$G$1,0))</f>
        <v>0.5</v>
      </c>
      <c r="L418" s="5">
        <f>INDEX(products!$A$1:$G$49,MATCH('Edited Orders'!$D418,products!$A$1:$A$49,0),MATCH('Edited 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6">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INDEX(products!$A$1:$G$49,MATCH('Edited Orders'!$D419,products!$A$1:$A$49,0),MATCH('Edited Orders'!I$1,products!$A$1:$G$1,0))</f>
        <v>Ara</v>
      </c>
      <c r="J419" t="str">
        <f>INDEX(products!$A$1:$G$49,MATCH('Edited Orders'!$D419,products!$A$1:$A$49,0),MATCH('Edited Orders'!J$1,products!$A$1:$G$1,0))</f>
        <v>L</v>
      </c>
      <c r="K419" s="7">
        <f>INDEX(products!$A$1:$G$49,MATCH('Edited Orders'!$D419,products!$A$1:$A$49,0),MATCH('Edited Orders'!K$1,products!$A$1:$G$1,0))</f>
        <v>2.5</v>
      </c>
      <c r="L419" s="5">
        <f>INDEX(products!$A$1:$G$49,MATCH('Edited Orders'!$D419,products!$A$1:$A$49,0),MATCH('Edited 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6">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INDEX(products!$A$1:$G$49,MATCH('Edited Orders'!$D420,products!$A$1:$A$49,0),MATCH('Edited Orders'!I$1,products!$A$1:$G$1,0))</f>
        <v>Ara</v>
      </c>
      <c r="J420" t="str">
        <f>INDEX(products!$A$1:$G$49,MATCH('Edited Orders'!$D420,products!$A$1:$A$49,0),MATCH('Edited Orders'!J$1,products!$A$1:$G$1,0))</f>
        <v>L</v>
      </c>
      <c r="K420" s="7">
        <f>INDEX(products!$A$1:$G$49,MATCH('Edited Orders'!$D420,products!$A$1:$A$49,0),MATCH('Edited Orders'!K$1,products!$A$1:$G$1,0))</f>
        <v>2.5</v>
      </c>
      <c r="L420" s="5">
        <f>INDEX(products!$A$1:$G$49,MATCH('Edited Orders'!$D420,products!$A$1:$A$49,0),MATCH('Edited 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6">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INDEX(products!$A$1:$G$49,MATCH('Edited Orders'!$D421,products!$A$1:$A$49,0),MATCH('Edited Orders'!I$1,products!$A$1:$G$1,0))</f>
        <v>Lib</v>
      </c>
      <c r="J421" t="str">
        <f>INDEX(products!$A$1:$G$49,MATCH('Edited Orders'!$D421,products!$A$1:$A$49,0),MATCH('Edited Orders'!J$1,products!$A$1:$G$1,0))</f>
        <v>M</v>
      </c>
      <c r="K421" s="7">
        <f>INDEX(products!$A$1:$G$49,MATCH('Edited Orders'!$D421,products!$A$1:$A$49,0),MATCH('Edited Orders'!K$1,products!$A$1:$G$1,0))</f>
        <v>0.5</v>
      </c>
      <c r="L421" s="5">
        <f>INDEX(products!$A$1:$G$49,MATCH('Edited Orders'!$D421,products!$A$1:$A$49,0),MATCH('Edited 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6">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INDEX(products!$A$1:$G$49,MATCH('Edited Orders'!$D422,products!$A$1:$A$49,0),MATCH('Edited Orders'!I$1,products!$A$1:$G$1,0))</f>
        <v>Lib</v>
      </c>
      <c r="J422" t="str">
        <f>INDEX(products!$A$1:$G$49,MATCH('Edited Orders'!$D422,products!$A$1:$A$49,0),MATCH('Edited Orders'!J$1,products!$A$1:$G$1,0))</f>
        <v>D</v>
      </c>
      <c r="K422" s="7">
        <f>INDEX(products!$A$1:$G$49,MATCH('Edited Orders'!$D422,products!$A$1:$A$49,0),MATCH('Edited Orders'!K$1,products!$A$1:$G$1,0))</f>
        <v>0.5</v>
      </c>
      <c r="L422" s="5">
        <f>INDEX(products!$A$1:$G$49,MATCH('Edited Orders'!$D422,products!$A$1:$A$49,0),MATCH('Edited 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6">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INDEX(products!$A$1:$G$49,MATCH('Edited Orders'!$D423,products!$A$1:$A$49,0),MATCH('Edited Orders'!I$1,products!$A$1:$G$1,0))</f>
        <v>Ara</v>
      </c>
      <c r="J423" t="str">
        <f>INDEX(products!$A$1:$G$49,MATCH('Edited Orders'!$D423,products!$A$1:$A$49,0),MATCH('Edited Orders'!J$1,products!$A$1:$G$1,0))</f>
        <v>D</v>
      </c>
      <c r="K423" s="7">
        <f>INDEX(products!$A$1:$G$49,MATCH('Edited Orders'!$D423,products!$A$1:$A$49,0),MATCH('Edited Orders'!K$1,products!$A$1:$G$1,0))</f>
        <v>2.5</v>
      </c>
      <c r="L423" s="5">
        <f>INDEX(products!$A$1:$G$49,MATCH('Edited Orders'!$D423,products!$A$1:$A$49,0),MATCH('Edited 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6">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INDEX(products!$A$1:$G$49,MATCH('Edited Orders'!$D424,products!$A$1:$A$49,0),MATCH('Edited Orders'!I$1,products!$A$1:$G$1,0))</f>
        <v>Ara</v>
      </c>
      <c r="J424" t="str">
        <f>INDEX(products!$A$1:$G$49,MATCH('Edited Orders'!$D424,products!$A$1:$A$49,0),MATCH('Edited Orders'!J$1,products!$A$1:$G$1,0))</f>
        <v>D</v>
      </c>
      <c r="K424" s="7">
        <f>INDEX(products!$A$1:$G$49,MATCH('Edited Orders'!$D424,products!$A$1:$A$49,0),MATCH('Edited Orders'!K$1,products!$A$1:$G$1,0))</f>
        <v>0.5</v>
      </c>
      <c r="L424" s="5">
        <f>INDEX(products!$A$1:$G$49,MATCH('Edited Orders'!$D424,products!$A$1:$A$49,0),MATCH('Edited 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6">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INDEX(products!$A$1:$G$49,MATCH('Edited Orders'!$D425,products!$A$1:$A$49,0),MATCH('Edited Orders'!I$1,products!$A$1:$G$1,0))</f>
        <v>Rob</v>
      </c>
      <c r="J425" t="str">
        <f>INDEX(products!$A$1:$G$49,MATCH('Edited Orders'!$D425,products!$A$1:$A$49,0),MATCH('Edited Orders'!J$1,products!$A$1:$G$1,0))</f>
        <v>M</v>
      </c>
      <c r="K425" s="7">
        <f>INDEX(products!$A$1:$G$49,MATCH('Edited Orders'!$D425,products!$A$1:$A$49,0),MATCH('Edited Orders'!K$1,products!$A$1:$G$1,0))</f>
        <v>0.5</v>
      </c>
      <c r="L425" s="5">
        <f>INDEX(products!$A$1:$G$49,MATCH('Edited Orders'!$D425,products!$A$1:$A$49,0),MATCH('Edited 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6">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INDEX(products!$A$1:$G$49,MATCH('Edited Orders'!$D426,products!$A$1:$A$49,0),MATCH('Edited Orders'!I$1,products!$A$1:$G$1,0))</f>
        <v>Exc</v>
      </c>
      <c r="J426" t="str">
        <f>INDEX(products!$A$1:$G$49,MATCH('Edited Orders'!$D426,products!$A$1:$A$49,0),MATCH('Edited Orders'!J$1,products!$A$1:$G$1,0))</f>
        <v>L</v>
      </c>
      <c r="K426" s="7">
        <f>INDEX(products!$A$1:$G$49,MATCH('Edited Orders'!$D426,products!$A$1:$A$49,0),MATCH('Edited Orders'!K$1,products!$A$1:$G$1,0))</f>
        <v>0.5</v>
      </c>
      <c r="L426" s="5">
        <f>INDEX(products!$A$1:$G$49,MATCH('Edited Orders'!$D426,products!$A$1:$A$49,0),MATCH('Edited 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6">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INDEX(products!$A$1:$G$49,MATCH('Edited Orders'!$D427,products!$A$1:$A$49,0),MATCH('Edited Orders'!I$1,products!$A$1:$G$1,0))</f>
        <v>Rob</v>
      </c>
      <c r="J427" t="str">
        <f>INDEX(products!$A$1:$G$49,MATCH('Edited Orders'!$D427,products!$A$1:$A$49,0),MATCH('Edited Orders'!J$1,products!$A$1:$G$1,0))</f>
        <v>D</v>
      </c>
      <c r="K427" s="7">
        <f>INDEX(products!$A$1:$G$49,MATCH('Edited Orders'!$D427,products!$A$1:$A$49,0),MATCH('Edited Orders'!K$1,products!$A$1:$G$1,0))</f>
        <v>1</v>
      </c>
      <c r="L427" s="5">
        <f>INDEX(products!$A$1:$G$49,MATCH('Edited Orders'!$D427,products!$A$1:$A$49,0),MATCH('Edited 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6">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INDEX(products!$A$1:$G$49,MATCH('Edited Orders'!$D428,products!$A$1:$A$49,0),MATCH('Edited Orders'!I$1,products!$A$1:$G$1,0))</f>
        <v>Rob</v>
      </c>
      <c r="J428" t="str">
        <f>INDEX(products!$A$1:$G$49,MATCH('Edited Orders'!$D428,products!$A$1:$A$49,0),MATCH('Edited Orders'!J$1,products!$A$1:$G$1,0))</f>
        <v>L</v>
      </c>
      <c r="K428" s="7">
        <f>INDEX(products!$A$1:$G$49,MATCH('Edited Orders'!$D428,products!$A$1:$A$49,0),MATCH('Edited Orders'!K$1,products!$A$1:$G$1,0))</f>
        <v>0.2</v>
      </c>
      <c r="L428" s="5">
        <f>INDEX(products!$A$1:$G$49,MATCH('Edited Orders'!$D428,products!$A$1:$A$49,0),MATCH('Edited 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6">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INDEX(products!$A$1:$G$49,MATCH('Edited Orders'!$D429,products!$A$1:$A$49,0),MATCH('Edited Orders'!I$1,products!$A$1:$G$1,0))</f>
        <v>Ara</v>
      </c>
      <c r="J429" t="str">
        <f>INDEX(products!$A$1:$G$49,MATCH('Edited Orders'!$D429,products!$A$1:$A$49,0),MATCH('Edited Orders'!J$1,products!$A$1:$G$1,0))</f>
        <v>M</v>
      </c>
      <c r="K429" s="7">
        <f>INDEX(products!$A$1:$G$49,MATCH('Edited Orders'!$D429,products!$A$1:$A$49,0),MATCH('Edited Orders'!K$1,products!$A$1:$G$1,0))</f>
        <v>2.5</v>
      </c>
      <c r="L429" s="5">
        <f>INDEX(products!$A$1:$G$49,MATCH('Edited Orders'!$D429,products!$A$1:$A$49,0),MATCH('Edited 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6">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INDEX(products!$A$1:$G$49,MATCH('Edited Orders'!$D430,products!$A$1:$A$49,0),MATCH('Edited Orders'!I$1,products!$A$1:$G$1,0))</f>
        <v>Rob</v>
      </c>
      <c r="J430" t="str">
        <f>INDEX(products!$A$1:$G$49,MATCH('Edited Orders'!$D430,products!$A$1:$A$49,0),MATCH('Edited Orders'!J$1,products!$A$1:$G$1,0))</f>
        <v>L</v>
      </c>
      <c r="K430" s="7">
        <f>INDEX(products!$A$1:$G$49,MATCH('Edited Orders'!$D430,products!$A$1:$A$49,0),MATCH('Edited Orders'!K$1,products!$A$1:$G$1,0))</f>
        <v>1</v>
      </c>
      <c r="L430" s="5">
        <f>INDEX(products!$A$1:$G$49,MATCH('Edited Orders'!$D430,products!$A$1:$A$49,0),MATCH('Edited 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6">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INDEX(products!$A$1:$G$49,MATCH('Edited Orders'!$D431,products!$A$1:$A$49,0),MATCH('Edited Orders'!I$1,products!$A$1:$G$1,0))</f>
        <v>Ara</v>
      </c>
      <c r="J431" t="str">
        <f>INDEX(products!$A$1:$G$49,MATCH('Edited Orders'!$D431,products!$A$1:$A$49,0),MATCH('Edited Orders'!J$1,products!$A$1:$G$1,0))</f>
        <v>L</v>
      </c>
      <c r="K431" s="7">
        <f>INDEX(products!$A$1:$G$49,MATCH('Edited Orders'!$D431,products!$A$1:$A$49,0),MATCH('Edited Orders'!K$1,products!$A$1:$G$1,0))</f>
        <v>1</v>
      </c>
      <c r="L431" s="5">
        <f>INDEX(products!$A$1:$G$49,MATCH('Edited Orders'!$D431,products!$A$1:$A$49,0),MATCH('Edited 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6">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INDEX(products!$A$1:$G$49,MATCH('Edited Orders'!$D432,products!$A$1:$A$49,0),MATCH('Edited Orders'!I$1,products!$A$1:$G$1,0))</f>
        <v>Rob</v>
      </c>
      <c r="J432" t="str">
        <f>INDEX(products!$A$1:$G$49,MATCH('Edited Orders'!$D432,products!$A$1:$A$49,0),MATCH('Edited Orders'!J$1,products!$A$1:$G$1,0))</f>
        <v>D</v>
      </c>
      <c r="K432" s="7">
        <f>INDEX(products!$A$1:$G$49,MATCH('Edited Orders'!$D432,products!$A$1:$A$49,0),MATCH('Edited Orders'!K$1,products!$A$1:$G$1,0))</f>
        <v>0.2</v>
      </c>
      <c r="L432" s="5">
        <f>INDEX(products!$A$1:$G$49,MATCH('Edited Orders'!$D432,products!$A$1:$A$49,0),MATCH('Edited 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6">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INDEX(products!$A$1:$G$49,MATCH('Edited Orders'!$D433,products!$A$1:$A$49,0),MATCH('Edited Orders'!I$1,products!$A$1:$G$1,0))</f>
        <v>Exc</v>
      </c>
      <c r="J433" t="str">
        <f>INDEX(products!$A$1:$G$49,MATCH('Edited Orders'!$D433,products!$A$1:$A$49,0),MATCH('Edited Orders'!J$1,products!$A$1:$G$1,0))</f>
        <v>D</v>
      </c>
      <c r="K433" s="7">
        <f>INDEX(products!$A$1:$G$49,MATCH('Edited Orders'!$D433,products!$A$1:$A$49,0),MATCH('Edited Orders'!K$1,products!$A$1:$G$1,0))</f>
        <v>2.5</v>
      </c>
      <c r="L433" s="5">
        <f>INDEX(products!$A$1:$G$49,MATCH('Edited Orders'!$D433,products!$A$1:$A$49,0),MATCH('Edited 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6">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INDEX(products!$A$1:$G$49,MATCH('Edited Orders'!$D434,products!$A$1:$A$49,0),MATCH('Edited Orders'!I$1,products!$A$1:$G$1,0))</f>
        <v>Ara</v>
      </c>
      <c r="J434" t="str">
        <f>INDEX(products!$A$1:$G$49,MATCH('Edited Orders'!$D434,products!$A$1:$A$49,0),MATCH('Edited Orders'!J$1,products!$A$1:$G$1,0))</f>
        <v>M</v>
      </c>
      <c r="K434" s="7">
        <f>INDEX(products!$A$1:$G$49,MATCH('Edited Orders'!$D434,products!$A$1:$A$49,0),MATCH('Edited Orders'!K$1,products!$A$1:$G$1,0))</f>
        <v>1</v>
      </c>
      <c r="L434" s="5">
        <f>INDEX(products!$A$1:$G$49,MATCH('Edited Orders'!$D434,products!$A$1:$A$49,0),MATCH('Edited 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6">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INDEX(products!$A$1:$G$49,MATCH('Edited Orders'!$D435,products!$A$1:$A$49,0),MATCH('Edited Orders'!I$1,products!$A$1:$G$1,0))</f>
        <v>Lib</v>
      </c>
      <c r="J435" t="str">
        <f>INDEX(products!$A$1:$G$49,MATCH('Edited Orders'!$D435,products!$A$1:$A$49,0),MATCH('Edited Orders'!J$1,products!$A$1:$G$1,0))</f>
        <v>M</v>
      </c>
      <c r="K435" s="7">
        <f>INDEX(products!$A$1:$G$49,MATCH('Edited Orders'!$D435,products!$A$1:$A$49,0),MATCH('Edited Orders'!K$1,products!$A$1:$G$1,0))</f>
        <v>2.5</v>
      </c>
      <c r="L435" s="5">
        <f>INDEX(products!$A$1:$G$49,MATCH('Edited Orders'!$D435,products!$A$1:$A$49,0),MATCH('Edited 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6">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INDEX(products!$A$1:$G$49,MATCH('Edited Orders'!$D436,products!$A$1:$A$49,0),MATCH('Edited Orders'!I$1,products!$A$1:$G$1,0))</f>
        <v>Ara</v>
      </c>
      <c r="J436" t="str">
        <f>INDEX(products!$A$1:$G$49,MATCH('Edited Orders'!$D436,products!$A$1:$A$49,0),MATCH('Edited Orders'!J$1,products!$A$1:$G$1,0))</f>
        <v>M</v>
      </c>
      <c r="K436" s="7">
        <f>INDEX(products!$A$1:$G$49,MATCH('Edited Orders'!$D436,products!$A$1:$A$49,0),MATCH('Edited Orders'!K$1,products!$A$1:$G$1,0))</f>
        <v>1</v>
      </c>
      <c r="L436" s="5">
        <f>INDEX(products!$A$1:$G$49,MATCH('Edited Orders'!$D436,products!$A$1:$A$49,0),MATCH('Edited 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6">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INDEX(products!$A$1:$G$49,MATCH('Edited Orders'!$D437,products!$A$1:$A$49,0),MATCH('Edited Orders'!I$1,products!$A$1:$G$1,0))</f>
        <v>Exc</v>
      </c>
      <c r="J437" t="str">
        <f>INDEX(products!$A$1:$G$49,MATCH('Edited Orders'!$D437,products!$A$1:$A$49,0),MATCH('Edited Orders'!J$1,products!$A$1:$G$1,0))</f>
        <v>M</v>
      </c>
      <c r="K437" s="7">
        <f>INDEX(products!$A$1:$G$49,MATCH('Edited Orders'!$D437,products!$A$1:$A$49,0),MATCH('Edited Orders'!K$1,products!$A$1:$G$1,0))</f>
        <v>0.5</v>
      </c>
      <c r="L437" s="5">
        <f>INDEX(products!$A$1:$G$49,MATCH('Edited Orders'!$D437,products!$A$1:$A$49,0),MATCH('Edited 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6">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INDEX(products!$A$1:$G$49,MATCH('Edited Orders'!$D438,products!$A$1:$A$49,0),MATCH('Edited Orders'!I$1,products!$A$1:$G$1,0))</f>
        <v>Lib</v>
      </c>
      <c r="J438" t="str">
        <f>INDEX(products!$A$1:$G$49,MATCH('Edited Orders'!$D438,products!$A$1:$A$49,0),MATCH('Edited Orders'!J$1,products!$A$1:$G$1,0))</f>
        <v>L</v>
      </c>
      <c r="K438" s="7">
        <f>INDEX(products!$A$1:$G$49,MATCH('Edited Orders'!$D438,products!$A$1:$A$49,0),MATCH('Edited Orders'!K$1,products!$A$1:$G$1,0))</f>
        <v>0.2</v>
      </c>
      <c r="L438" s="5">
        <f>INDEX(products!$A$1:$G$49,MATCH('Edited Orders'!$D438,products!$A$1:$A$49,0),MATCH('Edited 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6">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INDEX(products!$A$1:$G$49,MATCH('Edited Orders'!$D439,products!$A$1:$A$49,0),MATCH('Edited Orders'!I$1,products!$A$1:$G$1,0))</f>
        <v>Lib</v>
      </c>
      <c r="J439" t="str">
        <f>INDEX(products!$A$1:$G$49,MATCH('Edited Orders'!$D439,products!$A$1:$A$49,0),MATCH('Edited Orders'!J$1,products!$A$1:$G$1,0))</f>
        <v>D</v>
      </c>
      <c r="K439" s="7">
        <f>INDEX(products!$A$1:$G$49,MATCH('Edited Orders'!$D439,products!$A$1:$A$49,0),MATCH('Edited Orders'!K$1,products!$A$1:$G$1,0))</f>
        <v>2.5</v>
      </c>
      <c r="L439" s="5">
        <f>INDEX(products!$A$1:$G$49,MATCH('Edited Orders'!$D439,products!$A$1:$A$49,0),MATCH('Edited 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6">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INDEX(products!$A$1:$G$49,MATCH('Edited Orders'!$D440,products!$A$1:$A$49,0),MATCH('Edited Orders'!I$1,products!$A$1:$G$1,0))</f>
        <v>Lib</v>
      </c>
      <c r="J440" t="str">
        <f>INDEX(products!$A$1:$G$49,MATCH('Edited Orders'!$D440,products!$A$1:$A$49,0),MATCH('Edited Orders'!J$1,products!$A$1:$G$1,0))</f>
        <v>D</v>
      </c>
      <c r="K440" s="7">
        <f>INDEX(products!$A$1:$G$49,MATCH('Edited Orders'!$D440,products!$A$1:$A$49,0),MATCH('Edited Orders'!K$1,products!$A$1:$G$1,0))</f>
        <v>0.5</v>
      </c>
      <c r="L440" s="5">
        <f>INDEX(products!$A$1:$G$49,MATCH('Edited Orders'!$D440,products!$A$1:$A$49,0),MATCH('Edited 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6">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INDEX(products!$A$1:$G$49,MATCH('Edited Orders'!$D441,products!$A$1:$A$49,0),MATCH('Edited Orders'!I$1,products!$A$1:$G$1,0))</f>
        <v>Exc</v>
      </c>
      <c r="J441" t="str">
        <f>INDEX(products!$A$1:$G$49,MATCH('Edited Orders'!$D441,products!$A$1:$A$49,0),MATCH('Edited Orders'!J$1,products!$A$1:$G$1,0))</f>
        <v>L</v>
      </c>
      <c r="K441" s="7">
        <f>INDEX(products!$A$1:$G$49,MATCH('Edited Orders'!$D441,products!$A$1:$A$49,0),MATCH('Edited Orders'!K$1,products!$A$1:$G$1,0))</f>
        <v>0.5</v>
      </c>
      <c r="L441" s="5">
        <f>INDEX(products!$A$1:$G$49,MATCH('Edited Orders'!$D441,products!$A$1:$A$49,0),MATCH('Edited 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6">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INDEX(products!$A$1:$G$49,MATCH('Edited Orders'!$D442,products!$A$1:$A$49,0),MATCH('Edited Orders'!I$1,products!$A$1:$G$1,0))</f>
        <v>Ara</v>
      </c>
      <c r="J442" t="str">
        <f>INDEX(products!$A$1:$G$49,MATCH('Edited Orders'!$D442,products!$A$1:$A$49,0),MATCH('Edited Orders'!J$1,products!$A$1:$G$1,0))</f>
        <v>M</v>
      </c>
      <c r="K442" s="7">
        <f>INDEX(products!$A$1:$G$49,MATCH('Edited Orders'!$D442,products!$A$1:$A$49,0),MATCH('Edited Orders'!K$1,products!$A$1:$G$1,0))</f>
        <v>2.5</v>
      </c>
      <c r="L442" s="5">
        <f>INDEX(products!$A$1:$G$49,MATCH('Edited Orders'!$D442,products!$A$1:$A$49,0),MATCH('Edited 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6">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INDEX(products!$A$1:$G$49,MATCH('Edited Orders'!$D443,products!$A$1:$A$49,0),MATCH('Edited Orders'!I$1,products!$A$1:$G$1,0))</f>
        <v>Exc</v>
      </c>
      <c r="J443" t="str">
        <f>INDEX(products!$A$1:$G$49,MATCH('Edited Orders'!$D443,products!$A$1:$A$49,0),MATCH('Edited Orders'!J$1,products!$A$1:$G$1,0))</f>
        <v>D</v>
      </c>
      <c r="K443" s="7">
        <f>INDEX(products!$A$1:$G$49,MATCH('Edited Orders'!$D443,products!$A$1:$A$49,0),MATCH('Edited Orders'!K$1,products!$A$1:$G$1,0))</f>
        <v>1</v>
      </c>
      <c r="L443" s="5">
        <f>INDEX(products!$A$1:$G$49,MATCH('Edited Orders'!$D443,products!$A$1:$A$49,0),MATCH('Edited 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6">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INDEX(products!$A$1:$G$49,MATCH('Edited Orders'!$D444,products!$A$1:$A$49,0),MATCH('Edited Orders'!I$1,products!$A$1:$G$1,0))</f>
        <v>Rob</v>
      </c>
      <c r="J444" t="str">
        <f>INDEX(products!$A$1:$G$49,MATCH('Edited Orders'!$D444,products!$A$1:$A$49,0),MATCH('Edited Orders'!J$1,products!$A$1:$G$1,0))</f>
        <v>L</v>
      </c>
      <c r="K444" s="7">
        <f>INDEX(products!$A$1:$G$49,MATCH('Edited Orders'!$D444,products!$A$1:$A$49,0),MATCH('Edited Orders'!K$1,products!$A$1:$G$1,0))</f>
        <v>0.5</v>
      </c>
      <c r="L444" s="5">
        <f>INDEX(products!$A$1:$G$49,MATCH('Edited Orders'!$D444,products!$A$1:$A$49,0),MATCH('Edited 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6">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INDEX(products!$A$1:$G$49,MATCH('Edited Orders'!$D445,products!$A$1:$A$49,0),MATCH('Edited Orders'!I$1,products!$A$1:$G$1,0))</f>
        <v>Exc</v>
      </c>
      <c r="J445" t="str">
        <f>INDEX(products!$A$1:$G$49,MATCH('Edited Orders'!$D445,products!$A$1:$A$49,0),MATCH('Edited Orders'!J$1,products!$A$1:$G$1,0))</f>
        <v>L</v>
      </c>
      <c r="K445" s="7">
        <f>INDEX(products!$A$1:$G$49,MATCH('Edited Orders'!$D445,products!$A$1:$A$49,0),MATCH('Edited Orders'!K$1,products!$A$1:$G$1,0))</f>
        <v>0.2</v>
      </c>
      <c r="L445" s="5">
        <f>INDEX(products!$A$1:$G$49,MATCH('Edited Orders'!$D445,products!$A$1:$A$49,0),MATCH('Edited 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6">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INDEX(products!$A$1:$G$49,MATCH('Edited Orders'!$D446,products!$A$1:$A$49,0),MATCH('Edited Orders'!I$1,products!$A$1:$G$1,0))</f>
        <v>Exc</v>
      </c>
      <c r="J446" t="str">
        <f>INDEX(products!$A$1:$G$49,MATCH('Edited Orders'!$D446,products!$A$1:$A$49,0),MATCH('Edited Orders'!J$1,products!$A$1:$G$1,0))</f>
        <v>M</v>
      </c>
      <c r="K446" s="7">
        <f>INDEX(products!$A$1:$G$49,MATCH('Edited Orders'!$D446,products!$A$1:$A$49,0),MATCH('Edited Orders'!K$1,products!$A$1:$G$1,0))</f>
        <v>0.2</v>
      </c>
      <c r="L446" s="5">
        <f>INDEX(products!$A$1:$G$49,MATCH('Edited Orders'!$D446,products!$A$1:$A$49,0),MATCH('Edited 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6">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INDEX(products!$A$1:$G$49,MATCH('Edited Orders'!$D447,products!$A$1:$A$49,0),MATCH('Edited Orders'!I$1,products!$A$1:$G$1,0))</f>
        <v>Lib</v>
      </c>
      <c r="J447" t="str">
        <f>INDEX(products!$A$1:$G$49,MATCH('Edited Orders'!$D447,products!$A$1:$A$49,0),MATCH('Edited Orders'!J$1,products!$A$1:$G$1,0))</f>
        <v>M</v>
      </c>
      <c r="K447" s="7">
        <f>INDEX(products!$A$1:$G$49,MATCH('Edited Orders'!$D447,products!$A$1:$A$49,0),MATCH('Edited Orders'!K$1,products!$A$1:$G$1,0))</f>
        <v>2.5</v>
      </c>
      <c r="L447" s="5">
        <f>INDEX(products!$A$1:$G$49,MATCH('Edited Orders'!$D447,products!$A$1:$A$49,0),MATCH('Edited 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6">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INDEX(products!$A$1:$G$49,MATCH('Edited Orders'!$D448,products!$A$1:$A$49,0),MATCH('Edited Orders'!I$1,products!$A$1:$G$1,0))</f>
        <v>Lib</v>
      </c>
      <c r="J448" t="str">
        <f>INDEX(products!$A$1:$G$49,MATCH('Edited Orders'!$D448,products!$A$1:$A$49,0),MATCH('Edited Orders'!J$1,products!$A$1:$G$1,0))</f>
        <v>M</v>
      </c>
      <c r="K448" s="7">
        <f>INDEX(products!$A$1:$G$49,MATCH('Edited Orders'!$D448,products!$A$1:$A$49,0),MATCH('Edited Orders'!K$1,products!$A$1:$G$1,0))</f>
        <v>0.5</v>
      </c>
      <c r="L448" s="5">
        <f>INDEX(products!$A$1:$G$49,MATCH('Edited Orders'!$D448,products!$A$1:$A$49,0),MATCH('Edited 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6">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INDEX(products!$A$1:$G$49,MATCH('Edited Orders'!$D449,products!$A$1:$A$49,0),MATCH('Edited Orders'!I$1,products!$A$1:$G$1,0))</f>
        <v>Rob</v>
      </c>
      <c r="J449" t="str">
        <f>INDEX(products!$A$1:$G$49,MATCH('Edited Orders'!$D449,products!$A$1:$A$49,0),MATCH('Edited Orders'!J$1,products!$A$1:$G$1,0))</f>
        <v>M</v>
      </c>
      <c r="K449" s="7">
        <f>INDEX(products!$A$1:$G$49,MATCH('Edited Orders'!$D449,products!$A$1:$A$49,0),MATCH('Edited Orders'!K$1,products!$A$1:$G$1,0))</f>
        <v>0.5</v>
      </c>
      <c r="L449" s="5">
        <f>INDEX(products!$A$1:$G$49,MATCH('Edited Orders'!$D449,products!$A$1:$A$49,0),MATCH('Edited 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6">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INDEX(products!$A$1:$G$49,MATCH('Edited Orders'!$D450,products!$A$1:$A$49,0),MATCH('Edited Orders'!I$1,products!$A$1:$G$1,0))</f>
        <v>Rob</v>
      </c>
      <c r="J450" t="str">
        <f>INDEX(products!$A$1:$G$49,MATCH('Edited Orders'!$D450,products!$A$1:$A$49,0),MATCH('Edited Orders'!J$1,products!$A$1:$G$1,0))</f>
        <v>L</v>
      </c>
      <c r="K450" s="7">
        <f>INDEX(products!$A$1:$G$49,MATCH('Edited Orders'!$D450,products!$A$1:$A$49,0),MATCH('Edited Orders'!K$1,products!$A$1:$G$1,0))</f>
        <v>0.5</v>
      </c>
      <c r="L450" s="5">
        <f>INDEX(products!$A$1:$G$49,MATCH('Edited Orders'!$D450,products!$A$1:$A$49,0),MATCH('Edited 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6">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INDEX(products!$A$1:$G$49,MATCH('Edited Orders'!$D451,products!$A$1:$A$49,0),MATCH('Edited Orders'!I$1,products!$A$1:$G$1,0))</f>
        <v>Rob</v>
      </c>
      <c r="J451" t="str">
        <f>INDEX(products!$A$1:$G$49,MATCH('Edited Orders'!$D451,products!$A$1:$A$49,0),MATCH('Edited Orders'!J$1,products!$A$1:$G$1,0))</f>
        <v>D</v>
      </c>
      <c r="K451" s="7">
        <f>INDEX(products!$A$1:$G$49,MATCH('Edited Orders'!$D451,products!$A$1:$A$49,0),MATCH('Edited Orders'!K$1,products!$A$1:$G$1,0))</f>
        <v>0.2</v>
      </c>
      <c r="L451" s="5">
        <f>INDEX(products!$A$1:$G$49,MATCH('Edited Orders'!$D451,products!$A$1:$A$49,0),MATCH('Edited 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 "Medium",IF(J451="D", "Dark","")))</f>
        <v>Dark</v>
      </c>
      <c r="P451" t="str">
        <f>_xlfn.XLOOKUP(Orders[[#This Row],[Customer ID]],customers!$A$1:$A$1001,customers!$I$1:$I$1001,,0)</f>
        <v>No</v>
      </c>
    </row>
    <row r="452" spans="1:16" x14ac:dyDescent="0.3">
      <c r="A452" s="2" t="s">
        <v>3027</v>
      </c>
      <c r="B452" s="6">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INDEX(products!$A$1:$G$49,MATCH('Edited Orders'!$D452,products!$A$1:$A$49,0),MATCH('Edited Orders'!I$1,products!$A$1:$G$1,0))</f>
        <v>Lib</v>
      </c>
      <c r="J452" t="str">
        <f>INDEX(products!$A$1:$G$49,MATCH('Edited Orders'!$D452,products!$A$1:$A$49,0),MATCH('Edited Orders'!J$1,products!$A$1:$G$1,0))</f>
        <v>L</v>
      </c>
      <c r="K452" s="7">
        <f>INDEX(products!$A$1:$G$49,MATCH('Edited Orders'!$D452,products!$A$1:$A$49,0),MATCH('Edited Orders'!K$1,products!$A$1:$G$1,0))</f>
        <v>0.2</v>
      </c>
      <c r="L452" s="5">
        <f>INDEX(products!$A$1:$G$49,MATCH('Edited Orders'!$D452,products!$A$1:$A$49,0),MATCH('Edited 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6">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INDEX(products!$A$1:$G$49,MATCH('Edited Orders'!$D453,products!$A$1:$A$49,0),MATCH('Edited Orders'!I$1,products!$A$1:$G$1,0))</f>
        <v>Rob</v>
      </c>
      <c r="J453" t="str">
        <f>INDEX(products!$A$1:$G$49,MATCH('Edited Orders'!$D453,products!$A$1:$A$49,0),MATCH('Edited Orders'!J$1,products!$A$1:$G$1,0))</f>
        <v>D</v>
      </c>
      <c r="K453" s="7">
        <f>INDEX(products!$A$1:$G$49,MATCH('Edited Orders'!$D453,products!$A$1:$A$49,0),MATCH('Edited Orders'!K$1,products!$A$1:$G$1,0))</f>
        <v>2.5</v>
      </c>
      <c r="L453" s="5">
        <f>INDEX(products!$A$1:$G$49,MATCH('Edited Orders'!$D453,products!$A$1:$A$49,0),MATCH('Edited 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6">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INDEX(products!$A$1:$G$49,MATCH('Edited Orders'!$D454,products!$A$1:$A$49,0),MATCH('Edited Orders'!I$1,products!$A$1:$G$1,0))</f>
        <v>Ara</v>
      </c>
      <c r="J454" t="str">
        <f>INDEX(products!$A$1:$G$49,MATCH('Edited Orders'!$D454,products!$A$1:$A$49,0),MATCH('Edited Orders'!J$1,products!$A$1:$G$1,0))</f>
        <v>L</v>
      </c>
      <c r="K454" s="7">
        <f>INDEX(products!$A$1:$G$49,MATCH('Edited Orders'!$D454,products!$A$1:$A$49,0),MATCH('Edited Orders'!K$1,products!$A$1:$G$1,0))</f>
        <v>0.2</v>
      </c>
      <c r="L454" s="5">
        <f>INDEX(products!$A$1:$G$49,MATCH('Edited Orders'!$D454,products!$A$1:$A$49,0),MATCH('Edited 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6">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INDEX(products!$A$1:$G$49,MATCH('Edited Orders'!$D455,products!$A$1:$A$49,0),MATCH('Edited Orders'!I$1,products!$A$1:$G$1,0))</f>
        <v>Lib</v>
      </c>
      <c r="J455" t="str">
        <f>INDEX(products!$A$1:$G$49,MATCH('Edited Orders'!$D455,products!$A$1:$A$49,0),MATCH('Edited Orders'!J$1,products!$A$1:$G$1,0))</f>
        <v>L</v>
      </c>
      <c r="K455" s="7">
        <f>INDEX(products!$A$1:$G$49,MATCH('Edited Orders'!$D455,products!$A$1:$A$49,0),MATCH('Edited Orders'!K$1,products!$A$1:$G$1,0))</f>
        <v>0.5</v>
      </c>
      <c r="L455" s="5">
        <f>INDEX(products!$A$1:$G$49,MATCH('Edited Orders'!$D455,products!$A$1:$A$49,0),MATCH('Edited 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6">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INDEX(products!$A$1:$G$49,MATCH('Edited Orders'!$D456,products!$A$1:$A$49,0),MATCH('Edited Orders'!I$1,products!$A$1:$G$1,0))</f>
        <v>Rob</v>
      </c>
      <c r="J456" t="str">
        <f>INDEX(products!$A$1:$G$49,MATCH('Edited Orders'!$D456,products!$A$1:$A$49,0),MATCH('Edited Orders'!J$1,products!$A$1:$G$1,0))</f>
        <v>D</v>
      </c>
      <c r="K456" s="7">
        <f>INDEX(products!$A$1:$G$49,MATCH('Edited Orders'!$D456,products!$A$1:$A$49,0),MATCH('Edited Orders'!K$1,products!$A$1:$G$1,0))</f>
        <v>2.5</v>
      </c>
      <c r="L456" s="5">
        <f>INDEX(products!$A$1:$G$49,MATCH('Edited Orders'!$D456,products!$A$1:$A$49,0),MATCH('Edited 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6">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INDEX(products!$A$1:$G$49,MATCH('Edited Orders'!$D457,products!$A$1:$A$49,0),MATCH('Edited Orders'!I$1,products!$A$1:$G$1,0))</f>
        <v>Lib</v>
      </c>
      <c r="J457" t="str">
        <f>INDEX(products!$A$1:$G$49,MATCH('Edited Orders'!$D457,products!$A$1:$A$49,0),MATCH('Edited Orders'!J$1,products!$A$1:$G$1,0))</f>
        <v>L</v>
      </c>
      <c r="K457" s="7">
        <f>INDEX(products!$A$1:$G$49,MATCH('Edited Orders'!$D457,products!$A$1:$A$49,0),MATCH('Edited Orders'!K$1,products!$A$1:$G$1,0))</f>
        <v>0.2</v>
      </c>
      <c r="L457" s="5">
        <f>INDEX(products!$A$1:$G$49,MATCH('Edited Orders'!$D457,products!$A$1:$A$49,0),MATCH('Edited 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6">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INDEX(products!$A$1:$G$49,MATCH('Edited Orders'!$D458,products!$A$1:$A$49,0),MATCH('Edited Orders'!I$1,products!$A$1:$G$1,0))</f>
        <v>Rob</v>
      </c>
      <c r="J458" t="str">
        <f>INDEX(products!$A$1:$G$49,MATCH('Edited Orders'!$D458,products!$A$1:$A$49,0),MATCH('Edited Orders'!J$1,products!$A$1:$G$1,0))</f>
        <v>D</v>
      </c>
      <c r="K458" s="7">
        <f>INDEX(products!$A$1:$G$49,MATCH('Edited Orders'!$D458,products!$A$1:$A$49,0),MATCH('Edited Orders'!K$1,products!$A$1:$G$1,0))</f>
        <v>2.5</v>
      </c>
      <c r="L458" s="5">
        <f>INDEX(products!$A$1:$G$49,MATCH('Edited Orders'!$D458,products!$A$1:$A$49,0),MATCH('Edited 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6">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INDEX(products!$A$1:$G$49,MATCH('Edited Orders'!$D459,products!$A$1:$A$49,0),MATCH('Edited Orders'!I$1,products!$A$1:$G$1,0))</f>
        <v>Lib</v>
      </c>
      <c r="J459" t="str">
        <f>INDEX(products!$A$1:$G$49,MATCH('Edited Orders'!$D459,products!$A$1:$A$49,0),MATCH('Edited Orders'!J$1,products!$A$1:$G$1,0))</f>
        <v>L</v>
      </c>
      <c r="K459" s="7">
        <f>INDEX(products!$A$1:$G$49,MATCH('Edited Orders'!$D459,products!$A$1:$A$49,0),MATCH('Edited Orders'!K$1,products!$A$1:$G$1,0))</f>
        <v>0.5</v>
      </c>
      <c r="L459" s="5">
        <f>INDEX(products!$A$1:$G$49,MATCH('Edited Orders'!$D459,products!$A$1:$A$49,0),MATCH('Edited 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6">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INDEX(products!$A$1:$G$49,MATCH('Edited Orders'!$D460,products!$A$1:$A$49,0),MATCH('Edited Orders'!I$1,products!$A$1:$G$1,0))</f>
        <v>Ara</v>
      </c>
      <c r="J460" t="str">
        <f>INDEX(products!$A$1:$G$49,MATCH('Edited Orders'!$D460,products!$A$1:$A$49,0),MATCH('Edited Orders'!J$1,products!$A$1:$G$1,0))</f>
        <v>M</v>
      </c>
      <c r="K460" s="7">
        <f>INDEX(products!$A$1:$G$49,MATCH('Edited Orders'!$D460,products!$A$1:$A$49,0),MATCH('Edited Orders'!K$1,products!$A$1:$G$1,0))</f>
        <v>1</v>
      </c>
      <c r="L460" s="5">
        <f>INDEX(products!$A$1:$G$49,MATCH('Edited Orders'!$D460,products!$A$1:$A$49,0),MATCH('Edited 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6">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INDEX(products!$A$1:$G$49,MATCH('Edited Orders'!$D461,products!$A$1:$A$49,0),MATCH('Edited Orders'!I$1,products!$A$1:$G$1,0))</f>
        <v>Lib</v>
      </c>
      <c r="J461" t="str">
        <f>INDEX(products!$A$1:$G$49,MATCH('Edited Orders'!$D461,products!$A$1:$A$49,0),MATCH('Edited Orders'!J$1,products!$A$1:$G$1,0))</f>
        <v>L</v>
      </c>
      <c r="K461" s="7">
        <f>INDEX(products!$A$1:$G$49,MATCH('Edited Orders'!$D461,products!$A$1:$A$49,0),MATCH('Edited Orders'!K$1,products!$A$1:$G$1,0))</f>
        <v>0.2</v>
      </c>
      <c r="L461" s="5">
        <f>INDEX(products!$A$1:$G$49,MATCH('Edited Orders'!$D461,products!$A$1:$A$49,0),MATCH('Edited 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6">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INDEX(products!$A$1:$G$49,MATCH('Edited Orders'!$D462,products!$A$1:$A$49,0),MATCH('Edited Orders'!I$1,products!$A$1:$G$1,0))</f>
        <v>Rob</v>
      </c>
      <c r="J462" t="str">
        <f>INDEX(products!$A$1:$G$49,MATCH('Edited Orders'!$D462,products!$A$1:$A$49,0),MATCH('Edited Orders'!J$1,products!$A$1:$G$1,0))</f>
        <v>D</v>
      </c>
      <c r="K462" s="7">
        <f>INDEX(products!$A$1:$G$49,MATCH('Edited Orders'!$D462,products!$A$1:$A$49,0),MATCH('Edited Orders'!K$1,products!$A$1:$G$1,0))</f>
        <v>0.5</v>
      </c>
      <c r="L462" s="5">
        <f>INDEX(products!$A$1:$G$49,MATCH('Edited Orders'!$D462,products!$A$1:$A$49,0),MATCH('Edited 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6">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INDEX(products!$A$1:$G$49,MATCH('Edited Orders'!$D463,products!$A$1:$A$49,0),MATCH('Edited Orders'!I$1,products!$A$1:$G$1,0))</f>
        <v>Rob</v>
      </c>
      <c r="J463" t="str">
        <f>INDEX(products!$A$1:$G$49,MATCH('Edited Orders'!$D463,products!$A$1:$A$49,0),MATCH('Edited Orders'!J$1,products!$A$1:$G$1,0))</f>
        <v>D</v>
      </c>
      <c r="K463" s="7">
        <f>INDEX(products!$A$1:$G$49,MATCH('Edited Orders'!$D463,products!$A$1:$A$49,0),MATCH('Edited Orders'!K$1,products!$A$1:$G$1,0))</f>
        <v>0.2</v>
      </c>
      <c r="L463" s="5">
        <f>INDEX(products!$A$1:$G$49,MATCH('Edited Orders'!$D463,products!$A$1:$A$49,0),MATCH('Edited 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6">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INDEX(products!$A$1:$G$49,MATCH('Edited Orders'!$D464,products!$A$1:$A$49,0),MATCH('Edited Orders'!I$1,products!$A$1:$G$1,0))</f>
        <v>Ara</v>
      </c>
      <c r="J464" t="str">
        <f>INDEX(products!$A$1:$G$49,MATCH('Edited Orders'!$D464,products!$A$1:$A$49,0),MATCH('Edited Orders'!J$1,products!$A$1:$G$1,0))</f>
        <v>D</v>
      </c>
      <c r="K464" s="7">
        <f>INDEX(products!$A$1:$G$49,MATCH('Edited Orders'!$D464,products!$A$1:$A$49,0),MATCH('Edited Orders'!K$1,products!$A$1:$G$1,0))</f>
        <v>1</v>
      </c>
      <c r="L464" s="5">
        <f>INDEX(products!$A$1:$G$49,MATCH('Edited Orders'!$D464,products!$A$1:$A$49,0),MATCH('Edited 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6">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INDEX(products!$A$1:$G$49,MATCH('Edited Orders'!$D465,products!$A$1:$A$49,0),MATCH('Edited Orders'!I$1,products!$A$1:$G$1,0))</f>
        <v>Exc</v>
      </c>
      <c r="J465" t="str">
        <f>INDEX(products!$A$1:$G$49,MATCH('Edited Orders'!$D465,products!$A$1:$A$49,0),MATCH('Edited Orders'!J$1,products!$A$1:$G$1,0))</f>
        <v>M</v>
      </c>
      <c r="K465" s="7">
        <f>INDEX(products!$A$1:$G$49,MATCH('Edited Orders'!$D465,products!$A$1:$A$49,0),MATCH('Edited Orders'!K$1,products!$A$1:$G$1,0))</f>
        <v>1</v>
      </c>
      <c r="L465" s="5">
        <f>INDEX(products!$A$1:$G$49,MATCH('Edited Orders'!$D465,products!$A$1:$A$49,0),MATCH('Edited 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6">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INDEX(products!$A$1:$G$49,MATCH('Edited Orders'!$D466,products!$A$1:$A$49,0),MATCH('Edited Orders'!I$1,products!$A$1:$G$1,0))</f>
        <v>Lib</v>
      </c>
      <c r="J466" t="str">
        <f>INDEX(products!$A$1:$G$49,MATCH('Edited Orders'!$D466,products!$A$1:$A$49,0),MATCH('Edited Orders'!J$1,products!$A$1:$G$1,0))</f>
        <v>D</v>
      </c>
      <c r="K466" s="7">
        <f>INDEX(products!$A$1:$G$49,MATCH('Edited Orders'!$D466,products!$A$1:$A$49,0),MATCH('Edited Orders'!K$1,products!$A$1:$G$1,0))</f>
        <v>2.5</v>
      </c>
      <c r="L466" s="5">
        <f>INDEX(products!$A$1:$G$49,MATCH('Edited Orders'!$D466,products!$A$1:$A$49,0),MATCH('Edited 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6">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INDEX(products!$A$1:$G$49,MATCH('Edited Orders'!$D467,products!$A$1:$A$49,0),MATCH('Edited Orders'!I$1,products!$A$1:$G$1,0))</f>
        <v>Rob</v>
      </c>
      <c r="J467" t="str">
        <f>INDEX(products!$A$1:$G$49,MATCH('Edited Orders'!$D467,products!$A$1:$A$49,0),MATCH('Edited Orders'!J$1,products!$A$1:$G$1,0))</f>
        <v>D</v>
      </c>
      <c r="K467" s="7">
        <f>INDEX(products!$A$1:$G$49,MATCH('Edited Orders'!$D467,products!$A$1:$A$49,0),MATCH('Edited Orders'!K$1,products!$A$1:$G$1,0))</f>
        <v>2.5</v>
      </c>
      <c r="L467" s="5">
        <f>INDEX(products!$A$1:$G$49,MATCH('Edited Orders'!$D467,products!$A$1:$A$49,0),MATCH('Edited 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6">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INDEX(products!$A$1:$G$49,MATCH('Edited Orders'!$D468,products!$A$1:$A$49,0),MATCH('Edited Orders'!I$1,products!$A$1:$G$1,0))</f>
        <v>Ara</v>
      </c>
      <c r="J468" t="str">
        <f>INDEX(products!$A$1:$G$49,MATCH('Edited Orders'!$D468,products!$A$1:$A$49,0),MATCH('Edited Orders'!J$1,products!$A$1:$G$1,0))</f>
        <v>D</v>
      </c>
      <c r="K468" s="7">
        <f>INDEX(products!$A$1:$G$49,MATCH('Edited Orders'!$D468,products!$A$1:$A$49,0),MATCH('Edited Orders'!K$1,products!$A$1:$G$1,0))</f>
        <v>0.2</v>
      </c>
      <c r="L468" s="5">
        <f>INDEX(products!$A$1:$G$49,MATCH('Edited Orders'!$D468,products!$A$1:$A$49,0),MATCH('Edited 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6">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INDEX(products!$A$1:$G$49,MATCH('Edited Orders'!$D469,products!$A$1:$A$49,0),MATCH('Edited Orders'!I$1,products!$A$1:$G$1,0))</f>
        <v>Ara</v>
      </c>
      <c r="J469" t="str">
        <f>INDEX(products!$A$1:$G$49,MATCH('Edited Orders'!$D469,products!$A$1:$A$49,0),MATCH('Edited Orders'!J$1,products!$A$1:$G$1,0))</f>
        <v>D</v>
      </c>
      <c r="K469" s="7">
        <f>INDEX(products!$A$1:$G$49,MATCH('Edited Orders'!$D469,products!$A$1:$A$49,0),MATCH('Edited Orders'!K$1,products!$A$1:$G$1,0))</f>
        <v>0.5</v>
      </c>
      <c r="L469" s="5">
        <f>INDEX(products!$A$1:$G$49,MATCH('Edited Orders'!$D469,products!$A$1:$A$49,0),MATCH('Edited 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6">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INDEX(products!$A$1:$G$49,MATCH('Edited Orders'!$D470,products!$A$1:$A$49,0),MATCH('Edited Orders'!I$1,products!$A$1:$G$1,0))</f>
        <v>Exc</v>
      </c>
      <c r="J470" t="str">
        <f>INDEX(products!$A$1:$G$49,MATCH('Edited Orders'!$D470,products!$A$1:$A$49,0),MATCH('Edited Orders'!J$1,products!$A$1:$G$1,0))</f>
        <v>M</v>
      </c>
      <c r="K470" s="7">
        <f>INDEX(products!$A$1:$G$49,MATCH('Edited Orders'!$D470,products!$A$1:$A$49,0),MATCH('Edited Orders'!K$1,products!$A$1:$G$1,0))</f>
        <v>1</v>
      </c>
      <c r="L470" s="5">
        <f>INDEX(products!$A$1:$G$49,MATCH('Edited Orders'!$D470,products!$A$1:$A$49,0),MATCH('Edited 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6">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INDEX(products!$A$1:$G$49,MATCH('Edited Orders'!$D471,products!$A$1:$A$49,0),MATCH('Edited Orders'!I$1,products!$A$1:$G$1,0))</f>
        <v>Exc</v>
      </c>
      <c r="J471" t="str">
        <f>INDEX(products!$A$1:$G$49,MATCH('Edited Orders'!$D471,products!$A$1:$A$49,0),MATCH('Edited Orders'!J$1,products!$A$1:$G$1,0))</f>
        <v>L</v>
      </c>
      <c r="K471" s="7">
        <f>INDEX(products!$A$1:$G$49,MATCH('Edited Orders'!$D471,products!$A$1:$A$49,0),MATCH('Edited Orders'!K$1,products!$A$1:$G$1,0))</f>
        <v>0.2</v>
      </c>
      <c r="L471" s="5">
        <f>INDEX(products!$A$1:$G$49,MATCH('Edited Orders'!$D471,products!$A$1:$A$49,0),MATCH('Edited 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6">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INDEX(products!$A$1:$G$49,MATCH('Edited Orders'!$D472,products!$A$1:$A$49,0),MATCH('Edited Orders'!I$1,products!$A$1:$G$1,0))</f>
        <v>Ara</v>
      </c>
      <c r="J472" t="str">
        <f>INDEX(products!$A$1:$G$49,MATCH('Edited Orders'!$D472,products!$A$1:$A$49,0),MATCH('Edited Orders'!J$1,products!$A$1:$G$1,0))</f>
        <v>M</v>
      </c>
      <c r="K472" s="7">
        <f>INDEX(products!$A$1:$G$49,MATCH('Edited Orders'!$D472,products!$A$1:$A$49,0),MATCH('Edited Orders'!K$1,products!$A$1:$G$1,0))</f>
        <v>0.5</v>
      </c>
      <c r="L472" s="5">
        <f>INDEX(products!$A$1:$G$49,MATCH('Edited Orders'!$D472,products!$A$1:$A$49,0),MATCH('Edited 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6">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INDEX(products!$A$1:$G$49,MATCH('Edited Orders'!$D473,products!$A$1:$A$49,0),MATCH('Edited Orders'!I$1,products!$A$1:$G$1,0))</f>
        <v>Lib</v>
      </c>
      <c r="J473" t="str">
        <f>INDEX(products!$A$1:$G$49,MATCH('Edited Orders'!$D473,products!$A$1:$A$49,0),MATCH('Edited Orders'!J$1,products!$A$1:$G$1,0))</f>
        <v>M</v>
      </c>
      <c r="K473" s="7">
        <f>INDEX(products!$A$1:$G$49,MATCH('Edited Orders'!$D473,products!$A$1:$A$49,0),MATCH('Edited Orders'!K$1,products!$A$1:$G$1,0))</f>
        <v>2.5</v>
      </c>
      <c r="L473" s="5">
        <f>INDEX(products!$A$1:$G$49,MATCH('Edited Orders'!$D473,products!$A$1:$A$49,0),MATCH('Edited 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6">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INDEX(products!$A$1:$G$49,MATCH('Edited Orders'!$D474,products!$A$1:$A$49,0),MATCH('Edited Orders'!I$1,products!$A$1:$G$1,0))</f>
        <v>Ara</v>
      </c>
      <c r="J474" t="str">
        <f>INDEX(products!$A$1:$G$49,MATCH('Edited Orders'!$D474,products!$A$1:$A$49,0),MATCH('Edited Orders'!J$1,products!$A$1:$G$1,0))</f>
        <v>D</v>
      </c>
      <c r="K474" s="7">
        <f>INDEX(products!$A$1:$G$49,MATCH('Edited Orders'!$D474,products!$A$1:$A$49,0),MATCH('Edited Orders'!K$1,products!$A$1:$G$1,0))</f>
        <v>0.2</v>
      </c>
      <c r="L474" s="5">
        <f>INDEX(products!$A$1:$G$49,MATCH('Edited Orders'!$D474,products!$A$1:$A$49,0),MATCH('Edited 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6">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INDEX(products!$A$1:$G$49,MATCH('Edited Orders'!$D475,products!$A$1:$A$49,0),MATCH('Edited Orders'!I$1,products!$A$1:$G$1,0))</f>
        <v>Ara</v>
      </c>
      <c r="J475" t="str">
        <f>INDEX(products!$A$1:$G$49,MATCH('Edited Orders'!$D475,products!$A$1:$A$49,0),MATCH('Edited Orders'!J$1,products!$A$1:$G$1,0))</f>
        <v>L</v>
      </c>
      <c r="K475" s="7">
        <f>INDEX(products!$A$1:$G$49,MATCH('Edited Orders'!$D475,products!$A$1:$A$49,0),MATCH('Edited Orders'!K$1,products!$A$1:$G$1,0))</f>
        <v>1</v>
      </c>
      <c r="L475" s="5">
        <f>INDEX(products!$A$1:$G$49,MATCH('Edited Orders'!$D475,products!$A$1:$A$49,0),MATCH('Edited 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6">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INDEX(products!$A$1:$G$49,MATCH('Edited Orders'!$D476,products!$A$1:$A$49,0),MATCH('Edited Orders'!I$1,products!$A$1:$G$1,0))</f>
        <v>Exc</v>
      </c>
      <c r="J476" t="str">
        <f>INDEX(products!$A$1:$G$49,MATCH('Edited Orders'!$D476,products!$A$1:$A$49,0),MATCH('Edited Orders'!J$1,products!$A$1:$G$1,0))</f>
        <v>M</v>
      </c>
      <c r="K476" s="7">
        <f>INDEX(products!$A$1:$G$49,MATCH('Edited Orders'!$D476,products!$A$1:$A$49,0),MATCH('Edited Orders'!K$1,products!$A$1:$G$1,0))</f>
        <v>2.5</v>
      </c>
      <c r="L476" s="5">
        <f>INDEX(products!$A$1:$G$49,MATCH('Edited Orders'!$D476,products!$A$1:$A$49,0),MATCH('Edited 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6">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INDEX(products!$A$1:$G$49,MATCH('Edited Orders'!$D477,products!$A$1:$A$49,0),MATCH('Edited Orders'!I$1,products!$A$1:$G$1,0))</f>
        <v>Lib</v>
      </c>
      <c r="J477" t="str">
        <f>INDEX(products!$A$1:$G$49,MATCH('Edited Orders'!$D477,products!$A$1:$A$49,0),MATCH('Edited Orders'!J$1,products!$A$1:$G$1,0))</f>
        <v>M</v>
      </c>
      <c r="K477" s="7">
        <f>INDEX(products!$A$1:$G$49,MATCH('Edited Orders'!$D477,products!$A$1:$A$49,0),MATCH('Edited Orders'!K$1,products!$A$1:$G$1,0))</f>
        <v>0.2</v>
      </c>
      <c r="L477" s="5">
        <f>INDEX(products!$A$1:$G$49,MATCH('Edited Orders'!$D477,products!$A$1:$A$49,0),MATCH('Edited 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6">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INDEX(products!$A$1:$G$49,MATCH('Edited Orders'!$D478,products!$A$1:$A$49,0),MATCH('Edited Orders'!I$1,products!$A$1:$G$1,0))</f>
        <v>Exc</v>
      </c>
      <c r="J478" t="str">
        <f>INDEX(products!$A$1:$G$49,MATCH('Edited Orders'!$D478,products!$A$1:$A$49,0),MATCH('Edited Orders'!J$1,products!$A$1:$G$1,0))</f>
        <v>L</v>
      </c>
      <c r="K478" s="7">
        <f>INDEX(products!$A$1:$G$49,MATCH('Edited Orders'!$D478,products!$A$1:$A$49,0),MATCH('Edited Orders'!K$1,products!$A$1:$G$1,0))</f>
        <v>0.2</v>
      </c>
      <c r="L478" s="5">
        <f>INDEX(products!$A$1:$G$49,MATCH('Edited Orders'!$D478,products!$A$1:$A$49,0),MATCH('Edited 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6">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INDEX(products!$A$1:$G$49,MATCH('Edited Orders'!$D479,products!$A$1:$A$49,0),MATCH('Edited Orders'!I$1,products!$A$1:$G$1,0))</f>
        <v>Lib</v>
      </c>
      <c r="J479" t="str">
        <f>INDEX(products!$A$1:$G$49,MATCH('Edited Orders'!$D479,products!$A$1:$A$49,0),MATCH('Edited Orders'!J$1,products!$A$1:$G$1,0))</f>
        <v>M</v>
      </c>
      <c r="K479" s="7">
        <f>INDEX(products!$A$1:$G$49,MATCH('Edited Orders'!$D479,products!$A$1:$A$49,0),MATCH('Edited Orders'!K$1,products!$A$1:$G$1,0))</f>
        <v>0.2</v>
      </c>
      <c r="L479" s="5">
        <f>INDEX(products!$A$1:$G$49,MATCH('Edited Orders'!$D479,products!$A$1:$A$49,0),MATCH('Edited 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6">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INDEX(products!$A$1:$G$49,MATCH('Edited Orders'!$D480,products!$A$1:$A$49,0),MATCH('Edited Orders'!I$1,products!$A$1:$G$1,0))</f>
        <v>Rob</v>
      </c>
      <c r="J480" t="str">
        <f>INDEX(products!$A$1:$G$49,MATCH('Edited Orders'!$D480,products!$A$1:$A$49,0),MATCH('Edited Orders'!J$1,products!$A$1:$G$1,0))</f>
        <v>D</v>
      </c>
      <c r="K480" s="7">
        <f>INDEX(products!$A$1:$G$49,MATCH('Edited Orders'!$D480,products!$A$1:$A$49,0),MATCH('Edited Orders'!K$1,products!$A$1:$G$1,0))</f>
        <v>1</v>
      </c>
      <c r="L480" s="5">
        <f>INDEX(products!$A$1:$G$49,MATCH('Edited Orders'!$D480,products!$A$1:$A$49,0),MATCH('Edited 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6">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INDEX(products!$A$1:$G$49,MATCH('Edited Orders'!$D481,products!$A$1:$A$49,0),MATCH('Edited Orders'!I$1,products!$A$1:$G$1,0))</f>
        <v>Exc</v>
      </c>
      <c r="J481" t="str">
        <f>INDEX(products!$A$1:$G$49,MATCH('Edited Orders'!$D481,products!$A$1:$A$49,0),MATCH('Edited Orders'!J$1,products!$A$1:$G$1,0))</f>
        <v>M</v>
      </c>
      <c r="K481" s="7">
        <f>INDEX(products!$A$1:$G$49,MATCH('Edited Orders'!$D481,products!$A$1:$A$49,0),MATCH('Edited Orders'!K$1,products!$A$1:$G$1,0))</f>
        <v>2.5</v>
      </c>
      <c r="L481" s="5">
        <f>INDEX(products!$A$1:$G$49,MATCH('Edited Orders'!$D481,products!$A$1:$A$49,0),MATCH('Edited 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6">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INDEX(products!$A$1:$G$49,MATCH('Edited Orders'!$D482,products!$A$1:$A$49,0),MATCH('Edited Orders'!I$1,products!$A$1:$G$1,0))</f>
        <v>Exc</v>
      </c>
      <c r="J482" t="str">
        <f>INDEX(products!$A$1:$G$49,MATCH('Edited Orders'!$D482,products!$A$1:$A$49,0),MATCH('Edited Orders'!J$1,products!$A$1:$G$1,0))</f>
        <v>M</v>
      </c>
      <c r="K482" s="7">
        <f>INDEX(products!$A$1:$G$49,MATCH('Edited Orders'!$D482,products!$A$1:$A$49,0),MATCH('Edited Orders'!K$1,products!$A$1:$G$1,0))</f>
        <v>0.2</v>
      </c>
      <c r="L482" s="5">
        <f>INDEX(products!$A$1:$G$49,MATCH('Edited Orders'!$D482,products!$A$1:$A$49,0),MATCH('Edited 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6">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INDEX(products!$A$1:$G$49,MATCH('Edited Orders'!$D483,products!$A$1:$A$49,0),MATCH('Edited Orders'!I$1,products!$A$1:$G$1,0))</f>
        <v>Rob</v>
      </c>
      <c r="J483" t="str">
        <f>INDEX(products!$A$1:$G$49,MATCH('Edited Orders'!$D483,products!$A$1:$A$49,0),MATCH('Edited Orders'!J$1,products!$A$1:$G$1,0))</f>
        <v>L</v>
      </c>
      <c r="K483" s="7">
        <f>INDEX(products!$A$1:$G$49,MATCH('Edited Orders'!$D483,products!$A$1:$A$49,0),MATCH('Edited Orders'!K$1,products!$A$1:$G$1,0))</f>
        <v>1</v>
      </c>
      <c r="L483" s="5">
        <f>INDEX(products!$A$1:$G$49,MATCH('Edited Orders'!$D483,products!$A$1:$A$49,0),MATCH('Edited 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6">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INDEX(products!$A$1:$G$49,MATCH('Edited Orders'!$D484,products!$A$1:$A$49,0),MATCH('Edited Orders'!I$1,products!$A$1:$G$1,0))</f>
        <v>Exc</v>
      </c>
      <c r="J484" t="str">
        <f>INDEX(products!$A$1:$G$49,MATCH('Edited Orders'!$D484,products!$A$1:$A$49,0),MATCH('Edited Orders'!J$1,products!$A$1:$G$1,0))</f>
        <v>D</v>
      </c>
      <c r="K484" s="7">
        <f>INDEX(products!$A$1:$G$49,MATCH('Edited Orders'!$D484,products!$A$1:$A$49,0),MATCH('Edited Orders'!K$1,products!$A$1:$G$1,0))</f>
        <v>2.5</v>
      </c>
      <c r="L484" s="5">
        <f>INDEX(products!$A$1:$G$49,MATCH('Edited Orders'!$D484,products!$A$1:$A$49,0),MATCH('Edited 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6">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INDEX(products!$A$1:$G$49,MATCH('Edited Orders'!$D485,products!$A$1:$A$49,0),MATCH('Edited Orders'!I$1,products!$A$1:$G$1,0))</f>
        <v>Lib</v>
      </c>
      <c r="J485" t="str">
        <f>INDEX(products!$A$1:$G$49,MATCH('Edited Orders'!$D485,products!$A$1:$A$49,0),MATCH('Edited Orders'!J$1,products!$A$1:$G$1,0))</f>
        <v>D</v>
      </c>
      <c r="K485" s="7">
        <f>INDEX(products!$A$1:$G$49,MATCH('Edited Orders'!$D485,products!$A$1:$A$49,0),MATCH('Edited Orders'!K$1,products!$A$1:$G$1,0))</f>
        <v>2.5</v>
      </c>
      <c r="L485" s="5">
        <f>INDEX(products!$A$1:$G$49,MATCH('Edited Orders'!$D485,products!$A$1:$A$49,0),MATCH('Edited 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6">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INDEX(products!$A$1:$G$49,MATCH('Edited Orders'!$D486,products!$A$1:$A$49,0),MATCH('Edited Orders'!I$1,products!$A$1:$G$1,0))</f>
        <v>Lib</v>
      </c>
      <c r="J486" t="str">
        <f>INDEX(products!$A$1:$G$49,MATCH('Edited Orders'!$D486,products!$A$1:$A$49,0),MATCH('Edited Orders'!J$1,products!$A$1:$G$1,0))</f>
        <v>L</v>
      </c>
      <c r="K486" s="7">
        <f>INDEX(products!$A$1:$G$49,MATCH('Edited Orders'!$D486,products!$A$1:$A$49,0),MATCH('Edited Orders'!K$1,products!$A$1:$G$1,0))</f>
        <v>0.5</v>
      </c>
      <c r="L486" s="5">
        <f>INDEX(products!$A$1:$G$49,MATCH('Edited Orders'!$D486,products!$A$1:$A$49,0),MATCH('Edited 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6">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INDEX(products!$A$1:$G$49,MATCH('Edited Orders'!$D487,products!$A$1:$A$49,0),MATCH('Edited Orders'!I$1,products!$A$1:$G$1,0))</f>
        <v>Rob</v>
      </c>
      <c r="J487" t="str">
        <f>INDEX(products!$A$1:$G$49,MATCH('Edited Orders'!$D487,products!$A$1:$A$49,0),MATCH('Edited Orders'!J$1,products!$A$1:$G$1,0))</f>
        <v>L</v>
      </c>
      <c r="K487" s="7">
        <f>INDEX(products!$A$1:$G$49,MATCH('Edited Orders'!$D487,products!$A$1:$A$49,0),MATCH('Edited Orders'!K$1,products!$A$1:$G$1,0))</f>
        <v>0.2</v>
      </c>
      <c r="L487" s="5">
        <f>INDEX(products!$A$1:$G$49,MATCH('Edited Orders'!$D487,products!$A$1:$A$49,0),MATCH('Edited 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6">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INDEX(products!$A$1:$G$49,MATCH('Edited Orders'!$D488,products!$A$1:$A$49,0),MATCH('Edited Orders'!I$1,products!$A$1:$G$1,0))</f>
        <v>Lib</v>
      </c>
      <c r="J488" t="str">
        <f>INDEX(products!$A$1:$G$49,MATCH('Edited Orders'!$D488,products!$A$1:$A$49,0),MATCH('Edited Orders'!J$1,products!$A$1:$G$1,0))</f>
        <v>M</v>
      </c>
      <c r="K488" s="7">
        <f>INDEX(products!$A$1:$G$49,MATCH('Edited Orders'!$D488,products!$A$1:$A$49,0),MATCH('Edited Orders'!K$1,products!$A$1:$G$1,0))</f>
        <v>0.5</v>
      </c>
      <c r="L488" s="5">
        <f>INDEX(products!$A$1:$G$49,MATCH('Edited Orders'!$D488,products!$A$1:$A$49,0),MATCH('Edited 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6">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INDEX(products!$A$1:$G$49,MATCH('Edited Orders'!$D489,products!$A$1:$A$49,0),MATCH('Edited Orders'!I$1,products!$A$1:$G$1,0))</f>
        <v>Exc</v>
      </c>
      <c r="J489" t="str">
        <f>INDEX(products!$A$1:$G$49,MATCH('Edited Orders'!$D489,products!$A$1:$A$49,0),MATCH('Edited Orders'!J$1,products!$A$1:$G$1,0))</f>
        <v>D</v>
      </c>
      <c r="K489" s="7">
        <f>INDEX(products!$A$1:$G$49,MATCH('Edited Orders'!$D489,products!$A$1:$A$49,0),MATCH('Edited Orders'!K$1,products!$A$1:$G$1,0))</f>
        <v>1</v>
      </c>
      <c r="L489" s="5">
        <f>INDEX(products!$A$1:$G$49,MATCH('Edited Orders'!$D489,products!$A$1:$A$49,0),MATCH('Edited 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6">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INDEX(products!$A$1:$G$49,MATCH('Edited Orders'!$D490,products!$A$1:$A$49,0),MATCH('Edited Orders'!I$1,products!$A$1:$G$1,0))</f>
        <v>Rob</v>
      </c>
      <c r="J490" t="str">
        <f>INDEX(products!$A$1:$G$49,MATCH('Edited Orders'!$D490,products!$A$1:$A$49,0),MATCH('Edited Orders'!J$1,products!$A$1:$G$1,0))</f>
        <v>M</v>
      </c>
      <c r="K490" s="7">
        <f>INDEX(products!$A$1:$G$49,MATCH('Edited Orders'!$D490,products!$A$1:$A$49,0),MATCH('Edited Orders'!K$1,products!$A$1:$G$1,0))</f>
        <v>0.2</v>
      </c>
      <c r="L490" s="5">
        <f>INDEX(products!$A$1:$G$49,MATCH('Edited Orders'!$D490,products!$A$1:$A$49,0),MATCH('Edited 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6">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INDEX(products!$A$1:$G$49,MATCH('Edited Orders'!$D491,products!$A$1:$A$49,0),MATCH('Edited Orders'!I$1,products!$A$1:$G$1,0))</f>
        <v>Lib</v>
      </c>
      <c r="J491" t="str">
        <f>INDEX(products!$A$1:$G$49,MATCH('Edited Orders'!$D491,products!$A$1:$A$49,0),MATCH('Edited Orders'!J$1,products!$A$1:$G$1,0))</f>
        <v>L</v>
      </c>
      <c r="K491" s="7">
        <f>INDEX(products!$A$1:$G$49,MATCH('Edited Orders'!$D491,products!$A$1:$A$49,0),MATCH('Edited Orders'!K$1,products!$A$1:$G$1,0))</f>
        <v>1</v>
      </c>
      <c r="L491" s="5">
        <f>INDEX(products!$A$1:$G$49,MATCH('Edited Orders'!$D491,products!$A$1:$A$49,0),MATCH('Edited 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6">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INDEX(products!$A$1:$G$49,MATCH('Edited Orders'!$D492,products!$A$1:$A$49,0),MATCH('Edited Orders'!I$1,products!$A$1:$G$1,0))</f>
        <v>Lib</v>
      </c>
      <c r="J492" t="str">
        <f>INDEX(products!$A$1:$G$49,MATCH('Edited Orders'!$D492,products!$A$1:$A$49,0),MATCH('Edited Orders'!J$1,products!$A$1:$G$1,0))</f>
        <v>D</v>
      </c>
      <c r="K492" s="7">
        <f>INDEX(products!$A$1:$G$49,MATCH('Edited Orders'!$D492,products!$A$1:$A$49,0),MATCH('Edited Orders'!K$1,products!$A$1:$G$1,0))</f>
        <v>0.5</v>
      </c>
      <c r="L492" s="5">
        <f>INDEX(products!$A$1:$G$49,MATCH('Edited Orders'!$D492,products!$A$1:$A$49,0),MATCH('Edited 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6">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INDEX(products!$A$1:$G$49,MATCH('Edited Orders'!$D493,products!$A$1:$A$49,0),MATCH('Edited Orders'!I$1,products!$A$1:$G$1,0))</f>
        <v>Lib</v>
      </c>
      <c r="J493" t="str">
        <f>INDEX(products!$A$1:$G$49,MATCH('Edited Orders'!$D493,products!$A$1:$A$49,0),MATCH('Edited Orders'!J$1,products!$A$1:$G$1,0))</f>
        <v>D</v>
      </c>
      <c r="K493" s="7">
        <f>INDEX(products!$A$1:$G$49,MATCH('Edited Orders'!$D493,products!$A$1:$A$49,0),MATCH('Edited Orders'!K$1,products!$A$1:$G$1,0))</f>
        <v>0.2</v>
      </c>
      <c r="L493" s="5">
        <f>INDEX(products!$A$1:$G$49,MATCH('Edited Orders'!$D493,products!$A$1:$A$49,0),MATCH('Edited 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6">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INDEX(products!$A$1:$G$49,MATCH('Edited Orders'!$D494,products!$A$1:$A$49,0),MATCH('Edited Orders'!I$1,products!$A$1:$G$1,0))</f>
        <v>Exc</v>
      </c>
      <c r="J494" t="str">
        <f>INDEX(products!$A$1:$G$49,MATCH('Edited Orders'!$D494,products!$A$1:$A$49,0),MATCH('Edited Orders'!J$1,products!$A$1:$G$1,0))</f>
        <v>M</v>
      </c>
      <c r="K494" s="7">
        <f>INDEX(products!$A$1:$G$49,MATCH('Edited Orders'!$D494,products!$A$1:$A$49,0),MATCH('Edited Orders'!K$1,products!$A$1:$G$1,0))</f>
        <v>0.2</v>
      </c>
      <c r="L494" s="5">
        <f>INDEX(products!$A$1:$G$49,MATCH('Edited Orders'!$D494,products!$A$1:$A$49,0),MATCH('Edited 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6">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INDEX(products!$A$1:$G$49,MATCH('Edited Orders'!$D495,products!$A$1:$A$49,0),MATCH('Edited Orders'!I$1,products!$A$1:$G$1,0))</f>
        <v>Rob</v>
      </c>
      <c r="J495" t="str">
        <f>INDEX(products!$A$1:$G$49,MATCH('Edited Orders'!$D495,products!$A$1:$A$49,0),MATCH('Edited Orders'!J$1,products!$A$1:$G$1,0))</f>
        <v>M</v>
      </c>
      <c r="K495" s="7">
        <f>INDEX(products!$A$1:$G$49,MATCH('Edited Orders'!$D495,products!$A$1:$A$49,0),MATCH('Edited Orders'!K$1,products!$A$1:$G$1,0))</f>
        <v>0.5</v>
      </c>
      <c r="L495" s="5">
        <f>INDEX(products!$A$1:$G$49,MATCH('Edited Orders'!$D495,products!$A$1:$A$49,0),MATCH('Edited 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6">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INDEX(products!$A$1:$G$49,MATCH('Edited Orders'!$D496,products!$A$1:$A$49,0),MATCH('Edited Orders'!I$1,products!$A$1:$G$1,0))</f>
        <v>Lib</v>
      </c>
      <c r="J496" t="str">
        <f>INDEX(products!$A$1:$G$49,MATCH('Edited Orders'!$D496,products!$A$1:$A$49,0),MATCH('Edited Orders'!J$1,products!$A$1:$G$1,0))</f>
        <v>L</v>
      </c>
      <c r="K496" s="7">
        <f>INDEX(products!$A$1:$G$49,MATCH('Edited Orders'!$D496,products!$A$1:$A$49,0),MATCH('Edited Orders'!K$1,products!$A$1:$G$1,0))</f>
        <v>1</v>
      </c>
      <c r="L496" s="5">
        <f>INDEX(products!$A$1:$G$49,MATCH('Edited Orders'!$D496,products!$A$1:$A$49,0),MATCH('Edited 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6">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INDEX(products!$A$1:$G$49,MATCH('Edited Orders'!$D497,products!$A$1:$A$49,0),MATCH('Edited Orders'!I$1,products!$A$1:$G$1,0))</f>
        <v>Lib</v>
      </c>
      <c r="J497" t="str">
        <f>INDEX(products!$A$1:$G$49,MATCH('Edited Orders'!$D497,products!$A$1:$A$49,0),MATCH('Edited Orders'!J$1,products!$A$1:$G$1,0))</f>
        <v>L</v>
      </c>
      <c r="K497" s="7">
        <f>INDEX(products!$A$1:$G$49,MATCH('Edited Orders'!$D497,products!$A$1:$A$49,0),MATCH('Edited Orders'!K$1,products!$A$1:$G$1,0))</f>
        <v>1</v>
      </c>
      <c r="L497" s="5">
        <f>INDEX(products!$A$1:$G$49,MATCH('Edited Orders'!$D497,products!$A$1:$A$49,0),MATCH('Edited 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6">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INDEX(products!$A$1:$G$49,MATCH('Edited Orders'!$D498,products!$A$1:$A$49,0),MATCH('Edited Orders'!I$1,products!$A$1:$G$1,0))</f>
        <v>Exc</v>
      </c>
      <c r="J498" t="str">
        <f>INDEX(products!$A$1:$G$49,MATCH('Edited Orders'!$D498,products!$A$1:$A$49,0),MATCH('Edited Orders'!J$1,products!$A$1:$G$1,0))</f>
        <v>D</v>
      </c>
      <c r="K498" s="7">
        <f>INDEX(products!$A$1:$G$49,MATCH('Edited Orders'!$D498,products!$A$1:$A$49,0),MATCH('Edited Orders'!K$1,products!$A$1:$G$1,0))</f>
        <v>0.2</v>
      </c>
      <c r="L498" s="5">
        <f>INDEX(products!$A$1:$G$49,MATCH('Edited Orders'!$D498,products!$A$1:$A$49,0),MATCH('Edited 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6">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INDEX(products!$A$1:$G$49,MATCH('Edited Orders'!$D499,products!$A$1:$A$49,0),MATCH('Edited Orders'!I$1,products!$A$1:$G$1,0))</f>
        <v>Ara</v>
      </c>
      <c r="J499" t="str">
        <f>INDEX(products!$A$1:$G$49,MATCH('Edited Orders'!$D499,products!$A$1:$A$49,0),MATCH('Edited Orders'!J$1,products!$A$1:$G$1,0))</f>
        <v>D</v>
      </c>
      <c r="K499" s="7">
        <f>INDEX(products!$A$1:$G$49,MATCH('Edited Orders'!$D499,products!$A$1:$A$49,0),MATCH('Edited Orders'!K$1,products!$A$1:$G$1,0))</f>
        <v>1</v>
      </c>
      <c r="L499" s="5">
        <f>INDEX(products!$A$1:$G$49,MATCH('Edited Orders'!$D499,products!$A$1:$A$49,0),MATCH('Edited 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6">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INDEX(products!$A$1:$G$49,MATCH('Edited Orders'!$D500,products!$A$1:$A$49,0),MATCH('Edited Orders'!I$1,products!$A$1:$G$1,0))</f>
        <v>Rob</v>
      </c>
      <c r="J500" t="str">
        <f>INDEX(products!$A$1:$G$49,MATCH('Edited Orders'!$D500,products!$A$1:$A$49,0),MATCH('Edited Orders'!J$1,products!$A$1:$G$1,0))</f>
        <v>M</v>
      </c>
      <c r="K500" s="7">
        <f>INDEX(products!$A$1:$G$49,MATCH('Edited Orders'!$D500,products!$A$1:$A$49,0),MATCH('Edited Orders'!K$1,products!$A$1:$G$1,0))</f>
        <v>1</v>
      </c>
      <c r="L500" s="5">
        <f>INDEX(products!$A$1:$G$49,MATCH('Edited Orders'!$D500,products!$A$1:$A$49,0),MATCH('Edited 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6">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INDEX(products!$A$1:$G$49,MATCH('Edited Orders'!$D501,products!$A$1:$A$49,0),MATCH('Edited Orders'!I$1,products!$A$1:$G$1,0))</f>
        <v>Rob</v>
      </c>
      <c r="J501" t="str">
        <f>INDEX(products!$A$1:$G$49,MATCH('Edited Orders'!$D501,products!$A$1:$A$49,0),MATCH('Edited Orders'!J$1,products!$A$1:$G$1,0))</f>
        <v>D</v>
      </c>
      <c r="K501" s="7">
        <f>INDEX(products!$A$1:$G$49,MATCH('Edited Orders'!$D501,products!$A$1:$A$49,0),MATCH('Edited Orders'!K$1,products!$A$1:$G$1,0))</f>
        <v>0.2</v>
      </c>
      <c r="L501" s="5">
        <f>INDEX(products!$A$1:$G$49,MATCH('Edited Orders'!$D501,products!$A$1:$A$49,0),MATCH('Edited 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6">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INDEX(products!$A$1:$G$49,MATCH('Edited Orders'!$D502,products!$A$1:$A$49,0),MATCH('Edited Orders'!I$1,products!$A$1:$G$1,0))</f>
        <v>Rob</v>
      </c>
      <c r="J502" t="str">
        <f>INDEX(products!$A$1:$G$49,MATCH('Edited Orders'!$D502,products!$A$1:$A$49,0),MATCH('Edited Orders'!J$1,products!$A$1:$G$1,0))</f>
        <v>L</v>
      </c>
      <c r="K502" s="7">
        <f>INDEX(products!$A$1:$G$49,MATCH('Edited Orders'!$D502,products!$A$1:$A$49,0),MATCH('Edited Orders'!K$1,products!$A$1:$G$1,0))</f>
        <v>1</v>
      </c>
      <c r="L502" s="5">
        <f>INDEX(products!$A$1:$G$49,MATCH('Edited Orders'!$D502,products!$A$1:$A$49,0),MATCH('Edited 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6">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INDEX(products!$A$1:$G$49,MATCH('Edited Orders'!$D503,products!$A$1:$A$49,0),MATCH('Edited Orders'!I$1,products!$A$1:$G$1,0))</f>
        <v>Rob</v>
      </c>
      <c r="J503" t="str">
        <f>INDEX(products!$A$1:$G$49,MATCH('Edited Orders'!$D503,products!$A$1:$A$49,0),MATCH('Edited Orders'!J$1,products!$A$1:$G$1,0))</f>
        <v>M</v>
      </c>
      <c r="K503" s="7">
        <f>INDEX(products!$A$1:$G$49,MATCH('Edited Orders'!$D503,products!$A$1:$A$49,0),MATCH('Edited Orders'!K$1,products!$A$1:$G$1,0))</f>
        <v>0.2</v>
      </c>
      <c r="L503" s="5">
        <f>INDEX(products!$A$1:$G$49,MATCH('Edited Orders'!$D503,products!$A$1:$A$49,0),MATCH('Edited 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6">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INDEX(products!$A$1:$G$49,MATCH('Edited Orders'!$D504,products!$A$1:$A$49,0),MATCH('Edited Orders'!I$1,products!$A$1:$G$1,0))</f>
        <v>Exc</v>
      </c>
      <c r="J504" t="str">
        <f>INDEX(products!$A$1:$G$49,MATCH('Edited Orders'!$D504,products!$A$1:$A$49,0),MATCH('Edited Orders'!J$1,products!$A$1:$G$1,0))</f>
        <v>M</v>
      </c>
      <c r="K504" s="7">
        <f>INDEX(products!$A$1:$G$49,MATCH('Edited Orders'!$D504,products!$A$1:$A$49,0),MATCH('Edited Orders'!K$1,products!$A$1:$G$1,0))</f>
        <v>0.2</v>
      </c>
      <c r="L504" s="5">
        <f>INDEX(products!$A$1:$G$49,MATCH('Edited Orders'!$D504,products!$A$1:$A$49,0),MATCH('Edited 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6">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INDEX(products!$A$1:$G$49,MATCH('Edited Orders'!$D505,products!$A$1:$A$49,0),MATCH('Edited Orders'!I$1,products!$A$1:$G$1,0))</f>
        <v>Lib</v>
      </c>
      <c r="J505" t="str">
        <f>INDEX(products!$A$1:$G$49,MATCH('Edited Orders'!$D505,products!$A$1:$A$49,0),MATCH('Edited Orders'!J$1,products!$A$1:$G$1,0))</f>
        <v>D</v>
      </c>
      <c r="K505" s="7">
        <f>INDEX(products!$A$1:$G$49,MATCH('Edited Orders'!$D505,products!$A$1:$A$49,0),MATCH('Edited Orders'!K$1,products!$A$1:$G$1,0))</f>
        <v>1</v>
      </c>
      <c r="L505" s="5">
        <f>INDEX(products!$A$1:$G$49,MATCH('Edited Orders'!$D505,products!$A$1:$A$49,0),MATCH('Edited 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6">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INDEX(products!$A$1:$G$49,MATCH('Edited Orders'!$D506,products!$A$1:$A$49,0),MATCH('Edited Orders'!I$1,products!$A$1:$G$1,0))</f>
        <v>Lib</v>
      </c>
      <c r="J506" t="str">
        <f>INDEX(products!$A$1:$G$49,MATCH('Edited Orders'!$D506,products!$A$1:$A$49,0),MATCH('Edited Orders'!J$1,products!$A$1:$G$1,0))</f>
        <v>L</v>
      </c>
      <c r="K506" s="7">
        <f>INDEX(products!$A$1:$G$49,MATCH('Edited Orders'!$D506,products!$A$1:$A$49,0),MATCH('Edited Orders'!K$1,products!$A$1:$G$1,0))</f>
        <v>0.2</v>
      </c>
      <c r="L506" s="5">
        <f>INDEX(products!$A$1:$G$49,MATCH('Edited Orders'!$D506,products!$A$1:$A$49,0),MATCH('Edited 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6">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INDEX(products!$A$1:$G$49,MATCH('Edited Orders'!$D507,products!$A$1:$A$49,0),MATCH('Edited Orders'!I$1,products!$A$1:$G$1,0))</f>
        <v>Lib</v>
      </c>
      <c r="J507" t="str">
        <f>INDEX(products!$A$1:$G$49,MATCH('Edited Orders'!$D507,products!$A$1:$A$49,0),MATCH('Edited Orders'!J$1,products!$A$1:$G$1,0))</f>
        <v>M</v>
      </c>
      <c r="K507" s="7">
        <f>INDEX(products!$A$1:$G$49,MATCH('Edited Orders'!$D507,products!$A$1:$A$49,0),MATCH('Edited Orders'!K$1,products!$A$1:$G$1,0))</f>
        <v>0.2</v>
      </c>
      <c r="L507" s="5">
        <f>INDEX(products!$A$1:$G$49,MATCH('Edited Orders'!$D507,products!$A$1:$A$49,0),MATCH('Edited 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6">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INDEX(products!$A$1:$G$49,MATCH('Edited Orders'!$D508,products!$A$1:$A$49,0),MATCH('Edited Orders'!I$1,products!$A$1:$G$1,0))</f>
        <v>Ara</v>
      </c>
      <c r="J508" t="str">
        <f>INDEX(products!$A$1:$G$49,MATCH('Edited Orders'!$D508,products!$A$1:$A$49,0),MATCH('Edited Orders'!J$1,products!$A$1:$G$1,0))</f>
        <v>L</v>
      </c>
      <c r="K508" s="7">
        <f>INDEX(products!$A$1:$G$49,MATCH('Edited Orders'!$D508,products!$A$1:$A$49,0),MATCH('Edited Orders'!K$1,products!$A$1:$G$1,0))</f>
        <v>1</v>
      </c>
      <c r="L508" s="5">
        <f>INDEX(products!$A$1:$G$49,MATCH('Edited Orders'!$D508,products!$A$1:$A$49,0),MATCH('Edited 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6">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INDEX(products!$A$1:$G$49,MATCH('Edited Orders'!$D509,products!$A$1:$A$49,0),MATCH('Edited Orders'!I$1,products!$A$1:$G$1,0))</f>
        <v>Ara</v>
      </c>
      <c r="J509" t="str">
        <f>INDEX(products!$A$1:$G$49,MATCH('Edited Orders'!$D509,products!$A$1:$A$49,0),MATCH('Edited Orders'!J$1,products!$A$1:$G$1,0))</f>
        <v>L</v>
      </c>
      <c r="K509" s="7">
        <f>INDEX(products!$A$1:$G$49,MATCH('Edited Orders'!$D509,products!$A$1:$A$49,0),MATCH('Edited Orders'!K$1,products!$A$1:$G$1,0))</f>
        <v>2.5</v>
      </c>
      <c r="L509" s="5">
        <f>INDEX(products!$A$1:$G$49,MATCH('Edited Orders'!$D509,products!$A$1:$A$49,0),MATCH('Edited 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6">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INDEX(products!$A$1:$G$49,MATCH('Edited Orders'!$D510,products!$A$1:$A$49,0),MATCH('Edited Orders'!I$1,products!$A$1:$G$1,0))</f>
        <v>Lib</v>
      </c>
      <c r="J510" t="str">
        <f>INDEX(products!$A$1:$G$49,MATCH('Edited Orders'!$D510,products!$A$1:$A$49,0),MATCH('Edited Orders'!J$1,products!$A$1:$G$1,0))</f>
        <v>D</v>
      </c>
      <c r="K510" s="7">
        <f>INDEX(products!$A$1:$G$49,MATCH('Edited Orders'!$D510,products!$A$1:$A$49,0),MATCH('Edited Orders'!K$1,products!$A$1:$G$1,0))</f>
        <v>0.5</v>
      </c>
      <c r="L510" s="5">
        <f>INDEX(products!$A$1:$G$49,MATCH('Edited Orders'!$D510,products!$A$1:$A$49,0),MATCH('Edited 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6">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INDEX(products!$A$1:$G$49,MATCH('Edited Orders'!$D511,products!$A$1:$A$49,0),MATCH('Edited Orders'!I$1,products!$A$1:$G$1,0))</f>
        <v>Ara</v>
      </c>
      <c r="J511" t="str">
        <f>INDEX(products!$A$1:$G$49,MATCH('Edited Orders'!$D511,products!$A$1:$A$49,0),MATCH('Edited Orders'!J$1,products!$A$1:$G$1,0))</f>
        <v>D</v>
      </c>
      <c r="K511" s="7">
        <f>INDEX(products!$A$1:$G$49,MATCH('Edited Orders'!$D511,products!$A$1:$A$49,0),MATCH('Edited Orders'!K$1,products!$A$1:$G$1,0))</f>
        <v>1</v>
      </c>
      <c r="L511" s="5">
        <f>INDEX(products!$A$1:$G$49,MATCH('Edited Orders'!$D511,products!$A$1:$A$49,0),MATCH('Edited 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6">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INDEX(products!$A$1:$G$49,MATCH('Edited Orders'!$D512,products!$A$1:$A$49,0),MATCH('Edited Orders'!I$1,products!$A$1:$G$1,0))</f>
        <v>Rob</v>
      </c>
      <c r="J512" t="str">
        <f>INDEX(products!$A$1:$G$49,MATCH('Edited Orders'!$D512,products!$A$1:$A$49,0),MATCH('Edited Orders'!J$1,products!$A$1:$G$1,0))</f>
        <v>L</v>
      </c>
      <c r="K512" s="7">
        <f>INDEX(products!$A$1:$G$49,MATCH('Edited Orders'!$D512,products!$A$1:$A$49,0),MATCH('Edited Orders'!K$1,products!$A$1:$G$1,0))</f>
        <v>0.2</v>
      </c>
      <c r="L512" s="5">
        <f>INDEX(products!$A$1:$G$49,MATCH('Edited Orders'!$D512,products!$A$1:$A$49,0),MATCH('Edited 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6">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INDEX(products!$A$1:$G$49,MATCH('Edited Orders'!$D513,products!$A$1:$A$49,0),MATCH('Edited Orders'!I$1,products!$A$1:$G$1,0))</f>
        <v>Ara</v>
      </c>
      <c r="J513" t="str">
        <f>INDEX(products!$A$1:$G$49,MATCH('Edited Orders'!$D513,products!$A$1:$A$49,0),MATCH('Edited Orders'!J$1,products!$A$1:$G$1,0))</f>
        <v>M</v>
      </c>
      <c r="K513" s="7">
        <f>INDEX(products!$A$1:$G$49,MATCH('Edited Orders'!$D513,products!$A$1:$A$49,0),MATCH('Edited Orders'!K$1,products!$A$1:$G$1,0))</f>
        <v>0.2</v>
      </c>
      <c r="L513" s="5">
        <f>INDEX(products!$A$1:$G$49,MATCH('Edited Orders'!$D513,products!$A$1:$A$49,0),MATCH('Edited 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6">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INDEX(products!$A$1:$G$49,MATCH('Edited Orders'!$D514,products!$A$1:$A$49,0),MATCH('Edited Orders'!I$1,products!$A$1:$G$1,0))</f>
        <v>Lib</v>
      </c>
      <c r="J514" t="str">
        <f>INDEX(products!$A$1:$G$49,MATCH('Edited Orders'!$D514,products!$A$1:$A$49,0),MATCH('Edited Orders'!J$1,products!$A$1:$G$1,0))</f>
        <v>L</v>
      </c>
      <c r="K514" s="7">
        <f>INDEX(products!$A$1:$G$49,MATCH('Edited Orders'!$D514,products!$A$1:$A$49,0),MATCH('Edited Orders'!K$1,products!$A$1:$G$1,0))</f>
        <v>1</v>
      </c>
      <c r="L514" s="5">
        <f>INDEX(products!$A$1:$G$49,MATCH('Edited Orders'!$D514,products!$A$1:$A$49,0),MATCH('Edited 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6">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INDEX(products!$A$1:$G$49,MATCH('Edited Orders'!$D515,products!$A$1:$A$49,0),MATCH('Edited Orders'!I$1,products!$A$1:$G$1,0))</f>
        <v>Lib</v>
      </c>
      <c r="J515" t="str">
        <f>INDEX(products!$A$1:$G$49,MATCH('Edited Orders'!$D515,products!$A$1:$A$49,0),MATCH('Edited Orders'!J$1,products!$A$1:$G$1,0))</f>
        <v>L</v>
      </c>
      <c r="K515" s="7">
        <f>INDEX(products!$A$1:$G$49,MATCH('Edited Orders'!$D515,products!$A$1:$A$49,0),MATCH('Edited Orders'!K$1,products!$A$1:$G$1,0))</f>
        <v>1</v>
      </c>
      <c r="L515" s="5">
        <f>INDEX(products!$A$1:$G$49,MATCH('Edited Orders'!$D515,products!$A$1:$A$49,0),MATCH('Edited Orders'!L$1,products!$A$1:$G$1,0))</f>
        <v>15.85</v>
      </c>
      <c r="M515" s="5">
        <f t="shared" ref="M515:M578" si="24">L515*E515</f>
        <v>79.25</v>
      </c>
      <c r="N515" t="str">
        <f t="shared" ref="N515:N578" si="25">IF(I515="Rob","Robusta",IF(I515="Exc","Excelsa",IF(I515="Ara","Arabica",IF(I515="Lib","Liberica",""))))</f>
        <v>Liberica</v>
      </c>
      <c r="O515" t="str">
        <f t="shared" ref="O515:O578" si="26">IF(J515="L","Light",IF(J515="M", "Medium",IF(J515="D", "Dark","")))</f>
        <v>Light</v>
      </c>
      <c r="P515" t="str">
        <f>_xlfn.XLOOKUP(Orders[[#This Row],[Customer ID]],customers!$A$1:$A$1001,customers!$I$1:$I$1001,,0)</f>
        <v>No</v>
      </c>
    </row>
    <row r="516" spans="1:16" x14ac:dyDescent="0.3">
      <c r="A516" s="2" t="s">
        <v>3396</v>
      </c>
      <c r="B516" s="6">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INDEX(products!$A$1:$G$49,MATCH('Edited Orders'!$D516,products!$A$1:$A$49,0),MATCH('Edited Orders'!I$1,products!$A$1:$G$1,0))</f>
        <v>Lib</v>
      </c>
      <c r="J516" t="str">
        <f>INDEX(products!$A$1:$G$49,MATCH('Edited Orders'!$D516,products!$A$1:$A$49,0),MATCH('Edited Orders'!J$1,products!$A$1:$G$1,0))</f>
        <v>M</v>
      </c>
      <c r="K516" s="7">
        <f>INDEX(products!$A$1:$G$49,MATCH('Edited Orders'!$D516,products!$A$1:$A$49,0),MATCH('Edited Orders'!K$1,products!$A$1:$G$1,0))</f>
        <v>0.2</v>
      </c>
      <c r="L516" s="5">
        <f>INDEX(products!$A$1:$G$49,MATCH('Edited Orders'!$D516,products!$A$1:$A$49,0),MATCH('Edited 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6">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INDEX(products!$A$1:$G$49,MATCH('Edited Orders'!$D517,products!$A$1:$A$49,0),MATCH('Edited Orders'!I$1,products!$A$1:$G$1,0))</f>
        <v>Rob</v>
      </c>
      <c r="J517" t="str">
        <f>INDEX(products!$A$1:$G$49,MATCH('Edited Orders'!$D517,products!$A$1:$A$49,0),MATCH('Edited Orders'!J$1,products!$A$1:$G$1,0))</f>
        <v>L</v>
      </c>
      <c r="K517" s="7">
        <f>INDEX(products!$A$1:$G$49,MATCH('Edited Orders'!$D517,products!$A$1:$A$49,0),MATCH('Edited Orders'!K$1,products!$A$1:$G$1,0))</f>
        <v>0.5</v>
      </c>
      <c r="L517" s="5">
        <f>INDEX(products!$A$1:$G$49,MATCH('Edited Orders'!$D517,products!$A$1:$A$49,0),MATCH('Edited 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6">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INDEX(products!$A$1:$G$49,MATCH('Edited Orders'!$D518,products!$A$1:$A$49,0),MATCH('Edited Orders'!I$1,products!$A$1:$G$1,0))</f>
        <v>Rob</v>
      </c>
      <c r="J518" t="str">
        <f>INDEX(products!$A$1:$G$49,MATCH('Edited Orders'!$D518,products!$A$1:$A$49,0),MATCH('Edited Orders'!J$1,products!$A$1:$G$1,0))</f>
        <v>D</v>
      </c>
      <c r="K518" s="7">
        <f>INDEX(products!$A$1:$G$49,MATCH('Edited Orders'!$D518,products!$A$1:$A$49,0),MATCH('Edited Orders'!K$1,products!$A$1:$G$1,0))</f>
        <v>2.5</v>
      </c>
      <c r="L518" s="5">
        <f>INDEX(products!$A$1:$G$49,MATCH('Edited Orders'!$D518,products!$A$1:$A$49,0),MATCH('Edited 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6">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INDEX(products!$A$1:$G$49,MATCH('Edited Orders'!$D519,products!$A$1:$A$49,0),MATCH('Edited Orders'!I$1,products!$A$1:$G$1,0))</f>
        <v>Lib</v>
      </c>
      <c r="J519" t="str">
        <f>INDEX(products!$A$1:$G$49,MATCH('Edited Orders'!$D519,products!$A$1:$A$49,0),MATCH('Edited Orders'!J$1,products!$A$1:$G$1,0))</f>
        <v>D</v>
      </c>
      <c r="K519" s="7">
        <f>INDEX(products!$A$1:$G$49,MATCH('Edited Orders'!$D519,products!$A$1:$A$49,0),MATCH('Edited Orders'!K$1,products!$A$1:$G$1,0))</f>
        <v>0.2</v>
      </c>
      <c r="L519" s="5">
        <f>INDEX(products!$A$1:$G$49,MATCH('Edited Orders'!$D519,products!$A$1:$A$49,0),MATCH('Edited 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6">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INDEX(products!$A$1:$G$49,MATCH('Edited Orders'!$D520,products!$A$1:$A$49,0),MATCH('Edited Orders'!I$1,products!$A$1:$G$1,0))</f>
        <v>Exc</v>
      </c>
      <c r="J520" t="str">
        <f>INDEX(products!$A$1:$G$49,MATCH('Edited Orders'!$D520,products!$A$1:$A$49,0),MATCH('Edited Orders'!J$1,products!$A$1:$G$1,0))</f>
        <v>D</v>
      </c>
      <c r="K520" s="7">
        <f>INDEX(products!$A$1:$G$49,MATCH('Edited Orders'!$D520,products!$A$1:$A$49,0),MATCH('Edited Orders'!K$1,products!$A$1:$G$1,0))</f>
        <v>2.5</v>
      </c>
      <c r="L520" s="5">
        <f>INDEX(products!$A$1:$G$49,MATCH('Edited Orders'!$D520,products!$A$1:$A$49,0),MATCH('Edited 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6">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INDEX(products!$A$1:$G$49,MATCH('Edited Orders'!$D521,products!$A$1:$A$49,0),MATCH('Edited Orders'!I$1,products!$A$1:$G$1,0))</f>
        <v>Ara</v>
      </c>
      <c r="J521" t="str">
        <f>INDEX(products!$A$1:$G$49,MATCH('Edited Orders'!$D521,products!$A$1:$A$49,0),MATCH('Edited Orders'!J$1,products!$A$1:$G$1,0))</f>
        <v>D</v>
      </c>
      <c r="K521" s="7">
        <f>INDEX(products!$A$1:$G$49,MATCH('Edited Orders'!$D521,products!$A$1:$A$49,0),MATCH('Edited Orders'!K$1,products!$A$1:$G$1,0))</f>
        <v>0.5</v>
      </c>
      <c r="L521" s="5">
        <f>INDEX(products!$A$1:$G$49,MATCH('Edited Orders'!$D521,products!$A$1:$A$49,0),MATCH('Edited 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6">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INDEX(products!$A$1:$G$49,MATCH('Edited Orders'!$D522,products!$A$1:$A$49,0),MATCH('Edited Orders'!I$1,products!$A$1:$G$1,0))</f>
        <v>Lib</v>
      </c>
      <c r="J522" t="str">
        <f>INDEX(products!$A$1:$G$49,MATCH('Edited Orders'!$D522,products!$A$1:$A$49,0),MATCH('Edited Orders'!J$1,products!$A$1:$G$1,0))</f>
        <v>D</v>
      </c>
      <c r="K522" s="7">
        <f>INDEX(products!$A$1:$G$49,MATCH('Edited Orders'!$D522,products!$A$1:$A$49,0),MATCH('Edited Orders'!K$1,products!$A$1:$G$1,0))</f>
        <v>0.2</v>
      </c>
      <c r="L522" s="5">
        <f>INDEX(products!$A$1:$G$49,MATCH('Edited Orders'!$D522,products!$A$1:$A$49,0),MATCH('Edited 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6">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INDEX(products!$A$1:$G$49,MATCH('Edited Orders'!$D523,products!$A$1:$A$49,0),MATCH('Edited Orders'!I$1,products!$A$1:$G$1,0))</f>
        <v>Rob</v>
      </c>
      <c r="J523" t="str">
        <f>INDEX(products!$A$1:$G$49,MATCH('Edited Orders'!$D523,products!$A$1:$A$49,0),MATCH('Edited Orders'!J$1,products!$A$1:$G$1,0))</f>
        <v>M</v>
      </c>
      <c r="K523" s="7">
        <f>INDEX(products!$A$1:$G$49,MATCH('Edited Orders'!$D523,products!$A$1:$A$49,0),MATCH('Edited Orders'!K$1,products!$A$1:$G$1,0))</f>
        <v>1</v>
      </c>
      <c r="L523" s="5">
        <f>INDEX(products!$A$1:$G$49,MATCH('Edited Orders'!$D523,products!$A$1:$A$49,0),MATCH('Edited 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6">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INDEX(products!$A$1:$G$49,MATCH('Edited Orders'!$D524,products!$A$1:$A$49,0),MATCH('Edited Orders'!I$1,products!$A$1:$G$1,0))</f>
        <v>Rob</v>
      </c>
      <c r="J524" t="str">
        <f>INDEX(products!$A$1:$G$49,MATCH('Edited Orders'!$D524,products!$A$1:$A$49,0),MATCH('Edited Orders'!J$1,products!$A$1:$G$1,0))</f>
        <v>M</v>
      </c>
      <c r="K524" s="7">
        <f>INDEX(products!$A$1:$G$49,MATCH('Edited Orders'!$D524,products!$A$1:$A$49,0),MATCH('Edited Orders'!K$1,products!$A$1:$G$1,0))</f>
        <v>0.5</v>
      </c>
      <c r="L524" s="5">
        <f>INDEX(products!$A$1:$G$49,MATCH('Edited Orders'!$D524,products!$A$1:$A$49,0),MATCH('Edited 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6">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INDEX(products!$A$1:$G$49,MATCH('Edited Orders'!$D525,products!$A$1:$A$49,0),MATCH('Edited Orders'!I$1,products!$A$1:$G$1,0))</f>
        <v>Lib</v>
      </c>
      <c r="J525" t="str">
        <f>INDEX(products!$A$1:$G$49,MATCH('Edited Orders'!$D525,products!$A$1:$A$49,0),MATCH('Edited Orders'!J$1,products!$A$1:$G$1,0))</f>
        <v>D</v>
      </c>
      <c r="K525" s="7">
        <f>INDEX(products!$A$1:$G$49,MATCH('Edited Orders'!$D525,products!$A$1:$A$49,0),MATCH('Edited Orders'!K$1,products!$A$1:$G$1,0))</f>
        <v>2.5</v>
      </c>
      <c r="L525" s="5">
        <f>INDEX(products!$A$1:$G$49,MATCH('Edited Orders'!$D525,products!$A$1:$A$49,0),MATCH('Edited 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6">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INDEX(products!$A$1:$G$49,MATCH('Edited Orders'!$D526,products!$A$1:$A$49,0),MATCH('Edited Orders'!I$1,products!$A$1:$G$1,0))</f>
        <v>Lib</v>
      </c>
      <c r="J526" t="str">
        <f>INDEX(products!$A$1:$G$49,MATCH('Edited Orders'!$D526,products!$A$1:$A$49,0),MATCH('Edited Orders'!J$1,products!$A$1:$G$1,0))</f>
        <v>L</v>
      </c>
      <c r="K526" s="7">
        <f>INDEX(products!$A$1:$G$49,MATCH('Edited Orders'!$D526,products!$A$1:$A$49,0),MATCH('Edited Orders'!K$1,products!$A$1:$G$1,0))</f>
        <v>2.5</v>
      </c>
      <c r="L526" s="5">
        <f>INDEX(products!$A$1:$G$49,MATCH('Edited Orders'!$D526,products!$A$1:$A$49,0),MATCH('Edited 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6">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INDEX(products!$A$1:$G$49,MATCH('Edited Orders'!$D527,products!$A$1:$A$49,0),MATCH('Edited Orders'!I$1,products!$A$1:$G$1,0))</f>
        <v>Rob</v>
      </c>
      <c r="J527" t="str">
        <f>INDEX(products!$A$1:$G$49,MATCH('Edited Orders'!$D527,products!$A$1:$A$49,0),MATCH('Edited Orders'!J$1,products!$A$1:$G$1,0))</f>
        <v>D</v>
      </c>
      <c r="K527" s="7">
        <f>INDEX(products!$A$1:$G$49,MATCH('Edited Orders'!$D527,products!$A$1:$A$49,0),MATCH('Edited Orders'!K$1,products!$A$1:$G$1,0))</f>
        <v>0.2</v>
      </c>
      <c r="L527" s="5">
        <f>INDEX(products!$A$1:$G$49,MATCH('Edited Orders'!$D527,products!$A$1:$A$49,0),MATCH('Edited 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6">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INDEX(products!$A$1:$G$49,MATCH('Edited Orders'!$D528,products!$A$1:$A$49,0),MATCH('Edited Orders'!I$1,products!$A$1:$G$1,0))</f>
        <v>Exc</v>
      </c>
      <c r="J528" t="str">
        <f>INDEX(products!$A$1:$G$49,MATCH('Edited Orders'!$D528,products!$A$1:$A$49,0),MATCH('Edited Orders'!J$1,products!$A$1:$G$1,0))</f>
        <v>M</v>
      </c>
      <c r="K528" s="7">
        <f>INDEX(products!$A$1:$G$49,MATCH('Edited Orders'!$D528,products!$A$1:$A$49,0),MATCH('Edited Orders'!K$1,products!$A$1:$G$1,0))</f>
        <v>2.5</v>
      </c>
      <c r="L528" s="5">
        <f>INDEX(products!$A$1:$G$49,MATCH('Edited Orders'!$D528,products!$A$1:$A$49,0),MATCH('Edited 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6">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INDEX(products!$A$1:$G$49,MATCH('Edited Orders'!$D529,products!$A$1:$A$49,0),MATCH('Edited Orders'!I$1,products!$A$1:$G$1,0))</f>
        <v>Exc</v>
      </c>
      <c r="J529" t="str">
        <f>INDEX(products!$A$1:$G$49,MATCH('Edited Orders'!$D529,products!$A$1:$A$49,0),MATCH('Edited Orders'!J$1,products!$A$1:$G$1,0))</f>
        <v>M</v>
      </c>
      <c r="K529" s="7">
        <f>INDEX(products!$A$1:$G$49,MATCH('Edited Orders'!$D529,products!$A$1:$A$49,0),MATCH('Edited Orders'!K$1,products!$A$1:$G$1,0))</f>
        <v>0.5</v>
      </c>
      <c r="L529" s="5">
        <f>INDEX(products!$A$1:$G$49,MATCH('Edited Orders'!$D529,products!$A$1:$A$49,0),MATCH('Edited 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6">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INDEX(products!$A$1:$G$49,MATCH('Edited Orders'!$D530,products!$A$1:$A$49,0),MATCH('Edited Orders'!I$1,products!$A$1:$G$1,0))</f>
        <v>Exc</v>
      </c>
      <c r="J530" t="str">
        <f>INDEX(products!$A$1:$G$49,MATCH('Edited Orders'!$D530,products!$A$1:$A$49,0),MATCH('Edited Orders'!J$1,products!$A$1:$G$1,0))</f>
        <v>L</v>
      </c>
      <c r="K530" s="7">
        <f>INDEX(products!$A$1:$G$49,MATCH('Edited Orders'!$D530,products!$A$1:$A$49,0),MATCH('Edited Orders'!K$1,products!$A$1:$G$1,0))</f>
        <v>0.5</v>
      </c>
      <c r="L530" s="5">
        <f>INDEX(products!$A$1:$G$49,MATCH('Edited Orders'!$D530,products!$A$1:$A$49,0),MATCH('Edited 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6">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INDEX(products!$A$1:$G$49,MATCH('Edited Orders'!$D531,products!$A$1:$A$49,0),MATCH('Edited Orders'!I$1,products!$A$1:$G$1,0))</f>
        <v>Rob</v>
      </c>
      <c r="J531" t="str">
        <f>INDEX(products!$A$1:$G$49,MATCH('Edited Orders'!$D531,products!$A$1:$A$49,0),MATCH('Edited Orders'!J$1,products!$A$1:$G$1,0))</f>
        <v>M</v>
      </c>
      <c r="K531" s="7">
        <f>INDEX(products!$A$1:$G$49,MATCH('Edited Orders'!$D531,products!$A$1:$A$49,0),MATCH('Edited Orders'!K$1,products!$A$1:$G$1,0))</f>
        <v>1</v>
      </c>
      <c r="L531" s="5">
        <f>INDEX(products!$A$1:$G$49,MATCH('Edited Orders'!$D531,products!$A$1:$A$49,0),MATCH('Edited 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6">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INDEX(products!$A$1:$G$49,MATCH('Edited Orders'!$D532,products!$A$1:$A$49,0),MATCH('Edited Orders'!I$1,products!$A$1:$G$1,0))</f>
        <v>Rob</v>
      </c>
      <c r="J532" t="str">
        <f>INDEX(products!$A$1:$G$49,MATCH('Edited Orders'!$D532,products!$A$1:$A$49,0),MATCH('Edited Orders'!J$1,products!$A$1:$G$1,0))</f>
        <v>M</v>
      </c>
      <c r="K532" s="7">
        <f>INDEX(products!$A$1:$G$49,MATCH('Edited Orders'!$D532,products!$A$1:$A$49,0),MATCH('Edited Orders'!K$1,products!$A$1:$G$1,0))</f>
        <v>1</v>
      </c>
      <c r="L532" s="5">
        <f>INDEX(products!$A$1:$G$49,MATCH('Edited Orders'!$D532,products!$A$1:$A$49,0),MATCH('Edited 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6">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INDEX(products!$A$1:$G$49,MATCH('Edited Orders'!$D533,products!$A$1:$A$49,0),MATCH('Edited Orders'!I$1,products!$A$1:$G$1,0))</f>
        <v>Rob</v>
      </c>
      <c r="J533" t="str">
        <f>INDEX(products!$A$1:$G$49,MATCH('Edited Orders'!$D533,products!$A$1:$A$49,0),MATCH('Edited Orders'!J$1,products!$A$1:$G$1,0))</f>
        <v>D</v>
      </c>
      <c r="K533" s="7">
        <f>INDEX(products!$A$1:$G$49,MATCH('Edited Orders'!$D533,products!$A$1:$A$49,0),MATCH('Edited Orders'!K$1,products!$A$1:$G$1,0))</f>
        <v>1</v>
      </c>
      <c r="L533" s="5">
        <f>INDEX(products!$A$1:$G$49,MATCH('Edited Orders'!$D533,products!$A$1:$A$49,0),MATCH('Edited 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6">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INDEX(products!$A$1:$G$49,MATCH('Edited Orders'!$D534,products!$A$1:$A$49,0),MATCH('Edited Orders'!I$1,products!$A$1:$G$1,0))</f>
        <v>Exc</v>
      </c>
      <c r="J534" t="str">
        <f>INDEX(products!$A$1:$G$49,MATCH('Edited Orders'!$D534,products!$A$1:$A$49,0),MATCH('Edited Orders'!J$1,products!$A$1:$G$1,0))</f>
        <v>M</v>
      </c>
      <c r="K534" s="7">
        <f>INDEX(products!$A$1:$G$49,MATCH('Edited Orders'!$D534,products!$A$1:$A$49,0),MATCH('Edited Orders'!K$1,products!$A$1:$G$1,0))</f>
        <v>0.5</v>
      </c>
      <c r="L534" s="5">
        <f>INDEX(products!$A$1:$G$49,MATCH('Edited Orders'!$D534,products!$A$1:$A$49,0),MATCH('Edited 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6">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INDEX(products!$A$1:$G$49,MATCH('Edited Orders'!$D535,products!$A$1:$A$49,0),MATCH('Edited Orders'!I$1,products!$A$1:$G$1,0))</f>
        <v>Rob</v>
      </c>
      <c r="J535" t="str">
        <f>INDEX(products!$A$1:$G$49,MATCH('Edited Orders'!$D535,products!$A$1:$A$49,0),MATCH('Edited Orders'!J$1,products!$A$1:$G$1,0))</f>
        <v>D</v>
      </c>
      <c r="K535" s="7">
        <f>INDEX(products!$A$1:$G$49,MATCH('Edited Orders'!$D535,products!$A$1:$A$49,0),MATCH('Edited Orders'!K$1,products!$A$1:$G$1,0))</f>
        <v>0.5</v>
      </c>
      <c r="L535" s="5">
        <f>INDEX(products!$A$1:$G$49,MATCH('Edited Orders'!$D535,products!$A$1:$A$49,0),MATCH('Edited 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6">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INDEX(products!$A$1:$G$49,MATCH('Edited Orders'!$D536,products!$A$1:$A$49,0),MATCH('Edited Orders'!I$1,products!$A$1:$G$1,0))</f>
        <v>Rob</v>
      </c>
      <c r="J536" t="str">
        <f>INDEX(products!$A$1:$G$49,MATCH('Edited Orders'!$D536,products!$A$1:$A$49,0),MATCH('Edited Orders'!J$1,products!$A$1:$G$1,0))</f>
        <v>M</v>
      </c>
      <c r="K536" s="7">
        <f>INDEX(products!$A$1:$G$49,MATCH('Edited Orders'!$D536,products!$A$1:$A$49,0),MATCH('Edited Orders'!K$1,products!$A$1:$G$1,0))</f>
        <v>2.5</v>
      </c>
      <c r="L536" s="5">
        <f>INDEX(products!$A$1:$G$49,MATCH('Edited Orders'!$D536,products!$A$1:$A$49,0),MATCH('Edited 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6">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INDEX(products!$A$1:$G$49,MATCH('Edited Orders'!$D537,products!$A$1:$A$49,0),MATCH('Edited Orders'!I$1,products!$A$1:$G$1,0))</f>
        <v>Lib</v>
      </c>
      <c r="J537" t="str">
        <f>INDEX(products!$A$1:$G$49,MATCH('Edited Orders'!$D537,products!$A$1:$A$49,0),MATCH('Edited Orders'!J$1,products!$A$1:$G$1,0))</f>
        <v>L</v>
      </c>
      <c r="K537" s="7">
        <f>INDEX(products!$A$1:$G$49,MATCH('Edited Orders'!$D537,products!$A$1:$A$49,0),MATCH('Edited Orders'!K$1,products!$A$1:$G$1,0))</f>
        <v>0.2</v>
      </c>
      <c r="L537" s="5">
        <f>INDEX(products!$A$1:$G$49,MATCH('Edited Orders'!$D537,products!$A$1:$A$49,0),MATCH('Edited 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6">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INDEX(products!$A$1:$G$49,MATCH('Edited Orders'!$D538,products!$A$1:$A$49,0),MATCH('Edited Orders'!I$1,products!$A$1:$G$1,0))</f>
        <v>Rob</v>
      </c>
      <c r="J538" t="str">
        <f>INDEX(products!$A$1:$G$49,MATCH('Edited Orders'!$D538,products!$A$1:$A$49,0),MATCH('Edited Orders'!J$1,products!$A$1:$G$1,0))</f>
        <v>D</v>
      </c>
      <c r="K538" s="7">
        <f>INDEX(products!$A$1:$G$49,MATCH('Edited Orders'!$D538,products!$A$1:$A$49,0),MATCH('Edited Orders'!K$1,products!$A$1:$G$1,0))</f>
        <v>0.2</v>
      </c>
      <c r="L538" s="5">
        <f>INDEX(products!$A$1:$G$49,MATCH('Edited Orders'!$D538,products!$A$1:$A$49,0),MATCH('Edited 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6">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INDEX(products!$A$1:$G$49,MATCH('Edited Orders'!$D539,products!$A$1:$A$49,0),MATCH('Edited Orders'!I$1,products!$A$1:$G$1,0))</f>
        <v>Exc</v>
      </c>
      <c r="J539" t="str">
        <f>INDEX(products!$A$1:$G$49,MATCH('Edited Orders'!$D539,products!$A$1:$A$49,0),MATCH('Edited Orders'!J$1,products!$A$1:$G$1,0))</f>
        <v>D</v>
      </c>
      <c r="K539" s="7">
        <f>INDEX(products!$A$1:$G$49,MATCH('Edited Orders'!$D539,products!$A$1:$A$49,0),MATCH('Edited Orders'!K$1,products!$A$1:$G$1,0))</f>
        <v>2.5</v>
      </c>
      <c r="L539" s="5">
        <f>INDEX(products!$A$1:$G$49,MATCH('Edited Orders'!$D539,products!$A$1:$A$49,0),MATCH('Edited 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6">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INDEX(products!$A$1:$G$49,MATCH('Edited Orders'!$D540,products!$A$1:$A$49,0),MATCH('Edited Orders'!I$1,products!$A$1:$G$1,0))</f>
        <v>Rob</v>
      </c>
      <c r="J540" t="str">
        <f>INDEX(products!$A$1:$G$49,MATCH('Edited Orders'!$D540,products!$A$1:$A$49,0),MATCH('Edited Orders'!J$1,products!$A$1:$G$1,0))</f>
        <v>D</v>
      </c>
      <c r="K540" s="7">
        <f>INDEX(products!$A$1:$G$49,MATCH('Edited Orders'!$D540,products!$A$1:$A$49,0),MATCH('Edited Orders'!K$1,products!$A$1:$G$1,0))</f>
        <v>0.2</v>
      </c>
      <c r="L540" s="5">
        <f>INDEX(products!$A$1:$G$49,MATCH('Edited Orders'!$D540,products!$A$1:$A$49,0),MATCH('Edited 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6">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INDEX(products!$A$1:$G$49,MATCH('Edited Orders'!$D541,products!$A$1:$A$49,0),MATCH('Edited Orders'!I$1,products!$A$1:$G$1,0))</f>
        <v>Rob</v>
      </c>
      <c r="J541" t="str">
        <f>INDEX(products!$A$1:$G$49,MATCH('Edited Orders'!$D541,products!$A$1:$A$49,0),MATCH('Edited Orders'!J$1,products!$A$1:$G$1,0))</f>
        <v>D</v>
      </c>
      <c r="K541" s="7">
        <f>INDEX(products!$A$1:$G$49,MATCH('Edited Orders'!$D541,products!$A$1:$A$49,0),MATCH('Edited Orders'!K$1,products!$A$1:$G$1,0))</f>
        <v>0.5</v>
      </c>
      <c r="L541" s="5">
        <f>INDEX(products!$A$1:$G$49,MATCH('Edited Orders'!$D541,products!$A$1:$A$49,0),MATCH('Edited 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6">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INDEX(products!$A$1:$G$49,MATCH('Edited Orders'!$D542,products!$A$1:$A$49,0),MATCH('Edited Orders'!I$1,products!$A$1:$G$1,0))</f>
        <v>Lib</v>
      </c>
      <c r="J542" t="str">
        <f>INDEX(products!$A$1:$G$49,MATCH('Edited Orders'!$D542,products!$A$1:$A$49,0),MATCH('Edited Orders'!J$1,products!$A$1:$G$1,0))</f>
        <v>L</v>
      </c>
      <c r="K542" s="7">
        <f>INDEX(products!$A$1:$G$49,MATCH('Edited Orders'!$D542,products!$A$1:$A$49,0),MATCH('Edited Orders'!K$1,products!$A$1:$G$1,0))</f>
        <v>1</v>
      </c>
      <c r="L542" s="5">
        <f>INDEX(products!$A$1:$G$49,MATCH('Edited Orders'!$D542,products!$A$1:$A$49,0),MATCH('Edited 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6">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INDEX(products!$A$1:$G$49,MATCH('Edited Orders'!$D543,products!$A$1:$A$49,0),MATCH('Edited Orders'!I$1,products!$A$1:$G$1,0))</f>
        <v>Ara</v>
      </c>
      <c r="J543" t="str">
        <f>INDEX(products!$A$1:$G$49,MATCH('Edited Orders'!$D543,products!$A$1:$A$49,0),MATCH('Edited Orders'!J$1,products!$A$1:$G$1,0))</f>
        <v>D</v>
      </c>
      <c r="K543" s="7">
        <f>INDEX(products!$A$1:$G$49,MATCH('Edited Orders'!$D543,products!$A$1:$A$49,0),MATCH('Edited Orders'!K$1,products!$A$1:$G$1,0))</f>
        <v>2.5</v>
      </c>
      <c r="L543" s="5">
        <f>INDEX(products!$A$1:$G$49,MATCH('Edited Orders'!$D543,products!$A$1:$A$49,0),MATCH('Edited 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6">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INDEX(products!$A$1:$G$49,MATCH('Edited Orders'!$D544,products!$A$1:$A$49,0),MATCH('Edited Orders'!I$1,products!$A$1:$G$1,0))</f>
        <v>Ara</v>
      </c>
      <c r="J544" t="str">
        <f>INDEX(products!$A$1:$G$49,MATCH('Edited Orders'!$D544,products!$A$1:$A$49,0),MATCH('Edited Orders'!J$1,products!$A$1:$G$1,0))</f>
        <v>M</v>
      </c>
      <c r="K544" s="7">
        <f>INDEX(products!$A$1:$G$49,MATCH('Edited Orders'!$D544,products!$A$1:$A$49,0),MATCH('Edited Orders'!K$1,products!$A$1:$G$1,0))</f>
        <v>2.5</v>
      </c>
      <c r="L544" s="5">
        <f>INDEX(products!$A$1:$G$49,MATCH('Edited Orders'!$D544,products!$A$1:$A$49,0),MATCH('Edited 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6">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INDEX(products!$A$1:$G$49,MATCH('Edited Orders'!$D545,products!$A$1:$A$49,0),MATCH('Edited Orders'!I$1,products!$A$1:$G$1,0))</f>
        <v>Rob</v>
      </c>
      <c r="J545" t="str">
        <f>INDEX(products!$A$1:$G$49,MATCH('Edited Orders'!$D545,products!$A$1:$A$49,0),MATCH('Edited Orders'!J$1,products!$A$1:$G$1,0))</f>
        <v>L</v>
      </c>
      <c r="K545" s="7">
        <f>INDEX(products!$A$1:$G$49,MATCH('Edited Orders'!$D545,products!$A$1:$A$49,0),MATCH('Edited Orders'!K$1,products!$A$1:$G$1,0))</f>
        <v>2.5</v>
      </c>
      <c r="L545" s="5">
        <f>INDEX(products!$A$1:$G$49,MATCH('Edited Orders'!$D545,products!$A$1:$A$49,0),MATCH('Edited 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6">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INDEX(products!$A$1:$G$49,MATCH('Edited Orders'!$D546,products!$A$1:$A$49,0),MATCH('Edited Orders'!I$1,products!$A$1:$G$1,0))</f>
        <v>Ara</v>
      </c>
      <c r="J546" t="str">
        <f>INDEX(products!$A$1:$G$49,MATCH('Edited Orders'!$D546,products!$A$1:$A$49,0),MATCH('Edited Orders'!J$1,products!$A$1:$G$1,0))</f>
        <v>L</v>
      </c>
      <c r="K546" s="7">
        <f>INDEX(products!$A$1:$G$49,MATCH('Edited Orders'!$D546,products!$A$1:$A$49,0),MATCH('Edited Orders'!K$1,products!$A$1:$G$1,0))</f>
        <v>0.5</v>
      </c>
      <c r="L546" s="5">
        <f>INDEX(products!$A$1:$G$49,MATCH('Edited Orders'!$D546,products!$A$1:$A$49,0),MATCH('Edited 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6">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INDEX(products!$A$1:$G$49,MATCH('Edited Orders'!$D547,products!$A$1:$A$49,0),MATCH('Edited Orders'!I$1,products!$A$1:$G$1,0))</f>
        <v>Lib</v>
      </c>
      <c r="J547" t="str">
        <f>INDEX(products!$A$1:$G$49,MATCH('Edited Orders'!$D547,products!$A$1:$A$49,0),MATCH('Edited Orders'!J$1,products!$A$1:$G$1,0))</f>
        <v>D</v>
      </c>
      <c r="K547" s="7">
        <f>INDEX(products!$A$1:$G$49,MATCH('Edited Orders'!$D547,products!$A$1:$A$49,0),MATCH('Edited Orders'!K$1,products!$A$1:$G$1,0))</f>
        <v>0.2</v>
      </c>
      <c r="L547" s="5">
        <f>INDEX(products!$A$1:$G$49,MATCH('Edited Orders'!$D547,products!$A$1:$A$49,0),MATCH('Edited 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6">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INDEX(products!$A$1:$G$49,MATCH('Edited Orders'!$D548,products!$A$1:$A$49,0),MATCH('Edited Orders'!I$1,products!$A$1:$G$1,0))</f>
        <v>Exc</v>
      </c>
      <c r="J548" t="str">
        <f>INDEX(products!$A$1:$G$49,MATCH('Edited Orders'!$D548,products!$A$1:$A$49,0),MATCH('Edited Orders'!J$1,products!$A$1:$G$1,0))</f>
        <v>D</v>
      </c>
      <c r="K548" s="7">
        <f>INDEX(products!$A$1:$G$49,MATCH('Edited Orders'!$D548,products!$A$1:$A$49,0),MATCH('Edited Orders'!K$1,products!$A$1:$G$1,0))</f>
        <v>2.5</v>
      </c>
      <c r="L548" s="5">
        <f>INDEX(products!$A$1:$G$49,MATCH('Edited Orders'!$D548,products!$A$1:$A$49,0),MATCH('Edited 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6">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INDEX(products!$A$1:$G$49,MATCH('Edited Orders'!$D549,products!$A$1:$A$49,0),MATCH('Edited Orders'!I$1,products!$A$1:$G$1,0))</f>
        <v>Rob</v>
      </c>
      <c r="J549" t="str">
        <f>INDEX(products!$A$1:$G$49,MATCH('Edited Orders'!$D549,products!$A$1:$A$49,0),MATCH('Edited Orders'!J$1,products!$A$1:$G$1,0))</f>
        <v>L</v>
      </c>
      <c r="K549" s="7">
        <f>INDEX(products!$A$1:$G$49,MATCH('Edited Orders'!$D549,products!$A$1:$A$49,0),MATCH('Edited Orders'!K$1,products!$A$1:$G$1,0))</f>
        <v>0.2</v>
      </c>
      <c r="L549" s="5">
        <f>INDEX(products!$A$1:$G$49,MATCH('Edited Orders'!$D549,products!$A$1:$A$49,0),MATCH('Edited 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6">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INDEX(products!$A$1:$G$49,MATCH('Edited Orders'!$D550,products!$A$1:$A$49,0),MATCH('Edited Orders'!I$1,products!$A$1:$G$1,0))</f>
        <v>Exc</v>
      </c>
      <c r="J550" t="str">
        <f>INDEX(products!$A$1:$G$49,MATCH('Edited Orders'!$D550,products!$A$1:$A$49,0),MATCH('Edited Orders'!J$1,products!$A$1:$G$1,0))</f>
        <v>L</v>
      </c>
      <c r="K550" s="7">
        <f>INDEX(products!$A$1:$G$49,MATCH('Edited Orders'!$D550,products!$A$1:$A$49,0),MATCH('Edited Orders'!K$1,products!$A$1:$G$1,0))</f>
        <v>0.2</v>
      </c>
      <c r="L550" s="5">
        <f>INDEX(products!$A$1:$G$49,MATCH('Edited Orders'!$D550,products!$A$1:$A$49,0),MATCH('Edited 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6">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INDEX(products!$A$1:$G$49,MATCH('Edited Orders'!$D551,products!$A$1:$A$49,0),MATCH('Edited Orders'!I$1,products!$A$1:$G$1,0))</f>
        <v>Exc</v>
      </c>
      <c r="J551" t="str">
        <f>INDEX(products!$A$1:$G$49,MATCH('Edited Orders'!$D551,products!$A$1:$A$49,0),MATCH('Edited Orders'!J$1,products!$A$1:$G$1,0))</f>
        <v>L</v>
      </c>
      <c r="K551" s="7">
        <f>INDEX(products!$A$1:$G$49,MATCH('Edited Orders'!$D551,products!$A$1:$A$49,0),MATCH('Edited Orders'!K$1,products!$A$1:$G$1,0))</f>
        <v>0.2</v>
      </c>
      <c r="L551" s="5">
        <f>INDEX(products!$A$1:$G$49,MATCH('Edited Orders'!$D551,products!$A$1:$A$49,0),MATCH('Edited 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6">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INDEX(products!$A$1:$G$49,MATCH('Edited Orders'!$D552,products!$A$1:$A$49,0),MATCH('Edited Orders'!I$1,products!$A$1:$G$1,0))</f>
        <v>Lib</v>
      </c>
      <c r="J552" t="str">
        <f>INDEX(products!$A$1:$G$49,MATCH('Edited Orders'!$D552,products!$A$1:$A$49,0),MATCH('Edited Orders'!J$1,products!$A$1:$G$1,0))</f>
        <v>D</v>
      </c>
      <c r="K552" s="7">
        <f>INDEX(products!$A$1:$G$49,MATCH('Edited Orders'!$D552,products!$A$1:$A$49,0),MATCH('Edited Orders'!K$1,products!$A$1:$G$1,0))</f>
        <v>0.2</v>
      </c>
      <c r="L552" s="5">
        <f>INDEX(products!$A$1:$G$49,MATCH('Edited Orders'!$D552,products!$A$1:$A$49,0),MATCH('Edited 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6">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INDEX(products!$A$1:$G$49,MATCH('Edited Orders'!$D553,products!$A$1:$A$49,0),MATCH('Edited Orders'!I$1,products!$A$1:$G$1,0))</f>
        <v>Exc</v>
      </c>
      <c r="J553" t="str">
        <f>INDEX(products!$A$1:$G$49,MATCH('Edited Orders'!$D553,products!$A$1:$A$49,0),MATCH('Edited Orders'!J$1,products!$A$1:$G$1,0))</f>
        <v>D</v>
      </c>
      <c r="K553" s="7">
        <f>INDEX(products!$A$1:$G$49,MATCH('Edited Orders'!$D553,products!$A$1:$A$49,0),MATCH('Edited Orders'!K$1,products!$A$1:$G$1,0))</f>
        <v>0.2</v>
      </c>
      <c r="L553" s="5">
        <f>INDEX(products!$A$1:$G$49,MATCH('Edited Orders'!$D553,products!$A$1:$A$49,0),MATCH('Edited 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6">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INDEX(products!$A$1:$G$49,MATCH('Edited Orders'!$D554,products!$A$1:$A$49,0),MATCH('Edited Orders'!I$1,products!$A$1:$G$1,0))</f>
        <v>Exc</v>
      </c>
      <c r="J554" t="str">
        <f>INDEX(products!$A$1:$G$49,MATCH('Edited Orders'!$D554,products!$A$1:$A$49,0),MATCH('Edited Orders'!J$1,products!$A$1:$G$1,0))</f>
        <v>L</v>
      </c>
      <c r="K554" s="7">
        <f>INDEX(products!$A$1:$G$49,MATCH('Edited Orders'!$D554,products!$A$1:$A$49,0),MATCH('Edited Orders'!K$1,products!$A$1:$G$1,0))</f>
        <v>0.2</v>
      </c>
      <c r="L554" s="5">
        <f>INDEX(products!$A$1:$G$49,MATCH('Edited Orders'!$D554,products!$A$1:$A$49,0),MATCH('Edited 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6">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INDEX(products!$A$1:$G$49,MATCH('Edited Orders'!$D555,products!$A$1:$A$49,0),MATCH('Edited Orders'!I$1,products!$A$1:$G$1,0))</f>
        <v>Exc</v>
      </c>
      <c r="J555" t="str">
        <f>INDEX(products!$A$1:$G$49,MATCH('Edited Orders'!$D555,products!$A$1:$A$49,0),MATCH('Edited Orders'!J$1,products!$A$1:$G$1,0))</f>
        <v>M</v>
      </c>
      <c r="K555" s="7">
        <f>INDEX(products!$A$1:$G$49,MATCH('Edited Orders'!$D555,products!$A$1:$A$49,0),MATCH('Edited Orders'!K$1,products!$A$1:$G$1,0))</f>
        <v>1</v>
      </c>
      <c r="L555" s="5">
        <f>INDEX(products!$A$1:$G$49,MATCH('Edited Orders'!$D555,products!$A$1:$A$49,0),MATCH('Edited 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6">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INDEX(products!$A$1:$G$49,MATCH('Edited Orders'!$D556,products!$A$1:$A$49,0),MATCH('Edited Orders'!I$1,products!$A$1:$G$1,0))</f>
        <v>Rob</v>
      </c>
      <c r="J556" t="str">
        <f>INDEX(products!$A$1:$G$49,MATCH('Edited Orders'!$D556,products!$A$1:$A$49,0),MATCH('Edited Orders'!J$1,products!$A$1:$G$1,0))</f>
        <v>L</v>
      </c>
      <c r="K556" s="7">
        <f>INDEX(products!$A$1:$G$49,MATCH('Edited Orders'!$D556,products!$A$1:$A$49,0),MATCH('Edited Orders'!K$1,products!$A$1:$G$1,0))</f>
        <v>2.5</v>
      </c>
      <c r="L556" s="5">
        <f>INDEX(products!$A$1:$G$49,MATCH('Edited Orders'!$D556,products!$A$1:$A$49,0),MATCH('Edited 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6">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INDEX(products!$A$1:$G$49,MATCH('Edited Orders'!$D557,products!$A$1:$A$49,0),MATCH('Edited Orders'!I$1,products!$A$1:$G$1,0))</f>
        <v>Exc</v>
      </c>
      <c r="J557" t="str">
        <f>INDEX(products!$A$1:$G$49,MATCH('Edited Orders'!$D557,products!$A$1:$A$49,0),MATCH('Edited Orders'!J$1,products!$A$1:$G$1,0))</f>
        <v>M</v>
      </c>
      <c r="K557" s="7">
        <f>INDEX(products!$A$1:$G$49,MATCH('Edited Orders'!$D557,products!$A$1:$A$49,0),MATCH('Edited Orders'!K$1,products!$A$1:$G$1,0))</f>
        <v>1</v>
      </c>
      <c r="L557" s="5">
        <f>INDEX(products!$A$1:$G$49,MATCH('Edited Orders'!$D557,products!$A$1:$A$49,0),MATCH('Edited 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6">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INDEX(products!$A$1:$G$49,MATCH('Edited Orders'!$D558,products!$A$1:$A$49,0),MATCH('Edited Orders'!I$1,products!$A$1:$G$1,0))</f>
        <v>Lib</v>
      </c>
      <c r="J558" t="str">
        <f>INDEX(products!$A$1:$G$49,MATCH('Edited Orders'!$D558,products!$A$1:$A$49,0),MATCH('Edited Orders'!J$1,products!$A$1:$G$1,0))</f>
        <v>M</v>
      </c>
      <c r="K558" s="7">
        <f>INDEX(products!$A$1:$G$49,MATCH('Edited Orders'!$D558,products!$A$1:$A$49,0),MATCH('Edited Orders'!K$1,products!$A$1:$G$1,0))</f>
        <v>0.2</v>
      </c>
      <c r="L558" s="5">
        <f>INDEX(products!$A$1:$G$49,MATCH('Edited Orders'!$D558,products!$A$1:$A$49,0),MATCH('Edited 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6">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INDEX(products!$A$1:$G$49,MATCH('Edited Orders'!$D559,products!$A$1:$A$49,0),MATCH('Edited Orders'!I$1,products!$A$1:$G$1,0))</f>
        <v>Exc</v>
      </c>
      <c r="J559" t="str">
        <f>INDEX(products!$A$1:$G$49,MATCH('Edited Orders'!$D559,products!$A$1:$A$49,0),MATCH('Edited Orders'!J$1,products!$A$1:$G$1,0))</f>
        <v>L</v>
      </c>
      <c r="K559" s="7">
        <f>INDEX(products!$A$1:$G$49,MATCH('Edited Orders'!$D559,products!$A$1:$A$49,0),MATCH('Edited Orders'!K$1,products!$A$1:$G$1,0))</f>
        <v>1</v>
      </c>
      <c r="L559" s="5">
        <f>INDEX(products!$A$1:$G$49,MATCH('Edited Orders'!$D559,products!$A$1:$A$49,0),MATCH('Edited 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6">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INDEX(products!$A$1:$G$49,MATCH('Edited Orders'!$D560,products!$A$1:$A$49,0),MATCH('Edited Orders'!I$1,products!$A$1:$G$1,0))</f>
        <v>Lib</v>
      </c>
      <c r="J560" t="str">
        <f>INDEX(products!$A$1:$G$49,MATCH('Edited Orders'!$D560,products!$A$1:$A$49,0),MATCH('Edited Orders'!J$1,products!$A$1:$G$1,0))</f>
        <v>D</v>
      </c>
      <c r="K560" s="7">
        <f>INDEX(products!$A$1:$G$49,MATCH('Edited Orders'!$D560,products!$A$1:$A$49,0),MATCH('Edited Orders'!K$1,products!$A$1:$G$1,0))</f>
        <v>0.2</v>
      </c>
      <c r="L560" s="5">
        <f>INDEX(products!$A$1:$G$49,MATCH('Edited Orders'!$D560,products!$A$1:$A$49,0),MATCH('Edited 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6">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INDEX(products!$A$1:$G$49,MATCH('Edited Orders'!$D561,products!$A$1:$A$49,0),MATCH('Edited Orders'!I$1,products!$A$1:$G$1,0))</f>
        <v>Ara</v>
      </c>
      <c r="J561" t="str">
        <f>INDEX(products!$A$1:$G$49,MATCH('Edited Orders'!$D561,products!$A$1:$A$49,0),MATCH('Edited Orders'!J$1,products!$A$1:$G$1,0))</f>
        <v>L</v>
      </c>
      <c r="K561" s="7">
        <f>INDEX(products!$A$1:$G$49,MATCH('Edited Orders'!$D561,products!$A$1:$A$49,0),MATCH('Edited Orders'!K$1,products!$A$1:$G$1,0))</f>
        <v>1</v>
      </c>
      <c r="L561" s="5">
        <f>INDEX(products!$A$1:$G$49,MATCH('Edited Orders'!$D561,products!$A$1:$A$49,0),MATCH('Edited 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6">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INDEX(products!$A$1:$G$49,MATCH('Edited Orders'!$D562,products!$A$1:$A$49,0),MATCH('Edited Orders'!I$1,products!$A$1:$G$1,0))</f>
        <v>Exc</v>
      </c>
      <c r="J562" t="str">
        <f>INDEX(products!$A$1:$G$49,MATCH('Edited Orders'!$D562,products!$A$1:$A$49,0),MATCH('Edited Orders'!J$1,products!$A$1:$G$1,0))</f>
        <v>M</v>
      </c>
      <c r="K562" s="7">
        <f>INDEX(products!$A$1:$G$49,MATCH('Edited Orders'!$D562,products!$A$1:$A$49,0),MATCH('Edited Orders'!K$1,products!$A$1:$G$1,0))</f>
        <v>2.5</v>
      </c>
      <c r="L562" s="5">
        <f>INDEX(products!$A$1:$G$49,MATCH('Edited Orders'!$D562,products!$A$1:$A$49,0),MATCH('Edited 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6">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INDEX(products!$A$1:$G$49,MATCH('Edited Orders'!$D563,products!$A$1:$A$49,0),MATCH('Edited Orders'!I$1,products!$A$1:$G$1,0))</f>
        <v>Ara</v>
      </c>
      <c r="J563" t="str">
        <f>INDEX(products!$A$1:$G$49,MATCH('Edited Orders'!$D563,products!$A$1:$A$49,0),MATCH('Edited Orders'!J$1,products!$A$1:$G$1,0))</f>
        <v>D</v>
      </c>
      <c r="K563" s="7">
        <f>INDEX(products!$A$1:$G$49,MATCH('Edited Orders'!$D563,products!$A$1:$A$49,0),MATCH('Edited Orders'!K$1,products!$A$1:$G$1,0))</f>
        <v>0.2</v>
      </c>
      <c r="L563" s="5">
        <f>INDEX(products!$A$1:$G$49,MATCH('Edited Orders'!$D563,products!$A$1:$A$49,0),MATCH('Edited 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6">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INDEX(products!$A$1:$G$49,MATCH('Edited Orders'!$D564,products!$A$1:$A$49,0),MATCH('Edited Orders'!I$1,products!$A$1:$G$1,0))</f>
        <v>Lib</v>
      </c>
      <c r="J564" t="str">
        <f>INDEX(products!$A$1:$G$49,MATCH('Edited Orders'!$D564,products!$A$1:$A$49,0),MATCH('Edited Orders'!J$1,products!$A$1:$G$1,0))</f>
        <v>L</v>
      </c>
      <c r="K564" s="7">
        <f>INDEX(products!$A$1:$G$49,MATCH('Edited Orders'!$D564,products!$A$1:$A$49,0),MATCH('Edited Orders'!K$1,products!$A$1:$G$1,0))</f>
        <v>0.2</v>
      </c>
      <c r="L564" s="5">
        <f>INDEX(products!$A$1:$G$49,MATCH('Edited Orders'!$D564,products!$A$1:$A$49,0),MATCH('Edited 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6">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INDEX(products!$A$1:$G$49,MATCH('Edited Orders'!$D565,products!$A$1:$A$49,0),MATCH('Edited Orders'!I$1,products!$A$1:$G$1,0))</f>
        <v>Exc</v>
      </c>
      <c r="J565" t="str">
        <f>INDEX(products!$A$1:$G$49,MATCH('Edited Orders'!$D565,products!$A$1:$A$49,0),MATCH('Edited Orders'!J$1,products!$A$1:$G$1,0))</f>
        <v>M</v>
      </c>
      <c r="K565" s="7">
        <f>INDEX(products!$A$1:$G$49,MATCH('Edited Orders'!$D565,products!$A$1:$A$49,0),MATCH('Edited Orders'!K$1,products!$A$1:$G$1,0))</f>
        <v>1</v>
      </c>
      <c r="L565" s="5">
        <f>INDEX(products!$A$1:$G$49,MATCH('Edited Orders'!$D565,products!$A$1:$A$49,0),MATCH('Edited 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6">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INDEX(products!$A$1:$G$49,MATCH('Edited Orders'!$D566,products!$A$1:$A$49,0),MATCH('Edited Orders'!I$1,products!$A$1:$G$1,0))</f>
        <v>Rob</v>
      </c>
      <c r="J566" t="str">
        <f>INDEX(products!$A$1:$G$49,MATCH('Edited Orders'!$D566,products!$A$1:$A$49,0),MATCH('Edited Orders'!J$1,products!$A$1:$G$1,0))</f>
        <v>L</v>
      </c>
      <c r="K566" s="7">
        <f>INDEX(products!$A$1:$G$49,MATCH('Edited Orders'!$D566,products!$A$1:$A$49,0),MATCH('Edited Orders'!K$1,products!$A$1:$G$1,0))</f>
        <v>0.5</v>
      </c>
      <c r="L566" s="5">
        <f>INDEX(products!$A$1:$G$49,MATCH('Edited Orders'!$D566,products!$A$1:$A$49,0),MATCH('Edited 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6">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INDEX(products!$A$1:$G$49,MATCH('Edited Orders'!$D567,products!$A$1:$A$49,0),MATCH('Edited Orders'!I$1,products!$A$1:$G$1,0))</f>
        <v>Rob</v>
      </c>
      <c r="J567" t="str">
        <f>INDEX(products!$A$1:$G$49,MATCH('Edited Orders'!$D567,products!$A$1:$A$49,0),MATCH('Edited Orders'!J$1,products!$A$1:$G$1,0))</f>
        <v>D</v>
      </c>
      <c r="K567" s="7">
        <f>INDEX(products!$A$1:$G$49,MATCH('Edited Orders'!$D567,products!$A$1:$A$49,0),MATCH('Edited Orders'!K$1,products!$A$1:$G$1,0))</f>
        <v>2.5</v>
      </c>
      <c r="L567" s="5">
        <f>INDEX(products!$A$1:$G$49,MATCH('Edited Orders'!$D567,products!$A$1:$A$49,0),MATCH('Edited 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6">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INDEX(products!$A$1:$G$49,MATCH('Edited Orders'!$D568,products!$A$1:$A$49,0),MATCH('Edited Orders'!I$1,products!$A$1:$G$1,0))</f>
        <v>Ara</v>
      </c>
      <c r="J568" t="str">
        <f>INDEX(products!$A$1:$G$49,MATCH('Edited Orders'!$D568,products!$A$1:$A$49,0),MATCH('Edited Orders'!J$1,products!$A$1:$G$1,0))</f>
        <v>M</v>
      </c>
      <c r="K568" s="7">
        <f>INDEX(products!$A$1:$G$49,MATCH('Edited Orders'!$D568,products!$A$1:$A$49,0),MATCH('Edited Orders'!K$1,products!$A$1:$G$1,0))</f>
        <v>0.2</v>
      </c>
      <c r="L568" s="5">
        <f>INDEX(products!$A$1:$G$49,MATCH('Edited Orders'!$D568,products!$A$1:$A$49,0),MATCH('Edited 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6">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INDEX(products!$A$1:$G$49,MATCH('Edited Orders'!$D569,products!$A$1:$A$49,0),MATCH('Edited Orders'!I$1,products!$A$1:$G$1,0))</f>
        <v>Rob</v>
      </c>
      <c r="J569" t="str">
        <f>INDEX(products!$A$1:$G$49,MATCH('Edited Orders'!$D569,products!$A$1:$A$49,0),MATCH('Edited Orders'!J$1,products!$A$1:$G$1,0))</f>
        <v>L</v>
      </c>
      <c r="K569" s="7">
        <f>INDEX(products!$A$1:$G$49,MATCH('Edited Orders'!$D569,products!$A$1:$A$49,0),MATCH('Edited Orders'!K$1,products!$A$1:$G$1,0))</f>
        <v>2.5</v>
      </c>
      <c r="L569" s="5">
        <f>INDEX(products!$A$1:$G$49,MATCH('Edited Orders'!$D569,products!$A$1:$A$49,0),MATCH('Edited 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6">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INDEX(products!$A$1:$G$49,MATCH('Edited Orders'!$D570,products!$A$1:$A$49,0),MATCH('Edited Orders'!I$1,products!$A$1:$G$1,0))</f>
        <v>Lib</v>
      </c>
      <c r="J570" t="str">
        <f>INDEX(products!$A$1:$G$49,MATCH('Edited Orders'!$D570,products!$A$1:$A$49,0),MATCH('Edited Orders'!J$1,products!$A$1:$G$1,0))</f>
        <v>L</v>
      </c>
      <c r="K570" s="7">
        <f>INDEX(products!$A$1:$G$49,MATCH('Edited Orders'!$D570,products!$A$1:$A$49,0),MATCH('Edited Orders'!K$1,products!$A$1:$G$1,0))</f>
        <v>0.2</v>
      </c>
      <c r="L570" s="5">
        <f>INDEX(products!$A$1:$G$49,MATCH('Edited Orders'!$D570,products!$A$1:$A$49,0),MATCH('Edited 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6">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INDEX(products!$A$1:$G$49,MATCH('Edited Orders'!$D571,products!$A$1:$A$49,0),MATCH('Edited Orders'!I$1,products!$A$1:$G$1,0))</f>
        <v>Ara</v>
      </c>
      <c r="J571" t="str">
        <f>INDEX(products!$A$1:$G$49,MATCH('Edited Orders'!$D571,products!$A$1:$A$49,0),MATCH('Edited Orders'!J$1,products!$A$1:$G$1,0))</f>
        <v>D</v>
      </c>
      <c r="K571" s="7">
        <f>INDEX(products!$A$1:$G$49,MATCH('Edited Orders'!$D571,products!$A$1:$A$49,0),MATCH('Edited Orders'!K$1,products!$A$1:$G$1,0))</f>
        <v>2.5</v>
      </c>
      <c r="L571" s="5">
        <f>INDEX(products!$A$1:$G$49,MATCH('Edited Orders'!$D571,products!$A$1:$A$49,0),MATCH('Edited 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6">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INDEX(products!$A$1:$G$49,MATCH('Edited Orders'!$D572,products!$A$1:$A$49,0),MATCH('Edited Orders'!I$1,products!$A$1:$G$1,0))</f>
        <v>Ara</v>
      </c>
      <c r="J572" t="str">
        <f>INDEX(products!$A$1:$G$49,MATCH('Edited Orders'!$D572,products!$A$1:$A$49,0),MATCH('Edited Orders'!J$1,products!$A$1:$G$1,0))</f>
        <v>M</v>
      </c>
      <c r="K572" s="7">
        <f>INDEX(products!$A$1:$G$49,MATCH('Edited Orders'!$D572,products!$A$1:$A$49,0),MATCH('Edited Orders'!K$1,products!$A$1:$G$1,0))</f>
        <v>0.5</v>
      </c>
      <c r="L572" s="5">
        <f>INDEX(products!$A$1:$G$49,MATCH('Edited Orders'!$D572,products!$A$1:$A$49,0),MATCH('Edited 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6">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INDEX(products!$A$1:$G$49,MATCH('Edited Orders'!$D573,products!$A$1:$A$49,0),MATCH('Edited Orders'!I$1,products!$A$1:$G$1,0))</f>
        <v>Exc</v>
      </c>
      <c r="J573" t="str">
        <f>INDEX(products!$A$1:$G$49,MATCH('Edited Orders'!$D573,products!$A$1:$A$49,0),MATCH('Edited Orders'!J$1,products!$A$1:$G$1,0))</f>
        <v>L</v>
      </c>
      <c r="K573" s="7">
        <f>INDEX(products!$A$1:$G$49,MATCH('Edited Orders'!$D573,products!$A$1:$A$49,0),MATCH('Edited Orders'!K$1,products!$A$1:$G$1,0))</f>
        <v>0.5</v>
      </c>
      <c r="L573" s="5">
        <f>INDEX(products!$A$1:$G$49,MATCH('Edited Orders'!$D573,products!$A$1:$A$49,0),MATCH('Edited 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6">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INDEX(products!$A$1:$G$49,MATCH('Edited Orders'!$D574,products!$A$1:$A$49,0),MATCH('Edited Orders'!I$1,products!$A$1:$G$1,0))</f>
        <v>Ara</v>
      </c>
      <c r="J574" t="str">
        <f>INDEX(products!$A$1:$G$49,MATCH('Edited Orders'!$D574,products!$A$1:$A$49,0),MATCH('Edited Orders'!J$1,products!$A$1:$G$1,0))</f>
        <v>D</v>
      </c>
      <c r="K574" s="7">
        <f>INDEX(products!$A$1:$G$49,MATCH('Edited Orders'!$D574,products!$A$1:$A$49,0),MATCH('Edited Orders'!K$1,products!$A$1:$G$1,0))</f>
        <v>0.2</v>
      </c>
      <c r="L574" s="5">
        <f>INDEX(products!$A$1:$G$49,MATCH('Edited Orders'!$D574,products!$A$1:$A$49,0),MATCH('Edited 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6">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INDEX(products!$A$1:$G$49,MATCH('Edited Orders'!$D575,products!$A$1:$A$49,0),MATCH('Edited Orders'!I$1,products!$A$1:$G$1,0))</f>
        <v>Ara</v>
      </c>
      <c r="J575" t="str">
        <f>INDEX(products!$A$1:$G$49,MATCH('Edited Orders'!$D575,products!$A$1:$A$49,0),MATCH('Edited Orders'!J$1,products!$A$1:$G$1,0))</f>
        <v>M</v>
      </c>
      <c r="K575" s="7">
        <f>INDEX(products!$A$1:$G$49,MATCH('Edited Orders'!$D575,products!$A$1:$A$49,0),MATCH('Edited Orders'!K$1,products!$A$1:$G$1,0))</f>
        <v>1</v>
      </c>
      <c r="L575" s="5">
        <f>INDEX(products!$A$1:$G$49,MATCH('Edited Orders'!$D575,products!$A$1:$A$49,0),MATCH('Edited 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6">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INDEX(products!$A$1:$G$49,MATCH('Edited Orders'!$D576,products!$A$1:$A$49,0),MATCH('Edited Orders'!I$1,products!$A$1:$G$1,0))</f>
        <v>Rob</v>
      </c>
      <c r="J576" t="str">
        <f>INDEX(products!$A$1:$G$49,MATCH('Edited Orders'!$D576,products!$A$1:$A$49,0),MATCH('Edited Orders'!J$1,products!$A$1:$G$1,0))</f>
        <v>L</v>
      </c>
      <c r="K576" s="7">
        <f>INDEX(products!$A$1:$G$49,MATCH('Edited Orders'!$D576,products!$A$1:$A$49,0),MATCH('Edited Orders'!K$1,products!$A$1:$G$1,0))</f>
        <v>0.2</v>
      </c>
      <c r="L576" s="5">
        <f>INDEX(products!$A$1:$G$49,MATCH('Edited Orders'!$D576,products!$A$1:$A$49,0),MATCH('Edited 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6">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INDEX(products!$A$1:$G$49,MATCH('Edited Orders'!$D577,products!$A$1:$A$49,0),MATCH('Edited Orders'!I$1,products!$A$1:$G$1,0))</f>
        <v>Lib</v>
      </c>
      <c r="J577" t="str">
        <f>INDEX(products!$A$1:$G$49,MATCH('Edited Orders'!$D577,products!$A$1:$A$49,0),MATCH('Edited Orders'!J$1,products!$A$1:$G$1,0))</f>
        <v>M</v>
      </c>
      <c r="K577" s="7">
        <f>INDEX(products!$A$1:$G$49,MATCH('Edited Orders'!$D577,products!$A$1:$A$49,0),MATCH('Edited Orders'!K$1,products!$A$1:$G$1,0))</f>
        <v>2.5</v>
      </c>
      <c r="L577" s="5">
        <f>INDEX(products!$A$1:$G$49,MATCH('Edited Orders'!$D577,products!$A$1:$A$49,0),MATCH('Edited 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6">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INDEX(products!$A$1:$G$49,MATCH('Edited Orders'!$D578,products!$A$1:$A$49,0),MATCH('Edited Orders'!I$1,products!$A$1:$G$1,0))</f>
        <v>Ara</v>
      </c>
      <c r="J578" t="str">
        <f>INDEX(products!$A$1:$G$49,MATCH('Edited Orders'!$D578,products!$A$1:$A$49,0),MATCH('Edited Orders'!J$1,products!$A$1:$G$1,0))</f>
        <v>D</v>
      </c>
      <c r="K578" s="7">
        <f>INDEX(products!$A$1:$G$49,MATCH('Edited Orders'!$D578,products!$A$1:$A$49,0),MATCH('Edited Orders'!K$1,products!$A$1:$G$1,0))</f>
        <v>0.2</v>
      </c>
      <c r="L578" s="5">
        <f>INDEX(products!$A$1:$G$49,MATCH('Edited Orders'!$D578,products!$A$1:$A$49,0),MATCH('Edited 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6">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INDEX(products!$A$1:$G$49,MATCH('Edited Orders'!$D579,products!$A$1:$A$49,0),MATCH('Edited Orders'!I$1,products!$A$1:$G$1,0))</f>
        <v>Lib</v>
      </c>
      <c r="J579" t="str">
        <f>INDEX(products!$A$1:$G$49,MATCH('Edited Orders'!$D579,products!$A$1:$A$49,0),MATCH('Edited Orders'!J$1,products!$A$1:$G$1,0))</f>
        <v>M</v>
      </c>
      <c r="K579" s="7">
        <f>INDEX(products!$A$1:$G$49,MATCH('Edited Orders'!$D579,products!$A$1:$A$49,0),MATCH('Edited Orders'!K$1,products!$A$1:$G$1,0))</f>
        <v>1</v>
      </c>
      <c r="L579" s="5">
        <f>INDEX(products!$A$1:$G$49,MATCH('Edited Orders'!$D579,products!$A$1:$A$49,0),MATCH('Edited Orders'!L$1,products!$A$1:$G$1,0))</f>
        <v>14.55</v>
      </c>
      <c r="M579" s="5">
        <f t="shared" ref="M579:M642" si="27">L579*E579</f>
        <v>58.2</v>
      </c>
      <c r="N579" t="str">
        <f t="shared" ref="N579:N642" si="28">IF(I579="Rob","Robusta",IF(I579="Exc","Excelsa",IF(I579="Ara","Arabica",IF(I579="Lib","Liberica",""))))</f>
        <v>Liberica</v>
      </c>
      <c r="O579" t="str">
        <f t="shared" ref="O579:O642" si="29">IF(J579="L","Light",IF(J579="M", "Medium",IF(J579="D", "Dark","")))</f>
        <v>Medium</v>
      </c>
      <c r="P579" t="str">
        <f>_xlfn.XLOOKUP(Orders[[#This Row],[Customer ID]],customers!$A$1:$A$1001,customers!$I$1:$I$1001,,0)</f>
        <v>No</v>
      </c>
    </row>
    <row r="580" spans="1:16" x14ac:dyDescent="0.3">
      <c r="A580" s="2" t="s">
        <v>3756</v>
      </c>
      <c r="B580" s="6">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INDEX(products!$A$1:$G$49,MATCH('Edited Orders'!$D580,products!$A$1:$A$49,0),MATCH('Edited Orders'!I$1,products!$A$1:$G$1,0))</f>
        <v>Exc</v>
      </c>
      <c r="J580" t="str">
        <f>INDEX(products!$A$1:$G$49,MATCH('Edited Orders'!$D580,products!$A$1:$A$49,0),MATCH('Edited Orders'!J$1,products!$A$1:$G$1,0))</f>
        <v>L</v>
      </c>
      <c r="K580" s="7">
        <f>INDEX(products!$A$1:$G$49,MATCH('Edited Orders'!$D580,products!$A$1:$A$49,0),MATCH('Edited Orders'!K$1,products!$A$1:$G$1,0))</f>
        <v>0.2</v>
      </c>
      <c r="L580" s="5">
        <f>INDEX(products!$A$1:$G$49,MATCH('Edited Orders'!$D580,products!$A$1:$A$49,0),MATCH('Edited 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6">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INDEX(products!$A$1:$G$49,MATCH('Edited Orders'!$D581,products!$A$1:$A$49,0),MATCH('Edited Orders'!I$1,products!$A$1:$G$1,0))</f>
        <v>Ara</v>
      </c>
      <c r="J581" t="str">
        <f>INDEX(products!$A$1:$G$49,MATCH('Edited Orders'!$D581,products!$A$1:$A$49,0),MATCH('Edited Orders'!J$1,products!$A$1:$G$1,0))</f>
        <v>M</v>
      </c>
      <c r="K581" s="7">
        <f>INDEX(products!$A$1:$G$49,MATCH('Edited Orders'!$D581,products!$A$1:$A$49,0),MATCH('Edited Orders'!K$1,products!$A$1:$G$1,0))</f>
        <v>0.5</v>
      </c>
      <c r="L581" s="5">
        <f>INDEX(products!$A$1:$G$49,MATCH('Edited Orders'!$D581,products!$A$1:$A$49,0),MATCH('Edited 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6">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INDEX(products!$A$1:$G$49,MATCH('Edited Orders'!$D582,products!$A$1:$A$49,0),MATCH('Edited Orders'!I$1,products!$A$1:$G$1,0))</f>
        <v>Exc</v>
      </c>
      <c r="J582" t="str">
        <f>INDEX(products!$A$1:$G$49,MATCH('Edited Orders'!$D582,products!$A$1:$A$49,0),MATCH('Edited Orders'!J$1,products!$A$1:$G$1,0))</f>
        <v>L</v>
      </c>
      <c r="K582" s="7">
        <f>INDEX(products!$A$1:$G$49,MATCH('Edited Orders'!$D582,products!$A$1:$A$49,0),MATCH('Edited Orders'!K$1,products!$A$1:$G$1,0))</f>
        <v>1</v>
      </c>
      <c r="L582" s="5">
        <f>INDEX(products!$A$1:$G$49,MATCH('Edited Orders'!$D582,products!$A$1:$A$49,0),MATCH('Edited 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6">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INDEX(products!$A$1:$G$49,MATCH('Edited Orders'!$D583,products!$A$1:$A$49,0),MATCH('Edited Orders'!I$1,products!$A$1:$G$1,0))</f>
        <v>Exc</v>
      </c>
      <c r="J583" t="str">
        <f>INDEX(products!$A$1:$G$49,MATCH('Edited Orders'!$D583,products!$A$1:$A$49,0),MATCH('Edited Orders'!J$1,products!$A$1:$G$1,0))</f>
        <v>L</v>
      </c>
      <c r="K583" s="7">
        <f>INDEX(products!$A$1:$G$49,MATCH('Edited Orders'!$D583,products!$A$1:$A$49,0),MATCH('Edited Orders'!K$1,products!$A$1:$G$1,0))</f>
        <v>0.5</v>
      </c>
      <c r="L583" s="5">
        <f>INDEX(products!$A$1:$G$49,MATCH('Edited Orders'!$D583,products!$A$1:$A$49,0),MATCH('Edited 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6">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INDEX(products!$A$1:$G$49,MATCH('Edited Orders'!$D584,products!$A$1:$A$49,0),MATCH('Edited Orders'!I$1,products!$A$1:$G$1,0))</f>
        <v>Exc</v>
      </c>
      <c r="J584" t="str">
        <f>INDEX(products!$A$1:$G$49,MATCH('Edited Orders'!$D584,products!$A$1:$A$49,0),MATCH('Edited Orders'!J$1,products!$A$1:$G$1,0))</f>
        <v>D</v>
      </c>
      <c r="K584" s="7">
        <f>INDEX(products!$A$1:$G$49,MATCH('Edited Orders'!$D584,products!$A$1:$A$49,0),MATCH('Edited Orders'!K$1,products!$A$1:$G$1,0))</f>
        <v>1</v>
      </c>
      <c r="L584" s="5">
        <f>INDEX(products!$A$1:$G$49,MATCH('Edited Orders'!$D584,products!$A$1:$A$49,0),MATCH('Edited 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6">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INDEX(products!$A$1:$G$49,MATCH('Edited Orders'!$D585,products!$A$1:$A$49,0),MATCH('Edited Orders'!I$1,products!$A$1:$G$1,0))</f>
        <v>Rob</v>
      </c>
      <c r="J585" t="str">
        <f>INDEX(products!$A$1:$G$49,MATCH('Edited Orders'!$D585,products!$A$1:$A$49,0),MATCH('Edited Orders'!J$1,products!$A$1:$G$1,0))</f>
        <v>L</v>
      </c>
      <c r="K585" s="7">
        <f>INDEX(products!$A$1:$G$49,MATCH('Edited Orders'!$D585,products!$A$1:$A$49,0),MATCH('Edited Orders'!K$1,products!$A$1:$G$1,0))</f>
        <v>0.2</v>
      </c>
      <c r="L585" s="5">
        <f>INDEX(products!$A$1:$G$49,MATCH('Edited Orders'!$D585,products!$A$1:$A$49,0),MATCH('Edited 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6">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INDEX(products!$A$1:$G$49,MATCH('Edited Orders'!$D586,products!$A$1:$A$49,0),MATCH('Edited Orders'!I$1,products!$A$1:$G$1,0))</f>
        <v>Rob</v>
      </c>
      <c r="J586" t="str">
        <f>INDEX(products!$A$1:$G$49,MATCH('Edited Orders'!$D586,products!$A$1:$A$49,0),MATCH('Edited Orders'!J$1,products!$A$1:$G$1,0))</f>
        <v>L</v>
      </c>
      <c r="K586" s="7">
        <f>INDEX(products!$A$1:$G$49,MATCH('Edited Orders'!$D586,products!$A$1:$A$49,0),MATCH('Edited Orders'!K$1,products!$A$1:$G$1,0))</f>
        <v>0.2</v>
      </c>
      <c r="L586" s="5">
        <f>INDEX(products!$A$1:$G$49,MATCH('Edited Orders'!$D586,products!$A$1:$A$49,0),MATCH('Edited 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6">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INDEX(products!$A$1:$G$49,MATCH('Edited Orders'!$D587,products!$A$1:$A$49,0),MATCH('Edited Orders'!I$1,products!$A$1:$G$1,0))</f>
        <v>Exc</v>
      </c>
      <c r="J587" t="str">
        <f>INDEX(products!$A$1:$G$49,MATCH('Edited Orders'!$D587,products!$A$1:$A$49,0),MATCH('Edited Orders'!J$1,products!$A$1:$G$1,0))</f>
        <v>M</v>
      </c>
      <c r="K587" s="7">
        <f>INDEX(products!$A$1:$G$49,MATCH('Edited Orders'!$D587,products!$A$1:$A$49,0),MATCH('Edited Orders'!K$1,products!$A$1:$G$1,0))</f>
        <v>0.5</v>
      </c>
      <c r="L587" s="5">
        <f>INDEX(products!$A$1:$G$49,MATCH('Edited Orders'!$D587,products!$A$1:$A$49,0),MATCH('Edited 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6">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INDEX(products!$A$1:$G$49,MATCH('Edited Orders'!$D588,products!$A$1:$A$49,0),MATCH('Edited Orders'!I$1,products!$A$1:$G$1,0))</f>
        <v>Rob</v>
      </c>
      <c r="J588" t="str">
        <f>INDEX(products!$A$1:$G$49,MATCH('Edited Orders'!$D588,products!$A$1:$A$49,0),MATCH('Edited Orders'!J$1,products!$A$1:$G$1,0))</f>
        <v>L</v>
      </c>
      <c r="K588" s="7">
        <f>INDEX(products!$A$1:$G$49,MATCH('Edited Orders'!$D588,products!$A$1:$A$49,0),MATCH('Edited Orders'!K$1,products!$A$1:$G$1,0))</f>
        <v>2.5</v>
      </c>
      <c r="L588" s="5">
        <f>INDEX(products!$A$1:$G$49,MATCH('Edited Orders'!$D588,products!$A$1:$A$49,0),MATCH('Edited 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6">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INDEX(products!$A$1:$G$49,MATCH('Edited Orders'!$D589,products!$A$1:$A$49,0),MATCH('Edited Orders'!I$1,products!$A$1:$G$1,0))</f>
        <v>Lib</v>
      </c>
      <c r="J589" t="str">
        <f>INDEX(products!$A$1:$G$49,MATCH('Edited Orders'!$D589,products!$A$1:$A$49,0),MATCH('Edited Orders'!J$1,products!$A$1:$G$1,0))</f>
        <v>D</v>
      </c>
      <c r="K589" s="7">
        <f>INDEX(products!$A$1:$G$49,MATCH('Edited Orders'!$D589,products!$A$1:$A$49,0),MATCH('Edited Orders'!K$1,products!$A$1:$G$1,0))</f>
        <v>0.5</v>
      </c>
      <c r="L589" s="5">
        <f>INDEX(products!$A$1:$G$49,MATCH('Edited Orders'!$D589,products!$A$1:$A$49,0),MATCH('Edited 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6">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INDEX(products!$A$1:$G$49,MATCH('Edited Orders'!$D590,products!$A$1:$A$49,0),MATCH('Edited Orders'!I$1,products!$A$1:$G$1,0))</f>
        <v>Rob</v>
      </c>
      <c r="J590" t="str">
        <f>INDEX(products!$A$1:$G$49,MATCH('Edited Orders'!$D590,products!$A$1:$A$49,0),MATCH('Edited Orders'!J$1,products!$A$1:$G$1,0))</f>
        <v>M</v>
      </c>
      <c r="K590" s="7">
        <f>INDEX(products!$A$1:$G$49,MATCH('Edited Orders'!$D590,products!$A$1:$A$49,0),MATCH('Edited Orders'!K$1,products!$A$1:$G$1,0))</f>
        <v>0.5</v>
      </c>
      <c r="L590" s="5">
        <f>INDEX(products!$A$1:$G$49,MATCH('Edited Orders'!$D590,products!$A$1:$A$49,0),MATCH('Edited 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6">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INDEX(products!$A$1:$G$49,MATCH('Edited Orders'!$D591,products!$A$1:$A$49,0),MATCH('Edited Orders'!I$1,products!$A$1:$G$1,0))</f>
        <v>Exc</v>
      </c>
      <c r="J591" t="str">
        <f>INDEX(products!$A$1:$G$49,MATCH('Edited Orders'!$D591,products!$A$1:$A$49,0),MATCH('Edited Orders'!J$1,products!$A$1:$G$1,0))</f>
        <v>L</v>
      </c>
      <c r="K591" s="7">
        <f>INDEX(products!$A$1:$G$49,MATCH('Edited Orders'!$D591,products!$A$1:$A$49,0),MATCH('Edited Orders'!K$1,products!$A$1:$G$1,0))</f>
        <v>2.5</v>
      </c>
      <c r="L591" s="5">
        <f>INDEX(products!$A$1:$G$49,MATCH('Edited Orders'!$D591,products!$A$1:$A$49,0),MATCH('Edited 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6">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INDEX(products!$A$1:$G$49,MATCH('Edited Orders'!$D592,products!$A$1:$A$49,0),MATCH('Edited Orders'!I$1,products!$A$1:$G$1,0))</f>
        <v>Exc</v>
      </c>
      <c r="J592" t="str">
        <f>INDEX(products!$A$1:$G$49,MATCH('Edited Orders'!$D592,products!$A$1:$A$49,0),MATCH('Edited Orders'!J$1,products!$A$1:$G$1,0))</f>
        <v>M</v>
      </c>
      <c r="K592" s="7">
        <f>INDEX(products!$A$1:$G$49,MATCH('Edited Orders'!$D592,products!$A$1:$A$49,0),MATCH('Edited Orders'!K$1,products!$A$1:$G$1,0))</f>
        <v>2.5</v>
      </c>
      <c r="L592" s="5">
        <f>INDEX(products!$A$1:$G$49,MATCH('Edited Orders'!$D592,products!$A$1:$A$49,0),MATCH('Edited 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6">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INDEX(products!$A$1:$G$49,MATCH('Edited Orders'!$D593,products!$A$1:$A$49,0),MATCH('Edited Orders'!I$1,products!$A$1:$G$1,0))</f>
        <v>Rob</v>
      </c>
      <c r="J593" t="str">
        <f>INDEX(products!$A$1:$G$49,MATCH('Edited Orders'!$D593,products!$A$1:$A$49,0),MATCH('Edited Orders'!J$1,products!$A$1:$G$1,0))</f>
        <v>D</v>
      </c>
      <c r="K593" s="7">
        <f>INDEX(products!$A$1:$G$49,MATCH('Edited Orders'!$D593,products!$A$1:$A$49,0),MATCH('Edited Orders'!K$1,products!$A$1:$G$1,0))</f>
        <v>0.2</v>
      </c>
      <c r="L593" s="5">
        <f>INDEX(products!$A$1:$G$49,MATCH('Edited Orders'!$D593,products!$A$1:$A$49,0),MATCH('Edited 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6">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INDEX(products!$A$1:$G$49,MATCH('Edited Orders'!$D594,products!$A$1:$A$49,0),MATCH('Edited Orders'!I$1,products!$A$1:$G$1,0))</f>
        <v>Ara</v>
      </c>
      <c r="J594" t="str">
        <f>INDEX(products!$A$1:$G$49,MATCH('Edited Orders'!$D594,products!$A$1:$A$49,0),MATCH('Edited Orders'!J$1,products!$A$1:$G$1,0))</f>
        <v>M</v>
      </c>
      <c r="K594" s="7">
        <f>INDEX(products!$A$1:$G$49,MATCH('Edited Orders'!$D594,products!$A$1:$A$49,0),MATCH('Edited Orders'!K$1,products!$A$1:$G$1,0))</f>
        <v>2.5</v>
      </c>
      <c r="L594" s="5">
        <f>INDEX(products!$A$1:$G$49,MATCH('Edited Orders'!$D594,products!$A$1:$A$49,0),MATCH('Edited 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6">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INDEX(products!$A$1:$G$49,MATCH('Edited Orders'!$D595,products!$A$1:$A$49,0),MATCH('Edited Orders'!I$1,products!$A$1:$G$1,0))</f>
        <v>Exc</v>
      </c>
      <c r="J595" t="str">
        <f>INDEX(products!$A$1:$G$49,MATCH('Edited Orders'!$D595,products!$A$1:$A$49,0),MATCH('Edited Orders'!J$1,products!$A$1:$G$1,0))</f>
        <v>D</v>
      </c>
      <c r="K595" s="7">
        <f>INDEX(products!$A$1:$G$49,MATCH('Edited Orders'!$D595,products!$A$1:$A$49,0),MATCH('Edited Orders'!K$1,products!$A$1:$G$1,0))</f>
        <v>2.5</v>
      </c>
      <c r="L595" s="5">
        <f>INDEX(products!$A$1:$G$49,MATCH('Edited Orders'!$D595,products!$A$1:$A$49,0),MATCH('Edited 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6">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INDEX(products!$A$1:$G$49,MATCH('Edited Orders'!$D596,products!$A$1:$A$49,0),MATCH('Edited Orders'!I$1,products!$A$1:$G$1,0))</f>
        <v>Ara</v>
      </c>
      <c r="J596" t="str">
        <f>INDEX(products!$A$1:$G$49,MATCH('Edited Orders'!$D596,products!$A$1:$A$49,0),MATCH('Edited Orders'!J$1,products!$A$1:$G$1,0))</f>
        <v>L</v>
      </c>
      <c r="K596" s="7">
        <f>INDEX(products!$A$1:$G$49,MATCH('Edited Orders'!$D596,products!$A$1:$A$49,0),MATCH('Edited Orders'!K$1,products!$A$1:$G$1,0))</f>
        <v>2.5</v>
      </c>
      <c r="L596" s="5">
        <f>INDEX(products!$A$1:$G$49,MATCH('Edited Orders'!$D596,products!$A$1:$A$49,0),MATCH('Edited 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6">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INDEX(products!$A$1:$G$49,MATCH('Edited Orders'!$D597,products!$A$1:$A$49,0),MATCH('Edited Orders'!I$1,products!$A$1:$G$1,0))</f>
        <v>Exc</v>
      </c>
      <c r="J597" t="str">
        <f>INDEX(products!$A$1:$G$49,MATCH('Edited Orders'!$D597,products!$A$1:$A$49,0),MATCH('Edited Orders'!J$1,products!$A$1:$G$1,0))</f>
        <v>L</v>
      </c>
      <c r="K597" s="7">
        <f>INDEX(products!$A$1:$G$49,MATCH('Edited Orders'!$D597,products!$A$1:$A$49,0),MATCH('Edited Orders'!K$1,products!$A$1:$G$1,0))</f>
        <v>1</v>
      </c>
      <c r="L597" s="5">
        <f>INDEX(products!$A$1:$G$49,MATCH('Edited Orders'!$D597,products!$A$1:$A$49,0),MATCH('Edited 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6">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INDEX(products!$A$1:$G$49,MATCH('Edited Orders'!$D598,products!$A$1:$A$49,0),MATCH('Edited Orders'!I$1,products!$A$1:$G$1,0))</f>
        <v>Ara</v>
      </c>
      <c r="J598" t="str">
        <f>INDEX(products!$A$1:$G$49,MATCH('Edited Orders'!$D598,products!$A$1:$A$49,0),MATCH('Edited Orders'!J$1,products!$A$1:$G$1,0))</f>
        <v>M</v>
      </c>
      <c r="K598" s="7">
        <f>INDEX(products!$A$1:$G$49,MATCH('Edited Orders'!$D598,products!$A$1:$A$49,0),MATCH('Edited Orders'!K$1,products!$A$1:$G$1,0))</f>
        <v>0.5</v>
      </c>
      <c r="L598" s="5">
        <f>INDEX(products!$A$1:$G$49,MATCH('Edited Orders'!$D598,products!$A$1:$A$49,0),MATCH('Edited 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6">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INDEX(products!$A$1:$G$49,MATCH('Edited Orders'!$D599,products!$A$1:$A$49,0),MATCH('Edited Orders'!I$1,products!$A$1:$G$1,0))</f>
        <v>Lib</v>
      </c>
      <c r="J599" t="str">
        <f>INDEX(products!$A$1:$G$49,MATCH('Edited Orders'!$D599,products!$A$1:$A$49,0),MATCH('Edited Orders'!J$1,products!$A$1:$G$1,0))</f>
        <v>L</v>
      </c>
      <c r="K599" s="7">
        <f>INDEX(products!$A$1:$G$49,MATCH('Edited Orders'!$D599,products!$A$1:$A$49,0),MATCH('Edited Orders'!K$1,products!$A$1:$G$1,0))</f>
        <v>2.5</v>
      </c>
      <c r="L599" s="5">
        <f>INDEX(products!$A$1:$G$49,MATCH('Edited Orders'!$D599,products!$A$1:$A$49,0),MATCH('Edited 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6">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INDEX(products!$A$1:$G$49,MATCH('Edited Orders'!$D600,products!$A$1:$A$49,0),MATCH('Edited Orders'!I$1,products!$A$1:$G$1,0))</f>
        <v>Rob</v>
      </c>
      <c r="J600" t="str">
        <f>INDEX(products!$A$1:$G$49,MATCH('Edited Orders'!$D600,products!$A$1:$A$49,0),MATCH('Edited Orders'!J$1,products!$A$1:$G$1,0))</f>
        <v>M</v>
      </c>
      <c r="K600" s="7">
        <f>INDEX(products!$A$1:$G$49,MATCH('Edited Orders'!$D600,products!$A$1:$A$49,0),MATCH('Edited Orders'!K$1,products!$A$1:$G$1,0))</f>
        <v>0.2</v>
      </c>
      <c r="L600" s="5">
        <f>INDEX(products!$A$1:$G$49,MATCH('Edited Orders'!$D600,products!$A$1:$A$49,0),MATCH('Edited 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6">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INDEX(products!$A$1:$G$49,MATCH('Edited Orders'!$D601,products!$A$1:$A$49,0),MATCH('Edited Orders'!I$1,products!$A$1:$G$1,0))</f>
        <v>Ara</v>
      </c>
      <c r="J601" t="str">
        <f>INDEX(products!$A$1:$G$49,MATCH('Edited Orders'!$D601,products!$A$1:$A$49,0),MATCH('Edited Orders'!J$1,products!$A$1:$G$1,0))</f>
        <v>D</v>
      </c>
      <c r="K601" s="7">
        <f>INDEX(products!$A$1:$G$49,MATCH('Edited Orders'!$D601,products!$A$1:$A$49,0),MATCH('Edited Orders'!K$1,products!$A$1:$G$1,0))</f>
        <v>0.2</v>
      </c>
      <c r="L601" s="5">
        <f>INDEX(products!$A$1:$G$49,MATCH('Edited Orders'!$D601,products!$A$1:$A$49,0),MATCH('Edited 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6">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INDEX(products!$A$1:$G$49,MATCH('Edited Orders'!$D602,products!$A$1:$A$49,0),MATCH('Edited Orders'!I$1,products!$A$1:$G$1,0))</f>
        <v>Lib</v>
      </c>
      <c r="J602" t="str">
        <f>INDEX(products!$A$1:$G$49,MATCH('Edited Orders'!$D602,products!$A$1:$A$49,0),MATCH('Edited Orders'!J$1,products!$A$1:$G$1,0))</f>
        <v>D</v>
      </c>
      <c r="K602" s="7">
        <f>INDEX(products!$A$1:$G$49,MATCH('Edited Orders'!$D602,products!$A$1:$A$49,0),MATCH('Edited Orders'!K$1,products!$A$1:$G$1,0))</f>
        <v>0.5</v>
      </c>
      <c r="L602" s="5">
        <f>INDEX(products!$A$1:$G$49,MATCH('Edited Orders'!$D602,products!$A$1:$A$49,0),MATCH('Edited 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6">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INDEX(products!$A$1:$G$49,MATCH('Edited Orders'!$D603,products!$A$1:$A$49,0),MATCH('Edited Orders'!I$1,products!$A$1:$G$1,0))</f>
        <v>Rob</v>
      </c>
      <c r="J603" t="str">
        <f>INDEX(products!$A$1:$G$49,MATCH('Edited Orders'!$D603,products!$A$1:$A$49,0),MATCH('Edited Orders'!J$1,products!$A$1:$G$1,0))</f>
        <v>L</v>
      </c>
      <c r="K603" s="7">
        <f>INDEX(products!$A$1:$G$49,MATCH('Edited Orders'!$D603,products!$A$1:$A$49,0),MATCH('Edited Orders'!K$1,products!$A$1:$G$1,0))</f>
        <v>2.5</v>
      </c>
      <c r="L603" s="5">
        <f>INDEX(products!$A$1:$G$49,MATCH('Edited Orders'!$D603,products!$A$1:$A$49,0),MATCH('Edited 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6">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INDEX(products!$A$1:$G$49,MATCH('Edited Orders'!$D604,products!$A$1:$A$49,0),MATCH('Edited Orders'!I$1,products!$A$1:$G$1,0))</f>
        <v>Exc</v>
      </c>
      <c r="J604" t="str">
        <f>INDEX(products!$A$1:$G$49,MATCH('Edited Orders'!$D604,products!$A$1:$A$49,0),MATCH('Edited Orders'!J$1,products!$A$1:$G$1,0))</f>
        <v>L</v>
      </c>
      <c r="K604" s="7">
        <f>INDEX(products!$A$1:$G$49,MATCH('Edited Orders'!$D604,products!$A$1:$A$49,0),MATCH('Edited Orders'!K$1,products!$A$1:$G$1,0))</f>
        <v>0.2</v>
      </c>
      <c r="L604" s="5">
        <f>INDEX(products!$A$1:$G$49,MATCH('Edited Orders'!$D604,products!$A$1:$A$49,0),MATCH('Edited 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6">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INDEX(products!$A$1:$G$49,MATCH('Edited Orders'!$D605,products!$A$1:$A$49,0),MATCH('Edited Orders'!I$1,products!$A$1:$G$1,0))</f>
        <v>Rob</v>
      </c>
      <c r="J605" t="str">
        <f>INDEX(products!$A$1:$G$49,MATCH('Edited Orders'!$D605,products!$A$1:$A$49,0),MATCH('Edited Orders'!J$1,products!$A$1:$G$1,0))</f>
        <v>M</v>
      </c>
      <c r="K605" s="7">
        <f>INDEX(products!$A$1:$G$49,MATCH('Edited Orders'!$D605,products!$A$1:$A$49,0),MATCH('Edited Orders'!K$1,products!$A$1:$G$1,0))</f>
        <v>0.2</v>
      </c>
      <c r="L605" s="5">
        <f>INDEX(products!$A$1:$G$49,MATCH('Edited Orders'!$D605,products!$A$1:$A$49,0),MATCH('Edited 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6">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INDEX(products!$A$1:$G$49,MATCH('Edited Orders'!$D606,products!$A$1:$A$49,0),MATCH('Edited Orders'!I$1,products!$A$1:$G$1,0))</f>
        <v>Lib</v>
      </c>
      <c r="J606" t="str">
        <f>INDEX(products!$A$1:$G$49,MATCH('Edited Orders'!$D606,products!$A$1:$A$49,0),MATCH('Edited Orders'!J$1,products!$A$1:$G$1,0))</f>
        <v>D</v>
      </c>
      <c r="K606" s="7">
        <f>INDEX(products!$A$1:$G$49,MATCH('Edited Orders'!$D606,products!$A$1:$A$49,0),MATCH('Edited Orders'!K$1,products!$A$1:$G$1,0))</f>
        <v>2.5</v>
      </c>
      <c r="L606" s="5">
        <f>INDEX(products!$A$1:$G$49,MATCH('Edited Orders'!$D606,products!$A$1:$A$49,0),MATCH('Edited 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6">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INDEX(products!$A$1:$G$49,MATCH('Edited Orders'!$D607,products!$A$1:$A$49,0),MATCH('Edited Orders'!I$1,products!$A$1:$G$1,0))</f>
        <v>Ara</v>
      </c>
      <c r="J607" t="str">
        <f>INDEX(products!$A$1:$G$49,MATCH('Edited Orders'!$D607,products!$A$1:$A$49,0),MATCH('Edited Orders'!J$1,products!$A$1:$G$1,0))</f>
        <v>L</v>
      </c>
      <c r="K607" s="7">
        <f>INDEX(products!$A$1:$G$49,MATCH('Edited Orders'!$D607,products!$A$1:$A$49,0),MATCH('Edited Orders'!K$1,products!$A$1:$G$1,0))</f>
        <v>2.5</v>
      </c>
      <c r="L607" s="5">
        <f>INDEX(products!$A$1:$G$49,MATCH('Edited Orders'!$D607,products!$A$1:$A$49,0),MATCH('Edited 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6">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INDEX(products!$A$1:$G$49,MATCH('Edited Orders'!$D608,products!$A$1:$A$49,0),MATCH('Edited Orders'!I$1,products!$A$1:$G$1,0))</f>
        <v>Lib</v>
      </c>
      <c r="J608" t="str">
        <f>INDEX(products!$A$1:$G$49,MATCH('Edited Orders'!$D608,products!$A$1:$A$49,0),MATCH('Edited Orders'!J$1,products!$A$1:$G$1,0))</f>
        <v>L</v>
      </c>
      <c r="K608" s="7">
        <f>INDEX(products!$A$1:$G$49,MATCH('Edited Orders'!$D608,products!$A$1:$A$49,0),MATCH('Edited Orders'!K$1,products!$A$1:$G$1,0))</f>
        <v>2.5</v>
      </c>
      <c r="L608" s="5">
        <f>INDEX(products!$A$1:$G$49,MATCH('Edited Orders'!$D608,products!$A$1:$A$49,0),MATCH('Edited 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6">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INDEX(products!$A$1:$G$49,MATCH('Edited Orders'!$D609,products!$A$1:$A$49,0),MATCH('Edited Orders'!I$1,products!$A$1:$G$1,0))</f>
        <v>Exc</v>
      </c>
      <c r="J609" t="str">
        <f>INDEX(products!$A$1:$G$49,MATCH('Edited Orders'!$D609,products!$A$1:$A$49,0),MATCH('Edited Orders'!J$1,products!$A$1:$G$1,0))</f>
        <v>D</v>
      </c>
      <c r="K609" s="7">
        <f>INDEX(products!$A$1:$G$49,MATCH('Edited Orders'!$D609,products!$A$1:$A$49,0),MATCH('Edited Orders'!K$1,products!$A$1:$G$1,0))</f>
        <v>0.2</v>
      </c>
      <c r="L609" s="5">
        <f>INDEX(products!$A$1:$G$49,MATCH('Edited Orders'!$D609,products!$A$1:$A$49,0),MATCH('Edited 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6">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INDEX(products!$A$1:$G$49,MATCH('Edited Orders'!$D610,products!$A$1:$A$49,0),MATCH('Edited Orders'!I$1,products!$A$1:$G$1,0))</f>
        <v>Exc</v>
      </c>
      <c r="J610" t="str">
        <f>INDEX(products!$A$1:$G$49,MATCH('Edited Orders'!$D610,products!$A$1:$A$49,0),MATCH('Edited Orders'!J$1,products!$A$1:$G$1,0))</f>
        <v>D</v>
      </c>
      <c r="K610" s="7">
        <f>INDEX(products!$A$1:$G$49,MATCH('Edited Orders'!$D610,products!$A$1:$A$49,0),MATCH('Edited Orders'!K$1,products!$A$1:$G$1,0))</f>
        <v>2.5</v>
      </c>
      <c r="L610" s="5">
        <f>INDEX(products!$A$1:$G$49,MATCH('Edited Orders'!$D610,products!$A$1:$A$49,0),MATCH('Edited 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6">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INDEX(products!$A$1:$G$49,MATCH('Edited Orders'!$D611,products!$A$1:$A$49,0),MATCH('Edited Orders'!I$1,products!$A$1:$G$1,0))</f>
        <v>Lib</v>
      </c>
      <c r="J611" t="str">
        <f>INDEX(products!$A$1:$G$49,MATCH('Edited Orders'!$D611,products!$A$1:$A$49,0),MATCH('Edited Orders'!J$1,products!$A$1:$G$1,0))</f>
        <v>M</v>
      </c>
      <c r="K611" s="7">
        <f>INDEX(products!$A$1:$G$49,MATCH('Edited Orders'!$D611,products!$A$1:$A$49,0),MATCH('Edited Orders'!K$1,products!$A$1:$G$1,0))</f>
        <v>0.2</v>
      </c>
      <c r="L611" s="5">
        <f>INDEX(products!$A$1:$G$49,MATCH('Edited Orders'!$D611,products!$A$1:$A$49,0),MATCH('Edited 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6">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INDEX(products!$A$1:$G$49,MATCH('Edited Orders'!$D612,products!$A$1:$A$49,0),MATCH('Edited Orders'!I$1,products!$A$1:$G$1,0))</f>
        <v>Rob</v>
      </c>
      <c r="J612" t="str">
        <f>INDEX(products!$A$1:$G$49,MATCH('Edited Orders'!$D612,products!$A$1:$A$49,0),MATCH('Edited Orders'!J$1,products!$A$1:$G$1,0))</f>
        <v>M</v>
      </c>
      <c r="K612" s="7">
        <f>INDEX(products!$A$1:$G$49,MATCH('Edited Orders'!$D612,products!$A$1:$A$49,0),MATCH('Edited Orders'!K$1,products!$A$1:$G$1,0))</f>
        <v>1</v>
      </c>
      <c r="L612" s="5">
        <f>INDEX(products!$A$1:$G$49,MATCH('Edited Orders'!$D612,products!$A$1:$A$49,0),MATCH('Edited 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6">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INDEX(products!$A$1:$G$49,MATCH('Edited Orders'!$D613,products!$A$1:$A$49,0),MATCH('Edited Orders'!I$1,products!$A$1:$G$1,0))</f>
        <v>Exc</v>
      </c>
      <c r="J613" t="str">
        <f>INDEX(products!$A$1:$G$49,MATCH('Edited Orders'!$D613,products!$A$1:$A$49,0),MATCH('Edited Orders'!J$1,products!$A$1:$G$1,0))</f>
        <v>L</v>
      </c>
      <c r="K613" s="7">
        <f>INDEX(products!$A$1:$G$49,MATCH('Edited Orders'!$D613,products!$A$1:$A$49,0),MATCH('Edited Orders'!K$1,products!$A$1:$G$1,0))</f>
        <v>2.5</v>
      </c>
      <c r="L613" s="5">
        <f>INDEX(products!$A$1:$G$49,MATCH('Edited Orders'!$D613,products!$A$1:$A$49,0),MATCH('Edited 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6">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INDEX(products!$A$1:$G$49,MATCH('Edited Orders'!$D614,products!$A$1:$A$49,0),MATCH('Edited Orders'!I$1,products!$A$1:$G$1,0))</f>
        <v>Ara</v>
      </c>
      <c r="J614" t="str">
        <f>INDEX(products!$A$1:$G$49,MATCH('Edited Orders'!$D614,products!$A$1:$A$49,0),MATCH('Edited Orders'!J$1,products!$A$1:$G$1,0))</f>
        <v>M</v>
      </c>
      <c r="K614" s="7">
        <f>INDEX(products!$A$1:$G$49,MATCH('Edited Orders'!$D614,products!$A$1:$A$49,0),MATCH('Edited Orders'!K$1,products!$A$1:$G$1,0))</f>
        <v>0.2</v>
      </c>
      <c r="L614" s="5">
        <f>INDEX(products!$A$1:$G$49,MATCH('Edited Orders'!$D614,products!$A$1:$A$49,0),MATCH('Edited 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6">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INDEX(products!$A$1:$G$49,MATCH('Edited Orders'!$D615,products!$A$1:$A$49,0),MATCH('Edited Orders'!I$1,products!$A$1:$G$1,0))</f>
        <v>Rob</v>
      </c>
      <c r="J615" t="str">
        <f>INDEX(products!$A$1:$G$49,MATCH('Edited Orders'!$D615,products!$A$1:$A$49,0),MATCH('Edited Orders'!J$1,products!$A$1:$G$1,0))</f>
        <v>M</v>
      </c>
      <c r="K615" s="7">
        <f>INDEX(products!$A$1:$G$49,MATCH('Edited Orders'!$D615,products!$A$1:$A$49,0),MATCH('Edited Orders'!K$1,products!$A$1:$G$1,0))</f>
        <v>0.5</v>
      </c>
      <c r="L615" s="5">
        <f>INDEX(products!$A$1:$G$49,MATCH('Edited Orders'!$D615,products!$A$1:$A$49,0),MATCH('Edited 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6">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INDEX(products!$A$1:$G$49,MATCH('Edited Orders'!$D616,products!$A$1:$A$49,0),MATCH('Edited Orders'!I$1,products!$A$1:$G$1,0))</f>
        <v>Rob</v>
      </c>
      <c r="J616" t="str">
        <f>INDEX(products!$A$1:$G$49,MATCH('Edited Orders'!$D616,products!$A$1:$A$49,0),MATCH('Edited Orders'!J$1,products!$A$1:$G$1,0))</f>
        <v>M</v>
      </c>
      <c r="K616" s="7">
        <f>INDEX(products!$A$1:$G$49,MATCH('Edited Orders'!$D616,products!$A$1:$A$49,0),MATCH('Edited Orders'!K$1,products!$A$1:$G$1,0))</f>
        <v>0.5</v>
      </c>
      <c r="L616" s="5">
        <f>INDEX(products!$A$1:$G$49,MATCH('Edited Orders'!$D616,products!$A$1:$A$49,0),MATCH('Edited 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6">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INDEX(products!$A$1:$G$49,MATCH('Edited Orders'!$D617,products!$A$1:$A$49,0),MATCH('Edited Orders'!I$1,products!$A$1:$G$1,0))</f>
        <v>Lib</v>
      </c>
      <c r="J617" t="str">
        <f>INDEX(products!$A$1:$G$49,MATCH('Edited Orders'!$D617,products!$A$1:$A$49,0),MATCH('Edited Orders'!J$1,products!$A$1:$G$1,0))</f>
        <v>L</v>
      </c>
      <c r="K617" s="7">
        <f>INDEX(products!$A$1:$G$49,MATCH('Edited Orders'!$D617,products!$A$1:$A$49,0),MATCH('Edited Orders'!K$1,products!$A$1:$G$1,0))</f>
        <v>2.5</v>
      </c>
      <c r="L617" s="5">
        <f>INDEX(products!$A$1:$G$49,MATCH('Edited Orders'!$D617,products!$A$1:$A$49,0),MATCH('Edited 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6">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INDEX(products!$A$1:$G$49,MATCH('Edited Orders'!$D618,products!$A$1:$A$49,0),MATCH('Edited Orders'!I$1,products!$A$1:$G$1,0))</f>
        <v>Exc</v>
      </c>
      <c r="J618" t="str">
        <f>INDEX(products!$A$1:$G$49,MATCH('Edited Orders'!$D618,products!$A$1:$A$49,0),MATCH('Edited Orders'!J$1,products!$A$1:$G$1,0))</f>
        <v>M</v>
      </c>
      <c r="K618" s="7">
        <f>INDEX(products!$A$1:$G$49,MATCH('Edited Orders'!$D618,products!$A$1:$A$49,0),MATCH('Edited Orders'!K$1,products!$A$1:$G$1,0))</f>
        <v>2.5</v>
      </c>
      <c r="L618" s="5">
        <f>INDEX(products!$A$1:$G$49,MATCH('Edited Orders'!$D618,products!$A$1:$A$49,0),MATCH('Edited 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6">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INDEX(products!$A$1:$G$49,MATCH('Edited Orders'!$D619,products!$A$1:$A$49,0),MATCH('Edited Orders'!I$1,products!$A$1:$G$1,0))</f>
        <v>Lib</v>
      </c>
      <c r="J619" t="str">
        <f>INDEX(products!$A$1:$G$49,MATCH('Edited Orders'!$D619,products!$A$1:$A$49,0),MATCH('Edited Orders'!J$1,products!$A$1:$G$1,0))</f>
        <v>M</v>
      </c>
      <c r="K619" s="7">
        <f>INDEX(products!$A$1:$G$49,MATCH('Edited Orders'!$D619,products!$A$1:$A$49,0),MATCH('Edited Orders'!K$1,products!$A$1:$G$1,0))</f>
        <v>2.5</v>
      </c>
      <c r="L619" s="5">
        <f>INDEX(products!$A$1:$G$49,MATCH('Edited Orders'!$D619,products!$A$1:$A$49,0),MATCH('Edited 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6">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INDEX(products!$A$1:$G$49,MATCH('Edited Orders'!$D620,products!$A$1:$A$49,0),MATCH('Edited Orders'!I$1,products!$A$1:$G$1,0))</f>
        <v>Exc</v>
      </c>
      <c r="J620" t="str">
        <f>INDEX(products!$A$1:$G$49,MATCH('Edited Orders'!$D620,products!$A$1:$A$49,0),MATCH('Edited Orders'!J$1,products!$A$1:$G$1,0))</f>
        <v>D</v>
      </c>
      <c r="K620" s="7">
        <f>INDEX(products!$A$1:$G$49,MATCH('Edited Orders'!$D620,products!$A$1:$A$49,0),MATCH('Edited Orders'!K$1,products!$A$1:$G$1,0))</f>
        <v>1</v>
      </c>
      <c r="L620" s="5">
        <f>INDEX(products!$A$1:$G$49,MATCH('Edited Orders'!$D620,products!$A$1:$A$49,0),MATCH('Edited 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6">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INDEX(products!$A$1:$G$49,MATCH('Edited Orders'!$D621,products!$A$1:$A$49,0),MATCH('Edited Orders'!I$1,products!$A$1:$G$1,0))</f>
        <v>Lib</v>
      </c>
      <c r="J621" t="str">
        <f>INDEX(products!$A$1:$G$49,MATCH('Edited Orders'!$D621,products!$A$1:$A$49,0),MATCH('Edited Orders'!J$1,products!$A$1:$G$1,0))</f>
        <v>D</v>
      </c>
      <c r="K621" s="7">
        <f>INDEX(products!$A$1:$G$49,MATCH('Edited Orders'!$D621,products!$A$1:$A$49,0),MATCH('Edited Orders'!K$1,products!$A$1:$G$1,0))</f>
        <v>0.5</v>
      </c>
      <c r="L621" s="5">
        <f>INDEX(products!$A$1:$G$49,MATCH('Edited Orders'!$D621,products!$A$1:$A$49,0),MATCH('Edited 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6">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INDEX(products!$A$1:$G$49,MATCH('Edited Orders'!$D622,products!$A$1:$A$49,0),MATCH('Edited Orders'!I$1,products!$A$1:$G$1,0))</f>
        <v>Ara</v>
      </c>
      <c r="J622" t="str">
        <f>INDEX(products!$A$1:$G$49,MATCH('Edited Orders'!$D622,products!$A$1:$A$49,0),MATCH('Edited Orders'!J$1,products!$A$1:$G$1,0))</f>
        <v>M</v>
      </c>
      <c r="K622" s="7">
        <f>INDEX(products!$A$1:$G$49,MATCH('Edited Orders'!$D622,products!$A$1:$A$49,0),MATCH('Edited Orders'!K$1,products!$A$1:$G$1,0))</f>
        <v>0.2</v>
      </c>
      <c r="L622" s="5">
        <f>INDEX(products!$A$1:$G$49,MATCH('Edited Orders'!$D622,products!$A$1:$A$49,0),MATCH('Edited 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6">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INDEX(products!$A$1:$G$49,MATCH('Edited Orders'!$D623,products!$A$1:$A$49,0),MATCH('Edited Orders'!I$1,products!$A$1:$G$1,0))</f>
        <v>Ara</v>
      </c>
      <c r="J623" t="str">
        <f>INDEX(products!$A$1:$G$49,MATCH('Edited Orders'!$D623,products!$A$1:$A$49,0),MATCH('Edited Orders'!J$1,products!$A$1:$G$1,0))</f>
        <v>L</v>
      </c>
      <c r="K623" s="7">
        <f>INDEX(products!$A$1:$G$49,MATCH('Edited Orders'!$D623,products!$A$1:$A$49,0),MATCH('Edited Orders'!K$1,products!$A$1:$G$1,0))</f>
        <v>1</v>
      </c>
      <c r="L623" s="5">
        <f>INDEX(products!$A$1:$G$49,MATCH('Edited Orders'!$D623,products!$A$1:$A$49,0),MATCH('Edited 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6">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INDEX(products!$A$1:$G$49,MATCH('Edited Orders'!$D624,products!$A$1:$A$49,0),MATCH('Edited Orders'!I$1,products!$A$1:$G$1,0))</f>
        <v>Lib</v>
      </c>
      <c r="J624" t="str">
        <f>INDEX(products!$A$1:$G$49,MATCH('Edited Orders'!$D624,products!$A$1:$A$49,0),MATCH('Edited Orders'!J$1,products!$A$1:$G$1,0))</f>
        <v>M</v>
      </c>
      <c r="K624" s="7">
        <f>INDEX(products!$A$1:$G$49,MATCH('Edited Orders'!$D624,products!$A$1:$A$49,0),MATCH('Edited Orders'!K$1,products!$A$1:$G$1,0))</f>
        <v>2.5</v>
      </c>
      <c r="L624" s="5">
        <f>INDEX(products!$A$1:$G$49,MATCH('Edited Orders'!$D624,products!$A$1:$A$49,0),MATCH('Edited 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6">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INDEX(products!$A$1:$G$49,MATCH('Edited Orders'!$D625,products!$A$1:$A$49,0),MATCH('Edited Orders'!I$1,products!$A$1:$G$1,0))</f>
        <v>Exc</v>
      </c>
      <c r="J625" t="str">
        <f>INDEX(products!$A$1:$G$49,MATCH('Edited Orders'!$D625,products!$A$1:$A$49,0),MATCH('Edited Orders'!J$1,products!$A$1:$G$1,0))</f>
        <v>D</v>
      </c>
      <c r="K625" s="7">
        <f>INDEX(products!$A$1:$G$49,MATCH('Edited Orders'!$D625,products!$A$1:$A$49,0),MATCH('Edited Orders'!K$1,products!$A$1:$G$1,0))</f>
        <v>1</v>
      </c>
      <c r="L625" s="5">
        <f>INDEX(products!$A$1:$G$49,MATCH('Edited Orders'!$D625,products!$A$1:$A$49,0),MATCH('Edited 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6">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INDEX(products!$A$1:$G$49,MATCH('Edited Orders'!$D626,products!$A$1:$A$49,0),MATCH('Edited Orders'!I$1,products!$A$1:$G$1,0))</f>
        <v>Exc</v>
      </c>
      <c r="J626" t="str">
        <f>INDEX(products!$A$1:$G$49,MATCH('Edited Orders'!$D626,products!$A$1:$A$49,0),MATCH('Edited Orders'!J$1,products!$A$1:$G$1,0))</f>
        <v>M</v>
      </c>
      <c r="K626" s="7">
        <f>INDEX(products!$A$1:$G$49,MATCH('Edited Orders'!$D626,products!$A$1:$A$49,0),MATCH('Edited Orders'!K$1,products!$A$1:$G$1,0))</f>
        <v>2.5</v>
      </c>
      <c r="L626" s="5">
        <f>INDEX(products!$A$1:$G$49,MATCH('Edited Orders'!$D626,products!$A$1:$A$49,0),MATCH('Edited 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6">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INDEX(products!$A$1:$G$49,MATCH('Edited Orders'!$D627,products!$A$1:$A$49,0),MATCH('Edited Orders'!I$1,products!$A$1:$G$1,0))</f>
        <v>Rob</v>
      </c>
      <c r="J627" t="str">
        <f>INDEX(products!$A$1:$G$49,MATCH('Edited Orders'!$D627,products!$A$1:$A$49,0),MATCH('Edited Orders'!J$1,products!$A$1:$G$1,0))</f>
        <v>L</v>
      </c>
      <c r="K627" s="7">
        <f>INDEX(products!$A$1:$G$49,MATCH('Edited Orders'!$D627,products!$A$1:$A$49,0),MATCH('Edited Orders'!K$1,products!$A$1:$G$1,0))</f>
        <v>0.5</v>
      </c>
      <c r="L627" s="5">
        <f>INDEX(products!$A$1:$G$49,MATCH('Edited Orders'!$D627,products!$A$1:$A$49,0),MATCH('Edited 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6">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INDEX(products!$A$1:$G$49,MATCH('Edited Orders'!$D628,products!$A$1:$A$49,0),MATCH('Edited Orders'!I$1,products!$A$1:$G$1,0))</f>
        <v>Ara</v>
      </c>
      <c r="J628" t="str">
        <f>INDEX(products!$A$1:$G$49,MATCH('Edited Orders'!$D628,products!$A$1:$A$49,0),MATCH('Edited Orders'!J$1,products!$A$1:$G$1,0))</f>
        <v>M</v>
      </c>
      <c r="K628" s="7">
        <f>INDEX(products!$A$1:$G$49,MATCH('Edited Orders'!$D628,products!$A$1:$A$49,0),MATCH('Edited Orders'!K$1,products!$A$1:$G$1,0))</f>
        <v>2.5</v>
      </c>
      <c r="L628" s="5">
        <f>INDEX(products!$A$1:$G$49,MATCH('Edited Orders'!$D628,products!$A$1:$A$49,0),MATCH('Edited 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6">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INDEX(products!$A$1:$G$49,MATCH('Edited Orders'!$D629,products!$A$1:$A$49,0),MATCH('Edited Orders'!I$1,products!$A$1:$G$1,0))</f>
        <v>Exc</v>
      </c>
      <c r="J629" t="str">
        <f>INDEX(products!$A$1:$G$49,MATCH('Edited Orders'!$D629,products!$A$1:$A$49,0),MATCH('Edited Orders'!J$1,products!$A$1:$G$1,0))</f>
        <v>M</v>
      </c>
      <c r="K629" s="7">
        <f>INDEX(products!$A$1:$G$49,MATCH('Edited Orders'!$D629,products!$A$1:$A$49,0),MATCH('Edited Orders'!K$1,products!$A$1:$G$1,0))</f>
        <v>2.5</v>
      </c>
      <c r="L629" s="5">
        <f>INDEX(products!$A$1:$G$49,MATCH('Edited Orders'!$D629,products!$A$1:$A$49,0),MATCH('Edited 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6">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INDEX(products!$A$1:$G$49,MATCH('Edited Orders'!$D630,products!$A$1:$A$49,0),MATCH('Edited Orders'!I$1,products!$A$1:$G$1,0))</f>
        <v>Exc</v>
      </c>
      <c r="J630" t="str">
        <f>INDEX(products!$A$1:$G$49,MATCH('Edited Orders'!$D630,products!$A$1:$A$49,0),MATCH('Edited Orders'!J$1,products!$A$1:$G$1,0))</f>
        <v>L</v>
      </c>
      <c r="K630" s="7">
        <f>INDEX(products!$A$1:$G$49,MATCH('Edited Orders'!$D630,products!$A$1:$A$49,0),MATCH('Edited Orders'!K$1,products!$A$1:$G$1,0))</f>
        <v>0.2</v>
      </c>
      <c r="L630" s="5">
        <f>INDEX(products!$A$1:$G$49,MATCH('Edited Orders'!$D630,products!$A$1:$A$49,0),MATCH('Edited 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6">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INDEX(products!$A$1:$G$49,MATCH('Edited Orders'!$D631,products!$A$1:$A$49,0),MATCH('Edited Orders'!I$1,products!$A$1:$G$1,0))</f>
        <v>Lib</v>
      </c>
      <c r="J631" t="str">
        <f>INDEX(products!$A$1:$G$49,MATCH('Edited Orders'!$D631,products!$A$1:$A$49,0),MATCH('Edited Orders'!J$1,products!$A$1:$G$1,0))</f>
        <v>D</v>
      </c>
      <c r="K631" s="7">
        <f>INDEX(products!$A$1:$G$49,MATCH('Edited Orders'!$D631,products!$A$1:$A$49,0),MATCH('Edited Orders'!K$1,products!$A$1:$G$1,0))</f>
        <v>0.5</v>
      </c>
      <c r="L631" s="5">
        <f>INDEX(products!$A$1:$G$49,MATCH('Edited Orders'!$D631,products!$A$1:$A$49,0),MATCH('Edited 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6">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INDEX(products!$A$1:$G$49,MATCH('Edited Orders'!$D632,products!$A$1:$A$49,0),MATCH('Edited Orders'!I$1,products!$A$1:$G$1,0))</f>
        <v>Ara</v>
      </c>
      <c r="J632" t="str">
        <f>INDEX(products!$A$1:$G$49,MATCH('Edited Orders'!$D632,products!$A$1:$A$49,0),MATCH('Edited Orders'!J$1,products!$A$1:$G$1,0))</f>
        <v>D</v>
      </c>
      <c r="K632" s="7">
        <f>INDEX(products!$A$1:$G$49,MATCH('Edited Orders'!$D632,products!$A$1:$A$49,0),MATCH('Edited Orders'!K$1,products!$A$1:$G$1,0))</f>
        <v>0.2</v>
      </c>
      <c r="L632" s="5">
        <f>INDEX(products!$A$1:$G$49,MATCH('Edited Orders'!$D632,products!$A$1:$A$49,0),MATCH('Edited 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6">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INDEX(products!$A$1:$G$49,MATCH('Edited Orders'!$D633,products!$A$1:$A$49,0),MATCH('Edited Orders'!I$1,products!$A$1:$G$1,0))</f>
        <v>Rob</v>
      </c>
      <c r="J633" t="str">
        <f>INDEX(products!$A$1:$G$49,MATCH('Edited Orders'!$D633,products!$A$1:$A$49,0),MATCH('Edited Orders'!J$1,products!$A$1:$G$1,0))</f>
        <v>D</v>
      </c>
      <c r="K633" s="7">
        <f>INDEX(products!$A$1:$G$49,MATCH('Edited Orders'!$D633,products!$A$1:$A$49,0),MATCH('Edited Orders'!K$1,products!$A$1:$G$1,0))</f>
        <v>2.5</v>
      </c>
      <c r="L633" s="5">
        <f>INDEX(products!$A$1:$G$49,MATCH('Edited Orders'!$D633,products!$A$1:$A$49,0),MATCH('Edited 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6">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INDEX(products!$A$1:$G$49,MATCH('Edited Orders'!$D634,products!$A$1:$A$49,0),MATCH('Edited Orders'!I$1,products!$A$1:$G$1,0))</f>
        <v>Exc</v>
      </c>
      <c r="J634" t="str">
        <f>INDEX(products!$A$1:$G$49,MATCH('Edited Orders'!$D634,products!$A$1:$A$49,0),MATCH('Edited Orders'!J$1,products!$A$1:$G$1,0))</f>
        <v>L</v>
      </c>
      <c r="K634" s="7">
        <f>INDEX(products!$A$1:$G$49,MATCH('Edited Orders'!$D634,products!$A$1:$A$49,0),MATCH('Edited Orders'!K$1,products!$A$1:$G$1,0))</f>
        <v>0.5</v>
      </c>
      <c r="L634" s="5">
        <f>INDEX(products!$A$1:$G$49,MATCH('Edited Orders'!$D634,products!$A$1:$A$49,0),MATCH('Edited 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6">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INDEX(products!$A$1:$G$49,MATCH('Edited Orders'!$D635,products!$A$1:$A$49,0),MATCH('Edited Orders'!I$1,products!$A$1:$G$1,0))</f>
        <v>Rob</v>
      </c>
      <c r="J635" t="str">
        <f>INDEX(products!$A$1:$G$49,MATCH('Edited Orders'!$D635,products!$A$1:$A$49,0),MATCH('Edited Orders'!J$1,products!$A$1:$G$1,0))</f>
        <v>L</v>
      </c>
      <c r="K635" s="7">
        <f>INDEX(products!$A$1:$G$49,MATCH('Edited Orders'!$D635,products!$A$1:$A$49,0),MATCH('Edited Orders'!K$1,products!$A$1:$G$1,0))</f>
        <v>1</v>
      </c>
      <c r="L635" s="5">
        <f>INDEX(products!$A$1:$G$49,MATCH('Edited Orders'!$D635,products!$A$1:$A$49,0),MATCH('Edited 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6">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INDEX(products!$A$1:$G$49,MATCH('Edited Orders'!$D636,products!$A$1:$A$49,0),MATCH('Edited Orders'!I$1,products!$A$1:$G$1,0))</f>
        <v>Lib</v>
      </c>
      <c r="J636" t="str">
        <f>INDEX(products!$A$1:$G$49,MATCH('Edited Orders'!$D636,products!$A$1:$A$49,0),MATCH('Edited Orders'!J$1,products!$A$1:$G$1,0))</f>
        <v>M</v>
      </c>
      <c r="K636" s="7">
        <f>INDEX(products!$A$1:$G$49,MATCH('Edited Orders'!$D636,products!$A$1:$A$49,0),MATCH('Edited Orders'!K$1,products!$A$1:$G$1,0))</f>
        <v>1</v>
      </c>
      <c r="L636" s="5">
        <f>INDEX(products!$A$1:$G$49,MATCH('Edited Orders'!$D636,products!$A$1:$A$49,0),MATCH('Edited 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6">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INDEX(products!$A$1:$G$49,MATCH('Edited Orders'!$D637,products!$A$1:$A$49,0),MATCH('Edited Orders'!I$1,products!$A$1:$G$1,0))</f>
        <v>Exc</v>
      </c>
      <c r="J637" t="str">
        <f>INDEX(products!$A$1:$G$49,MATCH('Edited Orders'!$D637,products!$A$1:$A$49,0),MATCH('Edited Orders'!J$1,products!$A$1:$G$1,0))</f>
        <v>L</v>
      </c>
      <c r="K637" s="7">
        <f>INDEX(products!$A$1:$G$49,MATCH('Edited Orders'!$D637,products!$A$1:$A$49,0),MATCH('Edited Orders'!K$1,products!$A$1:$G$1,0))</f>
        <v>0.5</v>
      </c>
      <c r="L637" s="5">
        <f>INDEX(products!$A$1:$G$49,MATCH('Edited Orders'!$D637,products!$A$1:$A$49,0),MATCH('Edited 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6">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INDEX(products!$A$1:$G$49,MATCH('Edited Orders'!$D638,products!$A$1:$A$49,0),MATCH('Edited Orders'!I$1,products!$A$1:$G$1,0))</f>
        <v>Lib</v>
      </c>
      <c r="J638" t="str">
        <f>INDEX(products!$A$1:$G$49,MATCH('Edited Orders'!$D638,products!$A$1:$A$49,0),MATCH('Edited Orders'!J$1,products!$A$1:$G$1,0))</f>
        <v>L</v>
      </c>
      <c r="K638" s="7">
        <f>INDEX(products!$A$1:$G$49,MATCH('Edited Orders'!$D638,products!$A$1:$A$49,0),MATCH('Edited Orders'!K$1,products!$A$1:$G$1,0))</f>
        <v>1</v>
      </c>
      <c r="L638" s="5">
        <f>INDEX(products!$A$1:$G$49,MATCH('Edited Orders'!$D638,products!$A$1:$A$49,0),MATCH('Edited 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6">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INDEX(products!$A$1:$G$49,MATCH('Edited Orders'!$D639,products!$A$1:$A$49,0),MATCH('Edited Orders'!I$1,products!$A$1:$G$1,0))</f>
        <v>Exc</v>
      </c>
      <c r="J639" t="str">
        <f>INDEX(products!$A$1:$G$49,MATCH('Edited Orders'!$D639,products!$A$1:$A$49,0),MATCH('Edited Orders'!J$1,products!$A$1:$G$1,0))</f>
        <v>M</v>
      </c>
      <c r="K639" s="7">
        <f>INDEX(products!$A$1:$G$49,MATCH('Edited Orders'!$D639,products!$A$1:$A$49,0),MATCH('Edited Orders'!K$1,products!$A$1:$G$1,0))</f>
        <v>2.5</v>
      </c>
      <c r="L639" s="5">
        <f>INDEX(products!$A$1:$G$49,MATCH('Edited Orders'!$D639,products!$A$1:$A$49,0),MATCH('Edited 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6">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INDEX(products!$A$1:$G$49,MATCH('Edited Orders'!$D640,products!$A$1:$A$49,0),MATCH('Edited Orders'!I$1,products!$A$1:$G$1,0))</f>
        <v>Ara</v>
      </c>
      <c r="J640" t="str">
        <f>INDEX(products!$A$1:$G$49,MATCH('Edited Orders'!$D640,products!$A$1:$A$49,0),MATCH('Edited Orders'!J$1,products!$A$1:$G$1,0))</f>
        <v>M</v>
      </c>
      <c r="K640" s="7">
        <f>INDEX(products!$A$1:$G$49,MATCH('Edited Orders'!$D640,products!$A$1:$A$49,0),MATCH('Edited Orders'!K$1,products!$A$1:$G$1,0))</f>
        <v>2.5</v>
      </c>
      <c r="L640" s="5">
        <f>INDEX(products!$A$1:$G$49,MATCH('Edited Orders'!$D640,products!$A$1:$A$49,0),MATCH('Edited 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6">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INDEX(products!$A$1:$G$49,MATCH('Edited Orders'!$D641,products!$A$1:$A$49,0),MATCH('Edited Orders'!I$1,products!$A$1:$G$1,0))</f>
        <v>Lib</v>
      </c>
      <c r="J641" t="str">
        <f>INDEX(products!$A$1:$G$49,MATCH('Edited Orders'!$D641,products!$A$1:$A$49,0),MATCH('Edited Orders'!J$1,products!$A$1:$G$1,0))</f>
        <v>D</v>
      </c>
      <c r="K641" s="7">
        <f>INDEX(products!$A$1:$G$49,MATCH('Edited Orders'!$D641,products!$A$1:$A$49,0),MATCH('Edited Orders'!K$1,products!$A$1:$G$1,0))</f>
        <v>0.2</v>
      </c>
      <c r="L641" s="5">
        <f>INDEX(products!$A$1:$G$49,MATCH('Edited Orders'!$D641,products!$A$1:$A$49,0),MATCH('Edited 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6">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INDEX(products!$A$1:$G$49,MATCH('Edited Orders'!$D642,products!$A$1:$A$49,0),MATCH('Edited Orders'!I$1,products!$A$1:$G$1,0))</f>
        <v>Rob</v>
      </c>
      <c r="J642" t="str">
        <f>INDEX(products!$A$1:$G$49,MATCH('Edited Orders'!$D642,products!$A$1:$A$49,0),MATCH('Edited Orders'!J$1,products!$A$1:$G$1,0))</f>
        <v>L</v>
      </c>
      <c r="K642" s="7">
        <f>INDEX(products!$A$1:$G$49,MATCH('Edited Orders'!$D642,products!$A$1:$A$49,0),MATCH('Edited Orders'!K$1,products!$A$1:$G$1,0))</f>
        <v>2.5</v>
      </c>
      <c r="L642" s="5">
        <f>INDEX(products!$A$1:$G$49,MATCH('Edited Orders'!$D642,products!$A$1:$A$49,0),MATCH('Edited 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6">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INDEX(products!$A$1:$G$49,MATCH('Edited Orders'!$D643,products!$A$1:$A$49,0),MATCH('Edited Orders'!I$1,products!$A$1:$G$1,0))</f>
        <v>Rob</v>
      </c>
      <c r="J643" t="str">
        <f>INDEX(products!$A$1:$G$49,MATCH('Edited Orders'!$D643,products!$A$1:$A$49,0),MATCH('Edited Orders'!J$1,products!$A$1:$G$1,0))</f>
        <v>L</v>
      </c>
      <c r="K643" s="7">
        <f>INDEX(products!$A$1:$G$49,MATCH('Edited Orders'!$D643,products!$A$1:$A$49,0),MATCH('Edited Orders'!K$1,products!$A$1:$G$1,0))</f>
        <v>1</v>
      </c>
      <c r="L643" s="5">
        <f>INDEX(products!$A$1:$G$49,MATCH('Edited Orders'!$D643,products!$A$1:$A$49,0),MATCH('Edited Orders'!L$1,products!$A$1:$G$1,0))</f>
        <v>11.95</v>
      </c>
      <c r="M643" s="5">
        <f t="shared" ref="M643:M706" si="30">L643*E643</f>
        <v>35.849999999999994</v>
      </c>
      <c r="N643" t="str">
        <f t="shared" ref="N643:N706" si="31">IF(I643="Rob","Robusta",IF(I643="Exc","Excelsa",IF(I643="Ara","Arabica",IF(I643="Lib","Liberica",""))))</f>
        <v>Robusta</v>
      </c>
      <c r="O643" t="str">
        <f t="shared" ref="O643:O706" si="32">IF(J643="L","Light",IF(J643="M", "Medium",IF(J643="D", "Dark","")))</f>
        <v>Light</v>
      </c>
      <c r="P643" t="str">
        <f>_xlfn.XLOOKUP(Orders[[#This Row],[Customer ID]],customers!$A$1:$A$1001,customers!$I$1:$I$1001,,0)</f>
        <v>Yes</v>
      </c>
    </row>
    <row r="644" spans="1:16" x14ac:dyDescent="0.3">
      <c r="A644" s="2" t="s">
        <v>4115</v>
      </c>
      <c r="B644" s="6">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INDEX(products!$A$1:$G$49,MATCH('Edited Orders'!$D644,products!$A$1:$A$49,0),MATCH('Edited Orders'!I$1,products!$A$1:$G$1,0))</f>
        <v>Exc</v>
      </c>
      <c r="J644" t="str">
        <f>INDEX(products!$A$1:$G$49,MATCH('Edited Orders'!$D644,products!$A$1:$A$49,0),MATCH('Edited Orders'!J$1,products!$A$1:$G$1,0))</f>
        <v>M</v>
      </c>
      <c r="K644" s="7">
        <f>INDEX(products!$A$1:$G$49,MATCH('Edited Orders'!$D644,products!$A$1:$A$49,0),MATCH('Edited Orders'!K$1,products!$A$1:$G$1,0))</f>
        <v>0.2</v>
      </c>
      <c r="L644" s="5">
        <f>INDEX(products!$A$1:$G$49,MATCH('Edited Orders'!$D644,products!$A$1:$A$49,0),MATCH('Edited 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6">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INDEX(products!$A$1:$G$49,MATCH('Edited Orders'!$D645,products!$A$1:$A$49,0),MATCH('Edited Orders'!I$1,products!$A$1:$G$1,0))</f>
        <v>Exc</v>
      </c>
      <c r="J645" t="str">
        <f>INDEX(products!$A$1:$G$49,MATCH('Edited Orders'!$D645,products!$A$1:$A$49,0),MATCH('Edited Orders'!J$1,products!$A$1:$G$1,0))</f>
        <v>L</v>
      </c>
      <c r="K645" s="7">
        <f>INDEX(products!$A$1:$G$49,MATCH('Edited Orders'!$D645,products!$A$1:$A$49,0),MATCH('Edited Orders'!K$1,products!$A$1:$G$1,0))</f>
        <v>2.5</v>
      </c>
      <c r="L645" s="5">
        <f>INDEX(products!$A$1:$G$49,MATCH('Edited Orders'!$D645,products!$A$1:$A$49,0),MATCH('Edited 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6">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INDEX(products!$A$1:$G$49,MATCH('Edited Orders'!$D646,products!$A$1:$A$49,0),MATCH('Edited Orders'!I$1,products!$A$1:$G$1,0))</f>
        <v>Rob</v>
      </c>
      <c r="J646" t="str">
        <f>INDEX(products!$A$1:$G$49,MATCH('Edited Orders'!$D646,products!$A$1:$A$49,0),MATCH('Edited Orders'!J$1,products!$A$1:$G$1,0))</f>
        <v>D</v>
      </c>
      <c r="K646" s="7">
        <f>INDEX(products!$A$1:$G$49,MATCH('Edited Orders'!$D646,products!$A$1:$A$49,0),MATCH('Edited Orders'!K$1,products!$A$1:$G$1,0))</f>
        <v>2.5</v>
      </c>
      <c r="L646" s="5">
        <f>INDEX(products!$A$1:$G$49,MATCH('Edited Orders'!$D646,products!$A$1:$A$49,0),MATCH('Edited 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6">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INDEX(products!$A$1:$G$49,MATCH('Edited Orders'!$D647,products!$A$1:$A$49,0),MATCH('Edited Orders'!I$1,products!$A$1:$G$1,0))</f>
        <v>Ara</v>
      </c>
      <c r="J647" t="str">
        <f>INDEX(products!$A$1:$G$49,MATCH('Edited Orders'!$D647,products!$A$1:$A$49,0),MATCH('Edited Orders'!J$1,products!$A$1:$G$1,0))</f>
        <v>D</v>
      </c>
      <c r="K647" s="7">
        <f>INDEX(products!$A$1:$G$49,MATCH('Edited Orders'!$D647,products!$A$1:$A$49,0),MATCH('Edited Orders'!K$1,products!$A$1:$G$1,0))</f>
        <v>2.5</v>
      </c>
      <c r="L647" s="5">
        <f>INDEX(products!$A$1:$G$49,MATCH('Edited Orders'!$D647,products!$A$1:$A$49,0),MATCH('Edited 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6">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INDEX(products!$A$1:$G$49,MATCH('Edited Orders'!$D648,products!$A$1:$A$49,0),MATCH('Edited Orders'!I$1,products!$A$1:$G$1,0))</f>
        <v>Ara</v>
      </c>
      <c r="J648" t="str">
        <f>INDEX(products!$A$1:$G$49,MATCH('Edited Orders'!$D648,products!$A$1:$A$49,0),MATCH('Edited Orders'!J$1,products!$A$1:$G$1,0))</f>
        <v>D</v>
      </c>
      <c r="K648" s="7">
        <f>INDEX(products!$A$1:$G$49,MATCH('Edited Orders'!$D648,products!$A$1:$A$49,0),MATCH('Edited Orders'!K$1,products!$A$1:$G$1,0))</f>
        <v>1</v>
      </c>
      <c r="L648" s="5">
        <f>INDEX(products!$A$1:$G$49,MATCH('Edited Orders'!$D648,products!$A$1:$A$49,0),MATCH('Edited 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6">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INDEX(products!$A$1:$G$49,MATCH('Edited Orders'!$D649,products!$A$1:$A$49,0),MATCH('Edited Orders'!I$1,products!$A$1:$G$1,0))</f>
        <v>Lib</v>
      </c>
      <c r="J649" t="str">
        <f>INDEX(products!$A$1:$G$49,MATCH('Edited Orders'!$D649,products!$A$1:$A$49,0),MATCH('Edited Orders'!J$1,products!$A$1:$G$1,0))</f>
        <v>L</v>
      </c>
      <c r="K649" s="7">
        <f>INDEX(products!$A$1:$G$49,MATCH('Edited Orders'!$D649,products!$A$1:$A$49,0),MATCH('Edited Orders'!K$1,products!$A$1:$G$1,0))</f>
        <v>0.5</v>
      </c>
      <c r="L649" s="5">
        <f>INDEX(products!$A$1:$G$49,MATCH('Edited Orders'!$D649,products!$A$1:$A$49,0),MATCH('Edited 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6">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INDEX(products!$A$1:$G$49,MATCH('Edited Orders'!$D650,products!$A$1:$A$49,0),MATCH('Edited Orders'!I$1,products!$A$1:$G$1,0))</f>
        <v>Rob</v>
      </c>
      <c r="J650" t="str">
        <f>INDEX(products!$A$1:$G$49,MATCH('Edited Orders'!$D650,products!$A$1:$A$49,0),MATCH('Edited Orders'!J$1,products!$A$1:$G$1,0))</f>
        <v>D</v>
      </c>
      <c r="K650" s="7">
        <f>INDEX(products!$A$1:$G$49,MATCH('Edited Orders'!$D650,products!$A$1:$A$49,0),MATCH('Edited Orders'!K$1,products!$A$1:$G$1,0))</f>
        <v>0.2</v>
      </c>
      <c r="L650" s="5">
        <f>INDEX(products!$A$1:$G$49,MATCH('Edited Orders'!$D650,products!$A$1:$A$49,0),MATCH('Edited 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6">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INDEX(products!$A$1:$G$49,MATCH('Edited Orders'!$D651,products!$A$1:$A$49,0),MATCH('Edited Orders'!I$1,products!$A$1:$G$1,0))</f>
        <v>Lib</v>
      </c>
      <c r="J651" t="str">
        <f>INDEX(products!$A$1:$G$49,MATCH('Edited Orders'!$D651,products!$A$1:$A$49,0),MATCH('Edited Orders'!J$1,products!$A$1:$G$1,0))</f>
        <v>L</v>
      </c>
      <c r="K651" s="7">
        <f>INDEX(products!$A$1:$G$49,MATCH('Edited Orders'!$D651,products!$A$1:$A$49,0),MATCH('Edited Orders'!K$1,products!$A$1:$G$1,0))</f>
        <v>1</v>
      </c>
      <c r="L651" s="5">
        <f>INDEX(products!$A$1:$G$49,MATCH('Edited Orders'!$D651,products!$A$1:$A$49,0),MATCH('Edited 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6">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INDEX(products!$A$1:$G$49,MATCH('Edited Orders'!$D652,products!$A$1:$A$49,0),MATCH('Edited Orders'!I$1,products!$A$1:$G$1,0))</f>
        <v>Rob</v>
      </c>
      <c r="J652" t="str">
        <f>INDEX(products!$A$1:$G$49,MATCH('Edited Orders'!$D652,products!$A$1:$A$49,0),MATCH('Edited Orders'!J$1,products!$A$1:$G$1,0))</f>
        <v>D</v>
      </c>
      <c r="K652" s="7">
        <f>INDEX(products!$A$1:$G$49,MATCH('Edited Orders'!$D652,products!$A$1:$A$49,0),MATCH('Edited Orders'!K$1,products!$A$1:$G$1,0))</f>
        <v>0.5</v>
      </c>
      <c r="L652" s="5">
        <f>INDEX(products!$A$1:$G$49,MATCH('Edited Orders'!$D652,products!$A$1:$A$49,0),MATCH('Edited 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6">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INDEX(products!$A$1:$G$49,MATCH('Edited Orders'!$D653,products!$A$1:$A$49,0),MATCH('Edited Orders'!I$1,products!$A$1:$G$1,0))</f>
        <v>Rob</v>
      </c>
      <c r="J653" t="str">
        <f>INDEX(products!$A$1:$G$49,MATCH('Edited Orders'!$D653,products!$A$1:$A$49,0),MATCH('Edited Orders'!J$1,products!$A$1:$G$1,0))</f>
        <v>L</v>
      </c>
      <c r="K653" s="7">
        <f>INDEX(products!$A$1:$G$49,MATCH('Edited Orders'!$D653,products!$A$1:$A$49,0),MATCH('Edited Orders'!K$1,products!$A$1:$G$1,0))</f>
        <v>1</v>
      </c>
      <c r="L653" s="5">
        <f>INDEX(products!$A$1:$G$49,MATCH('Edited Orders'!$D653,products!$A$1:$A$49,0),MATCH('Edited 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6">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INDEX(products!$A$1:$G$49,MATCH('Edited Orders'!$D654,products!$A$1:$A$49,0),MATCH('Edited Orders'!I$1,products!$A$1:$G$1,0))</f>
        <v>Lib</v>
      </c>
      <c r="J654" t="str">
        <f>INDEX(products!$A$1:$G$49,MATCH('Edited Orders'!$D654,products!$A$1:$A$49,0),MATCH('Edited Orders'!J$1,products!$A$1:$G$1,0))</f>
        <v>L</v>
      </c>
      <c r="K654" s="7">
        <f>INDEX(products!$A$1:$G$49,MATCH('Edited Orders'!$D654,products!$A$1:$A$49,0),MATCH('Edited Orders'!K$1,products!$A$1:$G$1,0))</f>
        <v>1</v>
      </c>
      <c r="L654" s="5">
        <f>INDEX(products!$A$1:$G$49,MATCH('Edited Orders'!$D654,products!$A$1:$A$49,0),MATCH('Edited 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6">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INDEX(products!$A$1:$G$49,MATCH('Edited Orders'!$D655,products!$A$1:$A$49,0),MATCH('Edited Orders'!I$1,products!$A$1:$G$1,0))</f>
        <v>Ara</v>
      </c>
      <c r="J655" t="str">
        <f>INDEX(products!$A$1:$G$49,MATCH('Edited Orders'!$D655,products!$A$1:$A$49,0),MATCH('Edited Orders'!J$1,products!$A$1:$G$1,0))</f>
        <v>M</v>
      </c>
      <c r="K655" s="7">
        <f>INDEX(products!$A$1:$G$49,MATCH('Edited Orders'!$D655,products!$A$1:$A$49,0),MATCH('Edited Orders'!K$1,products!$A$1:$G$1,0))</f>
        <v>2.5</v>
      </c>
      <c r="L655" s="5">
        <f>INDEX(products!$A$1:$G$49,MATCH('Edited Orders'!$D655,products!$A$1:$A$49,0),MATCH('Edited 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6">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INDEX(products!$A$1:$G$49,MATCH('Edited Orders'!$D656,products!$A$1:$A$49,0),MATCH('Edited Orders'!I$1,products!$A$1:$G$1,0))</f>
        <v>Ara</v>
      </c>
      <c r="J656" t="str">
        <f>INDEX(products!$A$1:$G$49,MATCH('Edited Orders'!$D656,products!$A$1:$A$49,0),MATCH('Edited Orders'!J$1,products!$A$1:$G$1,0))</f>
        <v>D</v>
      </c>
      <c r="K656" s="7">
        <f>INDEX(products!$A$1:$G$49,MATCH('Edited Orders'!$D656,products!$A$1:$A$49,0),MATCH('Edited Orders'!K$1,products!$A$1:$G$1,0))</f>
        <v>2.5</v>
      </c>
      <c r="L656" s="5">
        <f>INDEX(products!$A$1:$G$49,MATCH('Edited Orders'!$D656,products!$A$1:$A$49,0),MATCH('Edited 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6">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INDEX(products!$A$1:$G$49,MATCH('Edited Orders'!$D657,products!$A$1:$A$49,0),MATCH('Edited Orders'!I$1,products!$A$1:$G$1,0))</f>
        <v>Rob</v>
      </c>
      <c r="J657" t="str">
        <f>INDEX(products!$A$1:$G$49,MATCH('Edited Orders'!$D657,products!$A$1:$A$49,0),MATCH('Edited Orders'!J$1,products!$A$1:$G$1,0))</f>
        <v>M</v>
      </c>
      <c r="K657" s="7">
        <f>INDEX(products!$A$1:$G$49,MATCH('Edited Orders'!$D657,products!$A$1:$A$49,0),MATCH('Edited Orders'!K$1,products!$A$1:$G$1,0))</f>
        <v>2.5</v>
      </c>
      <c r="L657" s="5">
        <f>INDEX(products!$A$1:$G$49,MATCH('Edited Orders'!$D657,products!$A$1:$A$49,0),MATCH('Edited 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6">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INDEX(products!$A$1:$G$49,MATCH('Edited Orders'!$D658,products!$A$1:$A$49,0),MATCH('Edited Orders'!I$1,products!$A$1:$G$1,0))</f>
        <v>Lib</v>
      </c>
      <c r="J658" t="str">
        <f>INDEX(products!$A$1:$G$49,MATCH('Edited Orders'!$D658,products!$A$1:$A$49,0),MATCH('Edited Orders'!J$1,products!$A$1:$G$1,0))</f>
        <v>D</v>
      </c>
      <c r="K658" s="7">
        <f>INDEX(products!$A$1:$G$49,MATCH('Edited Orders'!$D658,products!$A$1:$A$49,0),MATCH('Edited Orders'!K$1,products!$A$1:$G$1,0))</f>
        <v>1</v>
      </c>
      <c r="L658" s="5">
        <f>INDEX(products!$A$1:$G$49,MATCH('Edited Orders'!$D658,products!$A$1:$A$49,0),MATCH('Edited 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6">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INDEX(products!$A$1:$G$49,MATCH('Edited Orders'!$D659,products!$A$1:$A$49,0),MATCH('Edited Orders'!I$1,products!$A$1:$G$1,0))</f>
        <v>Ara</v>
      </c>
      <c r="J659" t="str">
        <f>INDEX(products!$A$1:$G$49,MATCH('Edited Orders'!$D659,products!$A$1:$A$49,0),MATCH('Edited Orders'!J$1,products!$A$1:$G$1,0))</f>
        <v>M</v>
      </c>
      <c r="K659" s="7">
        <f>INDEX(products!$A$1:$G$49,MATCH('Edited Orders'!$D659,products!$A$1:$A$49,0),MATCH('Edited Orders'!K$1,products!$A$1:$G$1,0))</f>
        <v>0.5</v>
      </c>
      <c r="L659" s="5">
        <f>INDEX(products!$A$1:$G$49,MATCH('Edited Orders'!$D659,products!$A$1:$A$49,0),MATCH('Edited 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6">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INDEX(products!$A$1:$G$49,MATCH('Edited Orders'!$D660,products!$A$1:$A$49,0),MATCH('Edited Orders'!I$1,products!$A$1:$G$1,0))</f>
        <v>Exc</v>
      </c>
      <c r="J660" t="str">
        <f>INDEX(products!$A$1:$G$49,MATCH('Edited Orders'!$D660,products!$A$1:$A$49,0),MATCH('Edited Orders'!J$1,products!$A$1:$G$1,0))</f>
        <v>M</v>
      </c>
      <c r="K660" s="7">
        <f>INDEX(products!$A$1:$G$49,MATCH('Edited Orders'!$D660,products!$A$1:$A$49,0),MATCH('Edited Orders'!K$1,products!$A$1:$G$1,0))</f>
        <v>0.5</v>
      </c>
      <c r="L660" s="5">
        <f>INDEX(products!$A$1:$G$49,MATCH('Edited Orders'!$D660,products!$A$1:$A$49,0),MATCH('Edited 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6">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INDEX(products!$A$1:$G$49,MATCH('Edited Orders'!$D661,products!$A$1:$A$49,0),MATCH('Edited Orders'!I$1,products!$A$1:$G$1,0))</f>
        <v>Ara</v>
      </c>
      <c r="J661" t="str">
        <f>INDEX(products!$A$1:$G$49,MATCH('Edited Orders'!$D661,products!$A$1:$A$49,0),MATCH('Edited Orders'!J$1,products!$A$1:$G$1,0))</f>
        <v>D</v>
      </c>
      <c r="K661" s="7">
        <f>INDEX(products!$A$1:$G$49,MATCH('Edited Orders'!$D661,products!$A$1:$A$49,0),MATCH('Edited Orders'!K$1,products!$A$1:$G$1,0))</f>
        <v>2.5</v>
      </c>
      <c r="L661" s="5">
        <f>INDEX(products!$A$1:$G$49,MATCH('Edited Orders'!$D661,products!$A$1:$A$49,0),MATCH('Edited 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6">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INDEX(products!$A$1:$G$49,MATCH('Edited Orders'!$D662,products!$A$1:$A$49,0),MATCH('Edited Orders'!I$1,products!$A$1:$G$1,0))</f>
        <v>Exc</v>
      </c>
      <c r="J662" t="str">
        <f>INDEX(products!$A$1:$G$49,MATCH('Edited Orders'!$D662,products!$A$1:$A$49,0),MATCH('Edited Orders'!J$1,products!$A$1:$G$1,0))</f>
        <v>L</v>
      </c>
      <c r="K662" s="7">
        <f>INDEX(products!$A$1:$G$49,MATCH('Edited Orders'!$D662,products!$A$1:$A$49,0),MATCH('Edited Orders'!K$1,products!$A$1:$G$1,0))</f>
        <v>0.5</v>
      </c>
      <c r="L662" s="5">
        <f>INDEX(products!$A$1:$G$49,MATCH('Edited Orders'!$D662,products!$A$1:$A$49,0),MATCH('Edited 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6">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INDEX(products!$A$1:$G$49,MATCH('Edited Orders'!$D663,products!$A$1:$A$49,0),MATCH('Edited Orders'!I$1,products!$A$1:$G$1,0))</f>
        <v>Ara</v>
      </c>
      <c r="J663" t="str">
        <f>INDEX(products!$A$1:$G$49,MATCH('Edited Orders'!$D663,products!$A$1:$A$49,0),MATCH('Edited Orders'!J$1,products!$A$1:$G$1,0))</f>
        <v>M</v>
      </c>
      <c r="K663" s="7">
        <f>INDEX(products!$A$1:$G$49,MATCH('Edited Orders'!$D663,products!$A$1:$A$49,0),MATCH('Edited Orders'!K$1,products!$A$1:$G$1,0))</f>
        <v>0.2</v>
      </c>
      <c r="L663" s="5">
        <f>INDEX(products!$A$1:$G$49,MATCH('Edited Orders'!$D663,products!$A$1:$A$49,0),MATCH('Edited 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6">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INDEX(products!$A$1:$G$49,MATCH('Edited Orders'!$D664,products!$A$1:$A$49,0),MATCH('Edited Orders'!I$1,products!$A$1:$G$1,0))</f>
        <v>Lib</v>
      </c>
      <c r="J664" t="str">
        <f>INDEX(products!$A$1:$G$49,MATCH('Edited Orders'!$D664,products!$A$1:$A$49,0),MATCH('Edited Orders'!J$1,products!$A$1:$G$1,0))</f>
        <v>D</v>
      </c>
      <c r="K664" s="7">
        <f>INDEX(products!$A$1:$G$49,MATCH('Edited Orders'!$D664,products!$A$1:$A$49,0),MATCH('Edited Orders'!K$1,products!$A$1:$G$1,0))</f>
        <v>2.5</v>
      </c>
      <c r="L664" s="5">
        <f>INDEX(products!$A$1:$G$49,MATCH('Edited Orders'!$D664,products!$A$1:$A$49,0),MATCH('Edited 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6">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INDEX(products!$A$1:$G$49,MATCH('Edited Orders'!$D665,products!$A$1:$A$49,0),MATCH('Edited Orders'!I$1,products!$A$1:$G$1,0))</f>
        <v>Ara</v>
      </c>
      <c r="J665" t="str">
        <f>INDEX(products!$A$1:$G$49,MATCH('Edited Orders'!$D665,products!$A$1:$A$49,0),MATCH('Edited Orders'!J$1,products!$A$1:$G$1,0))</f>
        <v>M</v>
      </c>
      <c r="K665" s="7">
        <f>INDEX(products!$A$1:$G$49,MATCH('Edited Orders'!$D665,products!$A$1:$A$49,0),MATCH('Edited Orders'!K$1,products!$A$1:$G$1,0))</f>
        <v>1</v>
      </c>
      <c r="L665" s="5">
        <f>INDEX(products!$A$1:$G$49,MATCH('Edited Orders'!$D665,products!$A$1:$A$49,0),MATCH('Edited 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6">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INDEX(products!$A$1:$G$49,MATCH('Edited Orders'!$D666,products!$A$1:$A$49,0),MATCH('Edited Orders'!I$1,products!$A$1:$G$1,0))</f>
        <v>Exc</v>
      </c>
      <c r="J666" t="str">
        <f>INDEX(products!$A$1:$G$49,MATCH('Edited Orders'!$D666,products!$A$1:$A$49,0),MATCH('Edited Orders'!J$1,products!$A$1:$G$1,0))</f>
        <v>D</v>
      </c>
      <c r="K666" s="7">
        <f>INDEX(products!$A$1:$G$49,MATCH('Edited Orders'!$D666,products!$A$1:$A$49,0),MATCH('Edited Orders'!K$1,products!$A$1:$G$1,0))</f>
        <v>1</v>
      </c>
      <c r="L666" s="5">
        <f>INDEX(products!$A$1:$G$49,MATCH('Edited Orders'!$D666,products!$A$1:$A$49,0),MATCH('Edited 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6">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INDEX(products!$A$1:$G$49,MATCH('Edited Orders'!$D667,products!$A$1:$A$49,0),MATCH('Edited Orders'!I$1,products!$A$1:$G$1,0))</f>
        <v>Lib</v>
      </c>
      <c r="J667" t="str">
        <f>INDEX(products!$A$1:$G$49,MATCH('Edited Orders'!$D667,products!$A$1:$A$49,0),MATCH('Edited Orders'!J$1,products!$A$1:$G$1,0))</f>
        <v>D</v>
      </c>
      <c r="K667" s="7">
        <f>INDEX(products!$A$1:$G$49,MATCH('Edited Orders'!$D667,products!$A$1:$A$49,0),MATCH('Edited Orders'!K$1,products!$A$1:$G$1,0))</f>
        <v>0.2</v>
      </c>
      <c r="L667" s="5">
        <f>INDEX(products!$A$1:$G$49,MATCH('Edited Orders'!$D667,products!$A$1:$A$49,0),MATCH('Edited 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6">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INDEX(products!$A$1:$G$49,MATCH('Edited Orders'!$D668,products!$A$1:$A$49,0),MATCH('Edited Orders'!I$1,products!$A$1:$G$1,0))</f>
        <v>Ara</v>
      </c>
      <c r="J668" t="str">
        <f>INDEX(products!$A$1:$G$49,MATCH('Edited Orders'!$D668,products!$A$1:$A$49,0),MATCH('Edited Orders'!J$1,products!$A$1:$G$1,0))</f>
        <v>D</v>
      </c>
      <c r="K668" s="7">
        <f>INDEX(products!$A$1:$G$49,MATCH('Edited Orders'!$D668,products!$A$1:$A$49,0),MATCH('Edited Orders'!K$1,products!$A$1:$G$1,0))</f>
        <v>2.5</v>
      </c>
      <c r="L668" s="5">
        <f>INDEX(products!$A$1:$G$49,MATCH('Edited Orders'!$D668,products!$A$1:$A$49,0),MATCH('Edited 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6">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INDEX(products!$A$1:$G$49,MATCH('Edited Orders'!$D669,products!$A$1:$A$49,0),MATCH('Edited Orders'!I$1,products!$A$1:$G$1,0))</f>
        <v>Ara</v>
      </c>
      <c r="J669" t="str">
        <f>INDEX(products!$A$1:$G$49,MATCH('Edited Orders'!$D669,products!$A$1:$A$49,0),MATCH('Edited Orders'!J$1,products!$A$1:$G$1,0))</f>
        <v>D</v>
      </c>
      <c r="K669" s="7">
        <f>INDEX(products!$A$1:$G$49,MATCH('Edited Orders'!$D669,products!$A$1:$A$49,0),MATCH('Edited Orders'!K$1,products!$A$1:$G$1,0))</f>
        <v>1</v>
      </c>
      <c r="L669" s="5">
        <f>INDEX(products!$A$1:$G$49,MATCH('Edited Orders'!$D669,products!$A$1:$A$49,0),MATCH('Edited 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6">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INDEX(products!$A$1:$G$49,MATCH('Edited Orders'!$D670,products!$A$1:$A$49,0),MATCH('Edited Orders'!I$1,products!$A$1:$G$1,0))</f>
        <v>Rob</v>
      </c>
      <c r="J670" t="str">
        <f>INDEX(products!$A$1:$G$49,MATCH('Edited Orders'!$D670,products!$A$1:$A$49,0),MATCH('Edited Orders'!J$1,products!$A$1:$G$1,0))</f>
        <v>L</v>
      </c>
      <c r="K670" s="7">
        <f>INDEX(products!$A$1:$G$49,MATCH('Edited Orders'!$D670,products!$A$1:$A$49,0),MATCH('Edited Orders'!K$1,products!$A$1:$G$1,0))</f>
        <v>2.5</v>
      </c>
      <c r="L670" s="5">
        <f>INDEX(products!$A$1:$G$49,MATCH('Edited Orders'!$D670,products!$A$1:$A$49,0),MATCH('Edited 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6">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INDEX(products!$A$1:$G$49,MATCH('Edited Orders'!$D671,products!$A$1:$A$49,0),MATCH('Edited Orders'!I$1,products!$A$1:$G$1,0))</f>
        <v>Lib</v>
      </c>
      <c r="J671" t="str">
        <f>INDEX(products!$A$1:$G$49,MATCH('Edited Orders'!$D671,products!$A$1:$A$49,0),MATCH('Edited Orders'!J$1,products!$A$1:$G$1,0))</f>
        <v>M</v>
      </c>
      <c r="K671" s="7">
        <f>INDEX(products!$A$1:$G$49,MATCH('Edited Orders'!$D671,products!$A$1:$A$49,0),MATCH('Edited Orders'!K$1,products!$A$1:$G$1,0))</f>
        <v>2.5</v>
      </c>
      <c r="L671" s="5">
        <f>INDEX(products!$A$1:$G$49,MATCH('Edited Orders'!$D671,products!$A$1:$A$49,0),MATCH('Edited 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6">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INDEX(products!$A$1:$G$49,MATCH('Edited Orders'!$D672,products!$A$1:$A$49,0),MATCH('Edited Orders'!I$1,products!$A$1:$G$1,0))</f>
        <v>Lib</v>
      </c>
      <c r="J672" t="str">
        <f>INDEX(products!$A$1:$G$49,MATCH('Edited Orders'!$D672,products!$A$1:$A$49,0),MATCH('Edited Orders'!J$1,products!$A$1:$G$1,0))</f>
        <v>M</v>
      </c>
      <c r="K672" s="7">
        <f>INDEX(products!$A$1:$G$49,MATCH('Edited Orders'!$D672,products!$A$1:$A$49,0),MATCH('Edited Orders'!K$1,products!$A$1:$G$1,0))</f>
        <v>0.2</v>
      </c>
      <c r="L672" s="5">
        <f>INDEX(products!$A$1:$G$49,MATCH('Edited Orders'!$D672,products!$A$1:$A$49,0),MATCH('Edited 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6">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INDEX(products!$A$1:$G$49,MATCH('Edited Orders'!$D673,products!$A$1:$A$49,0),MATCH('Edited Orders'!I$1,products!$A$1:$G$1,0))</f>
        <v>Rob</v>
      </c>
      <c r="J673" t="str">
        <f>INDEX(products!$A$1:$G$49,MATCH('Edited Orders'!$D673,products!$A$1:$A$49,0),MATCH('Edited Orders'!J$1,products!$A$1:$G$1,0))</f>
        <v>L</v>
      </c>
      <c r="K673" s="7">
        <f>INDEX(products!$A$1:$G$49,MATCH('Edited Orders'!$D673,products!$A$1:$A$49,0),MATCH('Edited Orders'!K$1,products!$A$1:$G$1,0))</f>
        <v>1</v>
      </c>
      <c r="L673" s="5">
        <f>INDEX(products!$A$1:$G$49,MATCH('Edited Orders'!$D673,products!$A$1:$A$49,0),MATCH('Edited 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6">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INDEX(products!$A$1:$G$49,MATCH('Edited Orders'!$D674,products!$A$1:$A$49,0),MATCH('Edited Orders'!I$1,products!$A$1:$G$1,0))</f>
        <v>Lib</v>
      </c>
      <c r="J674" t="str">
        <f>INDEX(products!$A$1:$G$49,MATCH('Edited Orders'!$D674,products!$A$1:$A$49,0),MATCH('Edited Orders'!J$1,products!$A$1:$G$1,0))</f>
        <v>M</v>
      </c>
      <c r="K674" s="7">
        <f>INDEX(products!$A$1:$G$49,MATCH('Edited Orders'!$D674,products!$A$1:$A$49,0),MATCH('Edited Orders'!K$1,products!$A$1:$G$1,0))</f>
        <v>0.5</v>
      </c>
      <c r="L674" s="5">
        <f>INDEX(products!$A$1:$G$49,MATCH('Edited Orders'!$D674,products!$A$1:$A$49,0),MATCH('Edited 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6">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INDEX(products!$A$1:$G$49,MATCH('Edited Orders'!$D675,products!$A$1:$A$49,0),MATCH('Edited Orders'!I$1,products!$A$1:$G$1,0))</f>
        <v>Exc</v>
      </c>
      <c r="J675" t="str">
        <f>INDEX(products!$A$1:$G$49,MATCH('Edited Orders'!$D675,products!$A$1:$A$49,0),MATCH('Edited Orders'!J$1,products!$A$1:$G$1,0))</f>
        <v>M</v>
      </c>
      <c r="K675" s="7">
        <f>INDEX(products!$A$1:$G$49,MATCH('Edited Orders'!$D675,products!$A$1:$A$49,0),MATCH('Edited Orders'!K$1,products!$A$1:$G$1,0))</f>
        <v>1</v>
      </c>
      <c r="L675" s="5">
        <f>INDEX(products!$A$1:$G$49,MATCH('Edited Orders'!$D675,products!$A$1:$A$49,0),MATCH('Edited 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6">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INDEX(products!$A$1:$G$49,MATCH('Edited Orders'!$D676,products!$A$1:$A$49,0),MATCH('Edited Orders'!I$1,products!$A$1:$G$1,0))</f>
        <v>Ara</v>
      </c>
      <c r="J676" t="str">
        <f>INDEX(products!$A$1:$G$49,MATCH('Edited Orders'!$D676,products!$A$1:$A$49,0),MATCH('Edited Orders'!J$1,products!$A$1:$G$1,0))</f>
        <v>L</v>
      </c>
      <c r="K676" s="7">
        <f>INDEX(products!$A$1:$G$49,MATCH('Edited Orders'!$D676,products!$A$1:$A$49,0),MATCH('Edited Orders'!K$1,products!$A$1:$G$1,0))</f>
        <v>2.5</v>
      </c>
      <c r="L676" s="5">
        <f>INDEX(products!$A$1:$G$49,MATCH('Edited Orders'!$D676,products!$A$1:$A$49,0),MATCH('Edited 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6">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INDEX(products!$A$1:$G$49,MATCH('Edited Orders'!$D677,products!$A$1:$A$49,0),MATCH('Edited Orders'!I$1,products!$A$1:$G$1,0))</f>
        <v>Lib</v>
      </c>
      <c r="J677" t="str">
        <f>INDEX(products!$A$1:$G$49,MATCH('Edited Orders'!$D677,products!$A$1:$A$49,0),MATCH('Edited Orders'!J$1,products!$A$1:$G$1,0))</f>
        <v>D</v>
      </c>
      <c r="K677" s="7">
        <f>INDEX(products!$A$1:$G$49,MATCH('Edited Orders'!$D677,products!$A$1:$A$49,0),MATCH('Edited Orders'!K$1,products!$A$1:$G$1,0))</f>
        <v>2.5</v>
      </c>
      <c r="L677" s="5">
        <f>INDEX(products!$A$1:$G$49,MATCH('Edited Orders'!$D677,products!$A$1:$A$49,0),MATCH('Edited 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6">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INDEX(products!$A$1:$G$49,MATCH('Edited Orders'!$D678,products!$A$1:$A$49,0),MATCH('Edited Orders'!I$1,products!$A$1:$G$1,0))</f>
        <v>Lib</v>
      </c>
      <c r="J678" t="str">
        <f>INDEX(products!$A$1:$G$49,MATCH('Edited Orders'!$D678,products!$A$1:$A$49,0),MATCH('Edited Orders'!J$1,products!$A$1:$G$1,0))</f>
        <v>L</v>
      </c>
      <c r="K678" s="7">
        <f>INDEX(products!$A$1:$G$49,MATCH('Edited Orders'!$D678,products!$A$1:$A$49,0),MATCH('Edited Orders'!K$1,products!$A$1:$G$1,0))</f>
        <v>0.5</v>
      </c>
      <c r="L678" s="5">
        <f>INDEX(products!$A$1:$G$49,MATCH('Edited Orders'!$D678,products!$A$1:$A$49,0),MATCH('Edited 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6">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INDEX(products!$A$1:$G$49,MATCH('Edited Orders'!$D679,products!$A$1:$A$49,0),MATCH('Edited Orders'!I$1,products!$A$1:$G$1,0))</f>
        <v>Lib</v>
      </c>
      <c r="J679" t="str">
        <f>INDEX(products!$A$1:$G$49,MATCH('Edited Orders'!$D679,products!$A$1:$A$49,0),MATCH('Edited Orders'!J$1,products!$A$1:$G$1,0))</f>
        <v>M</v>
      </c>
      <c r="K679" s="7">
        <f>INDEX(products!$A$1:$G$49,MATCH('Edited Orders'!$D679,products!$A$1:$A$49,0),MATCH('Edited Orders'!K$1,products!$A$1:$G$1,0))</f>
        <v>0.5</v>
      </c>
      <c r="L679" s="5">
        <f>INDEX(products!$A$1:$G$49,MATCH('Edited Orders'!$D679,products!$A$1:$A$49,0),MATCH('Edited 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6">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INDEX(products!$A$1:$G$49,MATCH('Edited Orders'!$D680,products!$A$1:$A$49,0),MATCH('Edited Orders'!I$1,products!$A$1:$G$1,0))</f>
        <v>Ara</v>
      </c>
      <c r="J680" t="str">
        <f>INDEX(products!$A$1:$G$49,MATCH('Edited Orders'!$D680,products!$A$1:$A$49,0),MATCH('Edited Orders'!J$1,products!$A$1:$G$1,0))</f>
        <v>L</v>
      </c>
      <c r="K680" s="7">
        <f>INDEX(products!$A$1:$G$49,MATCH('Edited Orders'!$D680,products!$A$1:$A$49,0),MATCH('Edited Orders'!K$1,products!$A$1:$G$1,0))</f>
        <v>2.5</v>
      </c>
      <c r="L680" s="5">
        <f>INDEX(products!$A$1:$G$49,MATCH('Edited Orders'!$D680,products!$A$1:$A$49,0),MATCH('Edited 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6">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INDEX(products!$A$1:$G$49,MATCH('Edited Orders'!$D681,products!$A$1:$A$49,0),MATCH('Edited Orders'!I$1,products!$A$1:$G$1,0))</f>
        <v>Rob</v>
      </c>
      <c r="J681" t="str">
        <f>INDEX(products!$A$1:$G$49,MATCH('Edited Orders'!$D681,products!$A$1:$A$49,0),MATCH('Edited Orders'!J$1,products!$A$1:$G$1,0))</f>
        <v>L</v>
      </c>
      <c r="K681" s="7">
        <f>INDEX(products!$A$1:$G$49,MATCH('Edited Orders'!$D681,products!$A$1:$A$49,0),MATCH('Edited Orders'!K$1,products!$A$1:$G$1,0))</f>
        <v>2.5</v>
      </c>
      <c r="L681" s="5">
        <f>INDEX(products!$A$1:$G$49,MATCH('Edited Orders'!$D681,products!$A$1:$A$49,0),MATCH('Edited 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6">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INDEX(products!$A$1:$G$49,MATCH('Edited Orders'!$D682,products!$A$1:$A$49,0),MATCH('Edited Orders'!I$1,products!$A$1:$G$1,0))</f>
        <v>Ara</v>
      </c>
      <c r="J682" t="str">
        <f>INDEX(products!$A$1:$G$49,MATCH('Edited Orders'!$D682,products!$A$1:$A$49,0),MATCH('Edited Orders'!J$1,products!$A$1:$G$1,0))</f>
        <v>M</v>
      </c>
      <c r="K682" s="7">
        <f>INDEX(products!$A$1:$G$49,MATCH('Edited Orders'!$D682,products!$A$1:$A$49,0),MATCH('Edited Orders'!K$1,products!$A$1:$G$1,0))</f>
        <v>1</v>
      </c>
      <c r="L682" s="5">
        <f>INDEX(products!$A$1:$G$49,MATCH('Edited Orders'!$D682,products!$A$1:$A$49,0),MATCH('Edited 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6">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INDEX(products!$A$1:$G$49,MATCH('Edited Orders'!$D683,products!$A$1:$A$49,0),MATCH('Edited Orders'!I$1,products!$A$1:$G$1,0))</f>
        <v>Lib</v>
      </c>
      <c r="J683" t="str">
        <f>INDEX(products!$A$1:$G$49,MATCH('Edited Orders'!$D683,products!$A$1:$A$49,0),MATCH('Edited Orders'!J$1,products!$A$1:$G$1,0))</f>
        <v>L</v>
      </c>
      <c r="K683" s="7">
        <f>INDEX(products!$A$1:$G$49,MATCH('Edited Orders'!$D683,products!$A$1:$A$49,0),MATCH('Edited Orders'!K$1,products!$A$1:$G$1,0))</f>
        <v>0.2</v>
      </c>
      <c r="L683" s="5">
        <f>INDEX(products!$A$1:$G$49,MATCH('Edited Orders'!$D683,products!$A$1:$A$49,0),MATCH('Edited 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6">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INDEX(products!$A$1:$G$49,MATCH('Edited Orders'!$D684,products!$A$1:$A$49,0),MATCH('Edited Orders'!I$1,products!$A$1:$G$1,0))</f>
        <v>Exc</v>
      </c>
      <c r="J684" t="str">
        <f>INDEX(products!$A$1:$G$49,MATCH('Edited Orders'!$D684,products!$A$1:$A$49,0),MATCH('Edited Orders'!J$1,products!$A$1:$G$1,0))</f>
        <v>M</v>
      </c>
      <c r="K684" s="7">
        <f>INDEX(products!$A$1:$G$49,MATCH('Edited Orders'!$D684,products!$A$1:$A$49,0),MATCH('Edited Orders'!K$1,products!$A$1:$G$1,0))</f>
        <v>0.2</v>
      </c>
      <c r="L684" s="5">
        <f>INDEX(products!$A$1:$G$49,MATCH('Edited Orders'!$D684,products!$A$1:$A$49,0),MATCH('Edited 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6">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INDEX(products!$A$1:$G$49,MATCH('Edited Orders'!$D685,products!$A$1:$A$49,0),MATCH('Edited Orders'!I$1,products!$A$1:$G$1,0))</f>
        <v>Lib</v>
      </c>
      <c r="J685" t="str">
        <f>INDEX(products!$A$1:$G$49,MATCH('Edited Orders'!$D685,products!$A$1:$A$49,0),MATCH('Edited Orders'!J$1,products!$A$1:$G$1,0))</f>
        <v>D</v>
      </c>
      <c r="K685" s="7">
        <f>INDEX(products!$A$1:$G$49,MATCH('Edited Orders'!$D685,products!$A$1:$A$49,0),MATCH('Edited Orders'!K$1,products!$A$1:$G$1,0))</f>
        <v>0.5</v>
      </c>
      <c r="L685" s="5">
        <f>INDEX(products!$A$1:$G$49,MATCH('Edited Orders'!$D685,products!$A$1:$A$49,0),MATCH('Edited 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6">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INDEX(products!$A$1:$G$49,MATCH('Edited Orders'!$D686,products!$A$1:$A$49,0),MATCH('Edited Orders'!I$1,products!$A$1:$G$1,0))</f>
        <v>Rob</v>
      </c>
      <c r="J686" t="str">
        <f>INDEX(products!$A$1:$G$49,MATCH('Edited Orders'!$D686,products!$A$1:$A$49,0),MATCH('Edited Orders'!J$1,products!$A$1:$G$1,0))</f>
        <v>L</v>
      </c>
      <c r="K686" s="7">
        <f>INDEX(products!$A$1:$G$49,MATCH('Edited Orders'!$D686,products!$A$1:$A$49,0),MATCH('Edited Orders'!K$1,products!$A$1:$G$1,0))</f>
        <v>1</v>
      </c>
      <c r="L686" s="5">
        <f>INDEX(products!$A$1:$G$49,MATCH('Edited Orders'!$D686,products!$A$1:$A$49,0),MATCH('Edited 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6">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INDEX(products!$A$1:$G$49,MATCH('Edited Orders'!$D687,products!$A$1:$A$49,0),MATCH('Edited Orders'!I$1,products!$A$1:$G$1,0))</f>
        <v>Lib</v>
      </c>
      <c r="J687" t="str">
        <f>INDEX(products!$A$1:$G$49,MATCH('Edited Orders'!$D687,products!$A$1:$A$49,0),MATCH('Edited Orders'!J$1,products!$A$1:$G$1,0))</f>
        <v>L</v>
      </c>
      <c r="K687" s="7">
        <f>INDEX(products!$A$1:$G$49,MATCH('Edited Orders'!$D687,products!$A$1:$A$49,0),MATCH('Edited Orders'!K$1,products!$A$1:$G$1,0))</f>
        <v>2.5</v>
      </c>
      <c r="L687" s="5">
        <f>INDEX(products!$A$1:$G$49,MATCH('Edited Orders'!$D687,products!$A$1:$A$49,0),MATCH('Edited 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6">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INDEX(products!$A$1:$G$49,MATCH('Edited Orders'!$D688,products!$A$1:$A$49,0),MATCH('Edited Orders'!I$1,products!$A$1:$G$1,0))</f>
        <v>Rob</v>
      </c>
      <c r="J688" t="str">
        <f>INDEX(products!$A$1:$G$49,MATCH('Edited Orders'!$D688,products!$A$1:$A$49,0),MATCH('Edited Orders'!J$1,products!$A$1:$G$1,0))</f>
        <v>D</v>
      </c>
      <c r="K688" s="7">
        <f>INDEX(products!$A$1:$G$49,MATCH('Edited Orders'!$D688,products!$A$1:$A$49,0),MATCH('Edited Orders'!K$1,products!$A$1:$G$1,0))</f>
        <v>0.2</v>
      </c>
      <c r="L688" s="5">
        <f>INDEX(products!$A$1:$G$49,MATCH('Edited Orders'!$D688,products!$A$1:$A$49,0),MATCH('Edited 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6">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INDEX(products!$A$1:$G$49,MATCH('Edited Orders'!$D689,products!$A$1:$A$49,0),MATCH('Edited Orders'!I$1,products!$A$1:$G$1,0))</f>
        <v>Exc</v>
      </c>
      <c r="J689" t="str">
        <f>INDEX(products!$A$1:$G$49,MATCH('Edited Orders'!$D689,products!$A$1:$A$49,0),MATCH('Edited Orders'!J$1,products!$A$1:$G$1,0))</f>
        <v>M</v>
      </c>
      <c r="K689" s="7">
        <f>INDEX(products!$A$1:$G$49,MATCH('Edited Orders'!$D689,products!$A$1:$A$49,0),MATCH('Edited Orders'!K$1,products!$A$1:$G$1,0))</f>
        <v>0.5</v>
      </c>
      <c r="L689" s="5">
        <f>INDEX(products!$A$1:$G$49,MATCH('Edited Orders'!$D689,products!$A$1:$A$49,0),MATCH('Edited 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6">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INDEX(products!$A$1:$G$49,MATCH('Edited Orders'!$D690,products!$A$1:$A$49,0),MATCH('Edited Orders'!I$1,products!$A$1:$G$1,0))</f>
        <v>Ara</v>
      </c>
      <c r="J690" t="str">
        <f>INDEX(products!$A$1:$G$49,MATCH('Edited Orders'!$D690,products!$A$1:$A$49,0),MATCH('Edited Orders'!J$1,products!$A$1:$G$1,0))</f>
        <v>L</v>
      </c>
      <c r="K690" s="7">
        <f>INDEX(products!$A$1:$G$49,MATCH('Edited Orders'!$D690,products!$A$1:$A$49,0),MATCH('Edited Orders'!K$1,products!$A$1:$G$1,0))</f>
        <v>1</v>
      </c>
      <c r="L690" s="5">
        <f>INDEX(products!$A$1:$G$49,MATCH('Edited Orders'!$D690,products!$A$1:$A$49,0),MATCH('Edited 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6">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INDEX(products!$A$1:$G$49,MATCH('Edited Orders'!$D691,products!$A$1:$A$49,0),MATCH('Edited Orders'!I$1,products!$A$1:$G$1,0))</f>
        <v>Ara</v>
      </c>
      <c r="J691" t="str">
        <f>INDEX(products!$A$1:$G$49,MATCH('Edited Orders'!$D691,products!$A$1:$A$49,0),MATCH('Edited Orders'!J$1,products!$A$1:$G$1,0))</f>
        <v>M</v>
      </c>
      <c r="K691" s="7">
        <f>INDEX(products!$A$1:$G$49,MATCH('Edited Orders'!$D691,products!$A$1:$A$49,0),MATCH('Edited Orders'!K$1,products!$A$1:$G$1,0))</f>
        <v>0.5</v>
      </c>
      <c r="L691" s="5">
        <f>INDEX(products!$A$1:$G$49,MATCH('Edited Orders'!$D691,products!$A$1:$A$49,0),MATCH('Edited 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6">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INDEX(products!$A$1:$G$49,MATCH('Edited Orders'!$D692,products!$A$1:$A$49,0),MATCH('Edited Orders'!I$1,products!$A$1:$G$1,0))</f>
        <v>Lib</v>
      </c>
      <c r="J692" t="str">
        <f>INDEX(products!$A$1:$G$49,MATCH('Edited Orders'!$D692,products!$A$1:$A$49,0),MATCH('Edited Orders'!J$1,products!$A$1:$G$1,0))</f>
        <v>D</v>
      </c>
      <c r="K692" s="7">
        <f>INDEX(products!$A$1:$G$49,MATCH('Edited Orders'!$D692,products!$A$1:$A$49,0),MATCH('Edited Orders'!K$1,products!$A$1:$G$1,0))</f>
        <v>2.5</v>
      </c>
      <c r="L692" s="5">
        <f>INDEX(products!$A$1:$G$49,MATCH('Edited Orders'!$D692,products!$A$1:$A$49,0),MATCH('Edited 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6">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INDEX(products!$A$1:$G$49,MATCH('Edited Orders'!$D693,products!$A$1:$A$49,0),MATCH('Edited Orders'!I$1,products!$A$1:$G$1,0))</f>
        <v>Ara</v>
      </c>
      <c r="J693" t="str">
        <f>INDEX(products!$A$1:$G$49,MATCH('Edited Orders'!$D693,products!$A$1:$A$49,0),MATCH('Edited Orders'!J$1,products!$A$1:$G$1,0))</f>
        <v>M</v>
      </c>
      <c r="K693" s="7">
        <f>INDEX(products!$A$1:$G$49,MATCH('Edited Orders'!$D693,products!$A$1:$A$49,0),MATCH('Edited Orders'!K$1,products!$A$1:$G$1,0))</f>
        <v>1</v>
      </c>
      <c r="L693" s="5">
        <f>INDEX(products!$A$1:$G$49,MATCH('Edited Orders'!$D693,products!$A$1:$A$49,0),MATCH('Edited 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6">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INDEX(products!$A$1:$G$49,MATCH('Edited Orders'!$D694,products!$A$1:$A$49,0),MATCH('Edited Orders'!I$1,products!$A$1:$G$1,0))</f>
        <v>Lib</v>
      </c>
      <c r="J694" t="str">
        <f>INDEX(products!$A$1:$G$49,MATCH('Edited Orders'!$D694,products!$A$1:$A$49,0),MATCH('Edited Orders'!J$1,products!$A$1:$G$1,0))</f>
        <v>D</v>
      </c>
      <c r="K694" s="7">
        <f>INDEX(products!$A$1:$G$49,MATCH('Edited Orders'!$D694,products!$A$1:$A$49,0),MATCH('Edited Orders'!K$1,products!$A$1:$G$1,0))</f>
        <v>1</v>
      </c>
      <c r="L694" s="5">
        <f>INDEX(products!$A$1:$G$49,MATCH('Edited Orders'!$D694,products!$A$1:$A$49,0),MATCH('Edited 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6">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INDEX(products!$A$1:$G$49,MATCH('Edited Orders'!$D695,products!$A$1:$A$49,0),MATCH('Edited Orders'!I$1,products!$A$1:$G$1,0))</f>
        <v>Ara</v>
      </c>
      <c r="J695" t="str">
        <f>INDEX(products!$A$1:$G$49,MATCH('Edited Orders'!$D695,products!$A$1:$A$49,0),MATCH('Edited Orders'!J$1,products!$A$1:$G$1,0))</f>
        <v>M</v>
      </c>
      <c r="K695" s="7">
        <f>INDEX(products!$A$1:$G$49,MATCH('Edited Orders'!$D695,products!$A$1:$A$49,0),MATCH('Edited Orders'!K$1,products!$A$1:$G$1,0))</f>
        <v>2.5</v>
      </c>
      <c r="L695" s="5">
        <f>INDEX(products!$A$1:$G$49,MATCH('Edited Orders'!$D695,products!$A$1:$A$49,0),MATCH('Edited 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6">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INDEX(products!$A$1:$G$49,MATCH('Edited Orders'!$D696,products!$A$1:$A$49,0),MATCH('Edited Orders'!I$1,products!$A$1:$G$1,0))</f>
        <v>Exc</v>
      </c>
      <c r="J696" t="str">
        <f>INDEX(products!$A$1:$G$49,MATCH('Edited Orders'!$D696,products!$A$1:$A$49,0),MATCH('Edited Orders'!J$1,products!$A$1:$G$1,0))</f>
        <v>D</v>
      </c>
      <c r="K696" s="7">
        <f>INDEX(products!$A$1:$G$49,MATCH('Edited Orders'!$D696,products!$A$1:$A$49,0),MATCH('Edited Orders'!K$1,products!$A$1:$G$1,0))</f>
        <v>0.5</v>
      </c>
      <c r="L696" s="5">
        <f>INDEX(products!$A$1:$G$49,MATCH('Edited Orders'!$D696,products!$A$1:$A$49,0),MATCH('Edited 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6">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INDEX(products!$A$1:$G$49,MATCH('Edited Orders'!$D697,products!$A$1:$A$49,0),MATCH('Edited Orders'!I$1,products!$A$1:$G$1,0))</f>
        <v>Lib</v>
      </c>
      <c r="J697" t="str">
        <f>INDEX(products!$A$1:$G$49,MATCH('Edited Orders'!$D697,products!$A$1:$A$49,0),MATCH('Edited Orders'!J$1,products!$A$1:$G$1,0))</f>
        <v>L</v>
      </c>
      <c r="K697" s="7">
        <f>INDEX(products!$A$1:$G$49,MATCH('Edited Orders'!$D697,products!$A$1:$A$49,0),MATCH('Edited Orders'!K$1,products!$A$1:$G$1,0))</f>
        <v>2.5</v>
      </c>
      <c r="L697" s="5">
        <f>INDEX(products!$A$1:$G$49,MATCH('Edited Orders'!$D697,products!$A$1:$A$49,0),MATCH('Edited 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6">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INDEX(products!$A$1:$G$49,MATCH('Edited Orders'!$D698,products!$A$1:$A$49,0),MATCH('Edited Orders'!I$1,products!$A$1:$G$1,0))</f>
        <v>Lib</v>
      </c>
      <c r="J698" t="str">
        <f>INDEX(products!$A$1:$G$49,MATCH('Edited Orders'!$D698,products!$A$1:$A$49,0),MATCH('Edited Orders'!J$1,products!$A$1:$G$1,0))</f>
        <v>D</v>
      </c>
      <c r="K698" s="7">
        <f>INDEX(products!$A$1:$G$49,MATCH('Edited Orders'!$D698,products!$A$1:$A$49,0),MATCH('Edited Orders'!K$1,products!$A$1:$G$1,0))</f>
        <v>0.5</v>
      </c>
      <c r="L698" s="5">
        <f>INDEX(products!$A$1:$G$49,MATCH('Edited Orders'!$D698,products!$A$1:$A$49,0),MATCH('Edited 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6">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INDEX(products!$A$1:$G$49,MATCH('Edited Orders'!$D699,products!$A$1:$A$49,0),MATCH('Edited Orders'!I$1,products!$A$1:$G$1,0))</f>
        <v>Ara</v>
      </c>
      <c r="J699" t="str">
        <f>INDEX(products!$A$1:$G$49,MATCH('Edited Orders'!$D699,products!$A$1:$A$49,0),MATCH('Edited Orders'!J$1,products!$A$1:$G$1,0))</f>
        <v>M</v>
      </c>
      <c r="K699" s="7">
        <f>INDEX(products!$A$1:$G$49,MATCH('Edited Orders'!$D699,products!$A$1:$A$49,0),MATCH('Edited Orders'!K$1,products!$A$1:$G$1,0))</f>
        <v>0.5</v>
      </c>
      <c r="L699" s="5">
        <f>INDEX(products!$A$1:$G$49,MATCH('Edited Orders'!$D699,products!$A$1:$A$49,0),MATCH('Edited 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6">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INDEX(products!$A$1:$G$49,MATCH('Edited Orders'!$D700,products!$A$1:$A$49,0),MATCH('Edited Orders'!I$1,products!$A$1:$G$1,0))</f>
        <v>Lib</v>
      </c>
      <c r="J700" t="str">
        <f>INDEX(products!$A$1:$G$49,MATCH('Edited Orders'!$D700,products!$A$1:$A$49,0),MATCH('Edited Orders'!J$1,products!$A$1:$G$1,0))</f>
        <v>D</v>
      </c>
      <c r="K700" s="7">
        <f>INDEX(products!$A$1:$G$49,MATCH('Edited Orders'!$D700,products!$A$1:$A$49,0),MATCH('Edited Orders'!K$1,products!$A$1:$G$1,0))</f>
        <v>1</v>
      </c>
      <c r="L700" s="5">
        <f>INDEX(products!$A$1:$G$49,MATCH('Edited Orders'!$D700,products!$A$1:$A$49,0),MATCH('Edited 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6">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INDEX(products!$A$1:$G$49,MATCH('Edited Orders'!$D701,products!$A$1:$A$49,0),MATCH('Edited Orders'!I$1,products!$A$1:$G$1,0))</f>
        <v>Ara</v>
      </c>
      <c r="J701" t="str">
        <f>INDEX(products!$A$1:$G$49,MATCH('Edited Orders'!$D701,products!$A$1:$A$49,0),MATCH('Edited Orders'!J$1,products!$A$1:$G$1,0))</f>
        <v>D</v>
      </c>
      <c r="K701" s="7">
        <f>INDEX(products!$A$1:$G$49,MATCH('Edited Orders'!$D701,products!$A$1:$A$49,0),MATCH('Edited Orders'!K$1,products!$A$1:$G$1,0))</f>
        <v>0.5</v>
      </c>
      <c r="L701" s="5">
        <f>INDEX(products!$A$1:$G$49,MATCH('Edited Orders'!$D701,products!$A$1:$A$49,0),MATCH('Edited 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6">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INDEX(products!$A$1:$G$49,MATCH('Edited Orders'!$D702,products!$A$1:$A$49,0),MATCH('Edited Orders'!I$1,products!$A$1:$G$1,0))</f>
        <v>Lib</v>
      </c>
      <c r="J702" t="str">
        <f>INDEX(products!$A$1:$G$49,MATCH('Edited Orders'!$D702,products!$A$1:$A$49,0),MATCH('Edited Orders'!J$1,products!$A$1:$G$1,0))</f>
        <v>L</v>
      </c>
      <c r="K702" s="7">
        <f>INDEX(products!$A$1:$G$49,MATCH('Edited Orders'!$D702,products!$A$1:$A$49,0),MATCH('Edited Orders'!K$1,products!$A$1:$G$1,0))</f>
        <v>0.5</v>
      </c>
      <c r="L702" s="5">
        <f>INDEX(products!$A$1:$G$49,MATCH('Edited Orders'!$D702,products!$A$1:$A$49,0),MATCH('Edited 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6">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INDEX(products!$A$1:$G$49,MATCH('Edited Orders'!$D703,products!$A$1:$A$49,0),MATCH('Edited Orders'!I$1,products!$A$1:$G$1,0))</f>
        <v>Ara</v>
      </c>
      <c r="J703" t="str">
        <f>INDEX(products!$A$1:$G$49,MATCH('Edited Orders'!$D703,products!$A$1:$A$49,0),MATCH('Edited Orders'!J$1,products!$A$1:$G$1,0))</f>
        <v>D</v>
      </c>
      <c r="K703" s="7">
        <f>INDEX(products!$A$1:$G$49,MATCH('Edited Orders'!$D703,products!$A$1:$A$49,0),MATCH('Edited Orders'!K$1,products!$A$1:$G$1,0))</f>
        <v>0.5</v>
      </c>
      <c r="L703" s="5">
        <f>INDEX(products!$A$1:$G$49,MATCH('Edited Orders'!$D703,products!$A$1:$A$49,0),MATCH('Edited 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6">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INDEX(products!$A$1:$G$49,MATCH('Edited Orders'!$D704,products!$A$1:$A$49,0),MATCH('Edited Orders'!I$1,products!$A$1:$G$1,0))</f>
        <v>Ara</v>
      </c>
      <c r="J704" t="str">
        <f>INDEX(products!$A$1:$G$49,MATCH('Edited Orders'!$D704,products!$A$1:$A$49,0),MATCH('Edited Orders'!J$1,products!$A$1:$G$1,0))</f>
        <v>L</v>
      </c>
      <c r="K704" s="7">
        <f>INDEX(products!$A$1:$G$49,MATCH('Edited Orders'!$D704,products!$A$1:$A$49,0),MATCH('Edited Orders'!K$1,products!$A$1:$G$1,0))</f>
        <v>0.5</v>
      </c>
      <c r="L704" s="5">
        <f>INDEX(products!$A$1:$G$49,MATCH('Edited Orders'!$D704,products!$A$1:$A$49,0),MATCH('Edited 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6">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INDEX(products!$A$1:$G$49,MATCH('Edited Orders'!$D705,products!$A$1:$A$49,0),MATCH('Edited Orders'!I$1,products!$A$1:$G$1,0))</f>
        <v>Lib</v>
      </c>
      <c r="J705" t="str">
        <f>INDEX(products!$A$1:$G$49,MATCH('Edited Orders'!$D705,products!$A$1:$A$49,0),MATCH('Edited Orders'!J$1,products!$A$1:$G$1,0))</f>
        <v>D</v>
      </c>
      <c r="K705" s="7">
        <f>INDEX(products!$A$1:$G$49,MATCH('Edited Orders'!$D705,products!$A$1:$A$49,0),MATCH('Edited Orders'!K$1,products!$A$1:$G$1,0))</f>
        <v>2.5</v>
      </c>
      <c r="L705" s="5">
        <f>INDEX(products!$A$1:$G$49,MATCH('Edited Orders'!$D705,products!$A$1:$A$49,0),MATCH('Edited 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6">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INDEX(products!$A$1:$G$49,MATCH('Edited Orders'!$D706,products!$A$1:$A$49,0),MATCH('Edited Orders'!I$1,products!$A$1:$G$1,0))</f>
        <v>Exc</v>
      </c>
      <c r="J706" t="str">
        <f>INDEX(products!$A$1:$G$49,MATCH('Edited Orders'!$D706,products!$A$1:$A$49,0),MATCH('Edited Orders'!J$1,products!$A$1:$G$1,0))</f>
        <v>D</v>
      </c>
      <c r="K706" s="7">
        <f>INDEX(products!$A$1:$G$49,MATCH('Edited Orders'!$D706,products!$A$1:$A$49,0),MATCH('Edited Orders'!K$1,products!$A$1:$G$1,0))</f>
        <v>0.2</v>
      </c>
      <c r="L706" s="5">
        <f>INDEX(products!$A$1:$G$49,MATCH('Edited Orders'!$D706,products!$A$1:$A$49,0),MATCH('Edited 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6">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INDEX(products!$A$1:$G$49,MATCH('Edited Orders'!$D707,products!$A$1:$A$49,0),MATCH('Edited Orders'!I$1,products!$A$1:$G$1,0))</f>
        <v>Exc</v>
      </c>
      <c r="J707" t="str">
        <f>INDEX(products!$A$1:$G$49,MATCH('Edited Orders'!$D707,products!$A$1:$A$49,0),MATCH('Edited Orders'!J$1,products!$A$1:$G$1,0))</f>
        <v>L</v>
      </c>
      <c r="K707" s="7">
        <f>INDEX(products!$A$1:$G$49,MATCH('Edited Orders'!$D707,products!$A$1:$A$49,0),MATCH('Edited Orders'!K$1,products!$A$1:$G$1,0))</f>
        <v>0.5</v>
      </c>
      <c r="L707" s="5">
        <f>INDEX(products!$A$1:$G$49,MATCH('Edited Orders'!$D707,products!$A$1:$A$49,0),MATCH('Edited Orders'!L$1,products!$A$1:$G$1,0))</f>
        <v>8.91</v>
      </c>
      <c r="M707" s="5">
        <f t="shared" ref="M707:M770" si="33">L707*E707</f>
        <v>17.82</v>
      </c>
      <c r="N707" t="str">
        <f t="shared" ref="N707:N770" si="34">IF(I707="Rob","Robusta",IF(I707="Exc","Excelsa",IF(I707="Ara","Arabica",IF(I707="Lib","Liberica",""))))</f>
        <v>Excelsa</v>
      </c>
      <c r="O707" t="str">
        <f t="shared" ref="O707:O770" si="35">IF(J707="L","Light",IF(J707="M", "Medium",IF(J707="D", "Dark","")))</f>
        <v>Light</v>
      </c>
      <c r="P707" t="str">
        <f>_xlfn.XLOOKUP(Orders[[#This Row],[Customer ID]],customers!$A$1:$A$1001,customers!$I$1:$I$1001,,0)</f>
        <v>No</v>
      </c>
    </row>
    <row r="708" spans="1:16" x14ac:dyDescent="0.3">
      <c r="A708" s="2" t="s">
        <v>4477</v>
      </c>
      <c r="B708" s="6">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INDEX(products!$A$1:$G$49,MATCH('Edited Orders'!$D708,products!$A$1:$A$49,0),MATCH('Edited Orders'!I$1,products!$A$1:$G$1,0))</f>
        <v>Exc</v>
      </c>
      <c r="J708" t="str">
        <f>INDEX(products!$A$1:$G$49,MATCH('Edited Orders'!$D708,products!$A$1:$A$49,0),MATCH('Edited Orders'!J$1,products!$A$1:$G$1,0))</f>
        <v>M</v>
      </c>
      <c r="K708" s="7">
        <f>INDEX(products!$A$1:$G$49,MATCH('Edited Orders'!$D708,products!$A$1:$A$49,0),MATCH('Edited Orders'!K$1,products!$A$1:$G$1,0))</f>
        <v>0.2</v>
      </c>
      <c r="L708" s="5">
        <f>INDEX(products!$A$1:$G$49,MATCH('Edited Orders'!$D708,products!$A$1:$A$49,0),MATCH('Edited 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6">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INDEX(products!$A$1:$G$49,MATCH('Edited Orders'!$D709,products!$A$1:$A$49,0),MATCH('Edited Orders'!I$1,products!$A$1:$G$1,0))</f>
        <v>Lib</v>
      </c>
      <c r="J709" t="str">
        <f>INDEX(products!$A$1:$G$49,MATCH('Edited Orders'!$D709,products!$A$1:$A$49,0),MATCH('Edited Orders'!J$1,products!$A$1:$G$1,0))</f>
        <v>D</v>
      </c>
      <c r="K709" s="7">
        <f>INDEX(products!$A$1:$G$49,MATCH('Edited Orders'!$D709,products!$A$1:$A$49,0),MATCH('Edited Orders'!K$1,products!$A$1:$G$1,0))</f>
        <v>1</v>
      </c>
      <c r="L709" s="5">
        <f>INDEX(products!$A$1:$G$49,MATCH('Edited Orders'!$D709,products!$A$1:$A$49,0),MATCH('Edited 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6">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INDEX(products!$A$1:$G$49,MATCH('Edited Orders'!$D710,products!$A$1:$A$49,0),MATCH('Edited Orders'!I$1,products!$A$1:$G$1,0))</f>
        <v>Ara</v>
      </c>
      <c r="J710" t="str">
        <f>INDEX(products!$A$1:$G$49,MATCH('Edited Orders'!$D710,products!$A$1:$A$49,0),MATCH('Edited Orders'!J$1,products!$A$1:$G$1,0))</f>
        <v>M</v>
      </c>
      <c r="K710" s="7">
        <f>INDEX(products!$A$1:$G$49,MATCH('Edited Orders'!$D710,products!$A$1:$A$49,0),MATCH('Edited Orders'!K$1,products!$A$1:$G$1,0))</f>
        <v>0.5</v>
      </c>
      <c r="L710" s="5">
        <f>INDEX(products!$A$1:$G$49,MATCH('Edited Orders'!$D710,products!$A$1:$A$49,0),MATCH('Edited 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6">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INDEX(products!$A$1:$G$49,MATCH('Edited Orders'!$D711,products!$A$1:$A$49,0),MATCH('Edited Orders'!I$1,products!$A$1:$G$1,0))</f>
        <v>Exc</v>
      </c>
      <c r="J711" t="str">
        <f>INDEX(products!$A$1:$G$49,MATCH('Edited Orders'!$D711,products!$A$1:$A$49,0),MATCH('Edited Orders'!J$1,products!$A$1:$G$1,0))</f>
        <v>L</v>
      </c>
      <c r="K711" s="7">
        <f>INDEX(products!$A$1:$G$49,MATCH('Edited Orders'!$D711,products!$A$1:$A$49,0),MATCH('Edited Orders'!K$1,products!$A$1:$G$1,0))</f>
        <v>0.5</v>
      </c>
      <c r="L711" s="5">
        <f>INDEX(products!$A$1:$G$49,MATCH('Edited Orders'!$D711,products!$A$1:$A$49,0),MATCH('Edited 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6">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INDEX(products!$A$1:$G$49,MATCH('Edited Orders'!$D712,products!$A$1:$A$49,0),MATCH('Edited Orders'!I$1,products!$A$1:$G$1,0))</f>
        <v>Exc</v>
      </c>
      <c r="J712" t="str">
        <f>INDEX(products!$A$1:$G$49,MATCH('Edited Orders'!$D712,products!$A$1:$A$49,0),MATCH('Edited Orders'!J$1,products!$A$1:$G$1,0))</f>
        <v>M</v>
      </c>
      <c r="K712" s="7">
        <f>INDEX(products!$A$1:$G$49,MATCH('Edited Orders'!$D712,products!$A$1:$A$49,0),MATCH('Edited Orders'!K$1,products!$A$1:$G$1,0))</f>
        <v>0.5</v>
      </c>
      <c r="L712" s="5">
        <f>INDEX(products!$A$1:$G$49,MATCH('Edited Orders'!$D712,products!$A$1:$A$49,0),MATCH('Edited 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6">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INDEX(products!$A$1:$G$49,MATCH('Edited Orders'!$D713,products!$A$1:$A$49,0),MATCH('Edited Orders'!I$1,products!$A$1:$G$1,0))</f>
        <v>Rob</v>
      </c>
      <c r="J713" t="str">
        <f>INDEX(products!$A$1:$G$49,MATCH('Edited Orders'!$D713,products!$A$1:$A$49,0),MATCH('Edited Orders'!J$1,products!$A$1:$G$1,0))</f>
        <v>M</v>
      </c>
      <c r="K713" s="7">
        <f>INDEX(products!$A$1:$G$49,MATCH('Edited Orders'!$D713,products!$A$1:$A$49,0),MATCH('Edited Orders'!K$1,products!$A$1:$G$1,0))</f>
        <v>0.2</v>
      </c>
      <c r="L713" s="5">
        <f>INDEX(products!$A$1:$G$49,MATCH('Edited Orders'!$D713,products!$A$1:$A$49,0),MATCH('Edited 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6">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INDEX(products!$A$1:$G$49,MATCH('Edited Orders'!$D714,products!$A$1:$A$49,0),MATCH('Edited Orders'!I$1,products!$A$1:$G$1,0))</f>
        <v>Exc</v>
      </c>
      <c r="J714" t="str">
        <f>INDEX(products!$A$1:$G$49,MATCH('Edited Orders'!$D714,products!$A$1:$A$49,0),MATCH('Edited Orders'!J$1,products!$A$1:$G$1,0))</f>
        <v>M</v>
      </c>
      <c r="K714" s="7">
        <f>INDEX(products!$A$1:$G$49,MATCH('Edited Orders'!$D714,products!$A$1:$A$49,0),MATCH('Edited Orders'!K$1,products!$A$1:$G$1,0))</f>
        <v>0.5</v>
      </c>
      <c r="L714" s="5">
        <f>INDEX(products!$A$1:$G$49,MATCH('Edited Orders'!$D714,products!$A$1:$A$49,0),MATCH('Edited 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6">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INDEX(products!$A$1:$G$49,MATCH('Edited Orders'!$D715,products!$A$1:$A$49,0),MATCH('Edited Orders'!I$1,products!$A$1:$G$1,0))</f>
        <v>Rob</v>
      </c>
      <c r="J715" t="str">
        <f>INDEX(products!$A$1:$G$49,MATCH('Edited Orders'!$D715,products!$A$1:$A$49,0),MATCH('Edited Orders'!J$1,products!$A$1:$G$1,0))</f>
        <v>M</v>
      </c>
      <c r="K715" s="7">
        <f>INDEX(products!$A$1:$G$49,MATCH('Edited Orders'!$D715,products!$A$1:$A$49,0),MATCH('Edited Orders'!K$1,products!$A$1:$G$1,0))</f>
        <v>0.2</v>
      </c>
      <c r="L715" s="5">
        <f>INDEX(products!$A$1:$G$49,MATCH('Edited Orders'!$D715,products!$A$1:$A$49,0),MATCH('Edited 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6">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INDEX(products!$A$1:$G$49,MATCH('Edited Orders'!$D716,products!$A$1:$A$49,0),MATCH('Edited Orders'!I$1,products!$A$1:$G$1,0))</f>
        <v>Exc</v>
      </c>
      <c r="J716" t="str">
        <f>INDEX(products!$A$1:$G$49,MATCH('Edited Orders'!$D716,products!$A$1:$A$49,0),MATCH('Edited Orders'!J$1,products!$A$1:$G$1,0))</f>
        <v>D</v>
      </c>
      <c r="K716" s="7">
        <f>INDEX(products!$A$1:$G$49,MATCH('Edited Orders'!$D716,products!$A$1:$A$49,0),MATCH('Edited Orders'!K$1,products!$A$1:$G$1,0))</f>
        <v>0.2</v>
      </c>
      <c r="L716" s="5">
        <f>INDEX(products!$A$1:$G$49,MATCH('Edited Orders'!$D716,products!$A$1:$A$49,0),MATCH('Edited 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6">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INDEX(products!$A$1:$G$49,MATCH('Edited Orders'!$D717,products!$A$1:$A$49,0),MATCH('Edited Orders'!I$1,products!$A$1:$G$1,0))</f>
        <v>Exc</v>
      </c>
      <c r="J717" t="str">
        <f>INDEX(products!$A$1:$G$49,MATCH('Edited Orders'!$D717,products!$A$1:$A$49,0),MATCH('Edited Orders'!J$1,products!$A$1:$G$1,0))</f>
        <v>L</v>
      </c>
      <c r="K717" s="7">
        <f>INDEX(products!$A$1:$G$49,MATCH('Edited Orders'!$D717,products!$A$1:$A$49,0),MATCH('Edited Orders'!K$1,products!$A$1:$G$1,0))</f>
        <v>1</v>
      </c>
      <c r="L717" s="5">
        <f>INDEX(products!$A$1:$G$49,MATCH('Edited Orders'!$D717,products!$A$1:$A$49,0),MATCH('Edited 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6">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INDEX(products!$A$1:$G$49,MATCH('Edited Orders'!$D718,products!$A$1:$A$49,0),MATCH('Edited Orders'!I$1,products!$A$1:$G$1,0))</f>
        <v>Rob</v>
      </c>
      <c r="J718" t="str">
        <f>INDEX(products!$A$1:$G$49,MATCH('Edited Orders'!$D718,products!$A$1:$A$49,0),MATCH('Edited Orders'!J$1,products!$A$1:$G$1,0))</f>
        <v>L</v>
      </c>
      <c r="K718" s="7">
        <f>INDEX(products!$A$1:$G$49,MATCH('Edited Orders'!$D718,products!$A$1:$A$49,0),MATCH('Edited Orders'!K$1,products!$A$1:$G$1,0))</f>
        <v>1</v>
      </c>
      <c r="L718" s="5">
        <f>INDEX(products!$A$1:$G$49,MATCH('Edited Orders'!$D718,products!$A$1:$A$49,0),MATCH('Edited 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6">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INDEX(products!$A$1:$G$49,MATCH('Edited Orders'!$D719,products!$A$1:$A$49,0),MATCH('Edited Orders'!I$1,products!$A$1:$G$1,0))</f>
        <v>Ara</v>
      </c>
      <c r="J719" t="str">
        <f>INDEX(products!$A$1:$G$49,MATCH('Edited Orders'!$D719,products!$A$1:$A$49,0),MATCH('Edited Orders'!J$1,products!$A$1:$G$1,0))</f>
        <v>D</v>
      </c>
      <c r="K719" s="7">
        <f>INDEX(products!$A$1:$G$49,MATCH('Edited Orders'!$D719,products!$A$1:$A$49,0),MATCH('Edited Orders'!K$1,products!$A$1:$G$1,0))</f>
        <v>2.5</v>
      </c>
      <c r="L719" s="5">
        <f>INDEX(products!$A$1:$G$49,MATCH('Edited Orders'!$D719,products!$A$1:$A$49,0),MATCH('Edited 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6">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INDEX(products!$A$1:$G$49,MATCH('Edited Orders'!$D720,products!$A$1:$A$49,0),MATCH('Edited Orders'!I$1,products!$A$1:$G$1,0))</f>
        <v>Lib</v>
      </c>
      <c r="J720" t="str">
        <f>INDEX(products!$A$1:$G$49,MATCH('Edited Orders'!$D720,products!$A$1:$A$49,0),MATCH('Edited Orders'!J$1,products!$A$1:$G$1,0))</f>
        <v>D</v>
      </c>
      <c r="K720" s="7">
        <f>INDEX(products!$A$1:$G$49,MATCH('Edited Orders'!$D720,products!$A$1:$A$49,0),MATCH('Edited Orders'!K$1,products!$A$1:$G$1,0))</f>
        <v>1</v>
      </c>
      <c r="L720" s="5">
        <f>INDEX(products!$A$1:$G$49,MATCH('Edited Orders'!$D720,products!$A$1:$A$49,0),MATCH('Edited 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6">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INDEX(products!$A$1:$G$49,MATCH('Edited Orders'!$D721,products!$A$1:$A$49,0),MATCH('Edited Orders'!I$1,products!$A$1:$G$1,0))</f>
        <v>Lib</v>
      </c>
      <c r="J721" t="str">
        <f>INDEX(products!$A$1:$G$49,MATCH('Edited Orders'!$D721,products!$A$1:$A$49,0),MATCH('Edited Orders'!J$1,products!$A$1:$G$1,0))</f>
        <v>L</v>
      </c>
      <c r="K721" s="7">
        <f>INDEX(products!$A$1:$G$49,MATCH('Edited Orders'!$D721,products!$A$1:$A$49,0),MATCH('Edited Orders'!K$1,products!$A$1:$G$1,0))</f>
        <v>1</v>
      </c>
      <c r="L721" s="5">
        <f>INDEX(products!$A$1:$G$49,MATCH('Edited Orders'!$D721,products!$A$1:$A$49,0),MATCH('Edited 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6">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INDEX(products!$A$1:$G$49,MATCH('Edited Orders'!$D722,products!$A$1:$A$49,0),MATCH('Edited Orders'!I$1,products!$A$1:$G$1,0))</f>
        <v>Exc</v>
      </c>
      <c r="J722" t="str">
        <f>INDEX(products!$A$1:$G$49,MATCH('Edited Orders'!$D722,products!$A$1:$A$49,0),MATCH('Edited Orders'!J$1,products!$A$1:$G$1,0))</f>
        <v>D</v>
      </c>
      <c r="K722" s="7">
        <f>INDEX(products!$A$1:$G$49,MATCH('Edited Orders'!$D722,products!$A$1:$A$49,0),MATCH('Edited Orders'!K$1,products!$A$1:$G$1,0))</f>
        <v>0.5</v>
      </c>
      <c r="L722" s="5">
        <f>INDEX(products!$A$1:$G$49,MATCH('Edited Orders'!$D722,products!$A$1:$A$49,0),MATCH('Edited 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6">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INDEX(products!$A$1:$G$49,MATCH('Edited Orders'!$D723,products!$A$1:$A$49,0),MATCH('Edited Orders'!I$1,products!$A$1:$G$1,0))</f>
        <v>Rob</v>
      </c>
      <c r="J723" t="str">
        <f>INDEX(products!$A$1:$G$49,MATCH('Edited Orders'!$D723,products!$A$1:$A$49,0),MATCH('Edited Orders'!J$1,products!$A$1:$G$1,0))</f>
        <v>M</v>
      </c>
      <c r="K723" s="7">
        <f>INDEX(products!$A$1:$G$49,MATCH('Edited Orders'!$D723,products!$A$1:$A$49,0),MATCH('Edited Orders'!K$1,products!$A$1:$G$1,0))</f>
        <v>0.2</v>
      </c>
      <c r="L723" s="5">
        <f>INDEX(products!$A$1:$G$49,MATCH('Edited Orders'!$D723,products!$A$1:$A$49,0),MATCH('Edited 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6">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INDEX(products!$A$1:$G$49,MATCH('Edited Orders'!$D724,products!$A$1:$A$49,0),MATCH('Edited Orders'!I$1,products!$A$1:$G$1,0))</f>
        <v>Exc</v>
      </c>
      <c r="J724" t="str">
        <f>INDEX(products!$A$1:$G$49,MATCH('Edited Orders'!$D724,products!$A$1:$A$49,0),MATCH('Edited Orders'!J$1,products!$A$1:$G$1,0))</f>
        <v>D</v>
      </c>
      <c r="K724" s="7">
        <f>INDEX(products!$A$1:$G$49,MATCH('Edited Orders'!$D724,products!$A$1:$A$49,0),MATCH('Edited Orders'!K$1,products!$A$1:$G$1,0))</f>
        <v>1</v>
      </c>
      <c r="L724" s="5">
        <f>INDEX(products!$A$1:$G$49,MATCH('Edited Orders'!$D724,products!$A$1:$A$49,0),MATCH('Edited 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6">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INDEX(products!$A$1:$G$49,MATCH('Edited Orders'!$D725,products!$A$1:$A$49,0),MATCH('Edited Orders'!I$1,products!$A$1:$G$1,0))</f>
        <v>Exc</v>
      </c>
      <c r="J725" t="str">
        <f>INDEX(products!$A$1:$G$49,MATCH('Edited Orders'!$D725,products!$A$1:$A$49,0),MATCH('Edited Orders'!J$1,products!$A$1:$G$1,0))</f>
        <v>M</v>
      </c>
      <c r="K725" s="7">
        <f>INDEX(products!$A$1:$G$49,MATCH('Edited Orders'!$D725,products!$A$1:$A$49,0),MATCH('Edited Orders'!K$1,products!$A$1:$G$1,0))</f>
        <v>2.5</v>
      </c>
      <c r="L725" s="5">
        <f>INDEX(products!$A$1:$G$49,MATCH('Edited Orders'!$D725,products!$A$1:$A$49,0),MATCH('Edited 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6">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INDEX(products!$A$1:$G$49,MATCH('Edited Orders'!$D726,products!$A$1:$A$49,0),MATCH('Edited Orders'!I$1,products!$A$1:$G$1,0))</f>
        <v>Ara</v>
      </c>
      <c r="J726" t="str">
        <f>INDEX(products!$A$1:$G$49,MATCH('Edited Orders'!$D726,products!$A$1:$A$49,0),MATCH('Edited Orders'!J$1,products!$A$1:$G$1,0))</f>
        <v>M</v>
      </c>
      <c r="K726" s="7">
        <f>INDEX(products!$A$1:$G$49,MATCH('Edited Orders'!$D726,products!$A$1:$A$49,0),MATCH('Edited Orders'!K$1,products!$A$1:$G$1,0))</f>
        <v>0.2</v>
      </c>
      <c r="L726" s="5">
        <f>INDEX(products!$A$1:$G$49,MATCH('Edited Orders'!$D726,products!$A$1:$A$49,0),MATCH('Edited 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6">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INDEX(products!$A$1:$G$49,MATCH('Edited Orders'!$D727,products!$A$1:$A$49,0),MATCH('Edited Orders'!I$1,products!$A$1:$G$1,0))</f>
        <v>Ara</v>
      </c>
      <c r="J727" t="str">
        <f>INDEX(products!$A$1:$G$49,MATCH('Edited Orders'!$D727,products!$A$1:$A$49,0),MATCH('Edited Orders'!J$1,products!$A$1:$G$1,0))</f>
        <v>L</v>
      </c>
      <c r="K727" s="7">
        <f>INDEX(products!$A$1:$G$49,MATCH('Edited Orders'!$D727,products!$A$1:$A$49,0),MATCH('Edited Orders'!K$1,products!$A$1:$G$1,0))</f>
        <v>0.2</v>
      </c>
      <c r="L727" s="5">
        <f>INDEX(products!$A$1:$G$49,MATCH('Edited Orders'!$D727,products!$A$1:$A$49,0),MATCH('Edited 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6">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INDEX(products!$A$1:$G$49,MATCH('Edited Orders'!$D728,products!$A$1:$A$49,0),MATCH('Edited Orders'!I$1,products!$A$1:$G$1,0))</f>
        <v>Lib</v>
      </c>
      <c r="J728" t="str">
        <f>INDEX(products!$A$1:$G$49,MATCH('Edited Orders'!$D728,products!$A$1:$A$49,0),MATCH('Edited Orders'!J$1,products!$A$1:$G$1,0))</f>
        <v>L</v>
      </c>
      <c r="K728" s="7">
        <f>INDEX(products!$A$1:$G$49,MATCH('Edited Orders'!$D728,products!$A$1:$A$49,0),MATCH('Edited Orders'!K$1,products!$A$1:$G$1,0))</f>
        <v>2.5</v>
      </c>
      <c r="L728" s="5">
        <f>INDEX(products!$A$1:$G$49,MATCH('Edited Orders'!$D728,products!$A$1:$A$49,0),MATCH('Edited 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6">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INDEX(products!$A$1:$G$49,MATCH('Edited Orders'!$D729,products!$A$1:$A$49,0),MATCH('Edited Orders'!I$1,products!$A$1:$G$1,0))</f>
        <v>Rob</v>
      </c>
      <c r="J729" t="str">
        <f>INDEX(products!$A$1:$G$49,MATCH('Edited Orders'!$D729,products!$A$1:$A$49,0),MATCH('Edited Orders'!J$1,products!$A$1:$G$1,0))</f>
        <v>M</v>
      </c>
      <c r="K729" s="7">
        <f>INDEX(products!$A$1:$G$49,MATCH('Edited Orders'!$D729,products!$A$1:$A$49,0),MATCH('Edited Orders'!K$1,products!$A$1:$G$1,0))</f>
        <v>0.5</v>
      </c>
      <c r="L729" s="5">
        <f>INDEX(products!$A$1:$G$49,MATCH('Edited Orders'!$D729,products!$A$1:$A$49,0),MATCH('Edited 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6">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INDEX(products!$A$1:$G$49,MATCH('Edited Orders'!$D730,products!$A$1:$A$49,0),MATCH('Edited Orders'!I$1,products!$A$1:$G$1,0))</f>
        <v>Exc</v>
      </c>
      <c r="J730" t="str">
        <f>INDEX(products!$A$1:$G$49,MATCH('Edited Orders'!$D730,products!$A$1:$A$49,0),MATCH('Edited Orders'!J$1,products!$A$1:$G$1,0))</f>
        <v>D</v>
      </c>
      <c r="K730" s="7">
        <f>INDEX(products!$A$1:$G$49,MATCH('Edited Orders'!$D730,products!$A$1:$A$49,0),MATCH('Edited Orders'!K$1,products!$A$1:$G$1,0))</f>
        <v>0.5</v>
      </c>
      <c r="L730" s="5">
        <f>INDEX(products!$A$1:$G$49,MATCH('Edited Orders'!$D730,products!$A$1:$A$49,0),MATCH('Edited 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6">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INDEX(products!$A$1:$G$49,MATCH('Edited Orders'!$D731,products!$A$1:$A$49,0),MATCH('Edited Orders'!I$1,products!$A$1:$G$1,0))</f>
        <v>Lib</v>
      </c>
      <c r="J731" t="str">
        <f>INDEX(products!$A$1:$G$49,MATCH('Edited Orders'!$D731,products!$A$1:$A$49,0),MATCH('Edited Orders'!J$1,products!$A$1:$G$1,0))</f>
        <v>M</v>
      </c>
      <c r="K731" s="7">
        <f>INDEX(products!$A$1:$G$49,MATCH('Edited Orders'!$D731,products!$A$1:$A$49,0),MATCH('Edited Orders'!K$1,products!$A$1:$G$1,0))</f>
        <v>0.2</v>
      </c>
      <c r="L731" s="5">
        <f>INDEX(products!$A$1:$G$49,MATCH('Edited Orders'!$D731,products!$A$1:$A$49,0),MATCH('Edited 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6">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INDEX(products!$A$1:$G$49,MATCH('Edited Orders'!$D732,products!$A$1:$A$49,0),MATCH('Edited Orders'!I$1,products!$A$1:$G$1,0))</f>
        <v>Lib</v>
      </c>
      <c r="J732" t="str">
        <f>INDEX(products!$A$1:$G$49,MATCH('Edited Orders'!$D732,products!$A$1:$A$49,0),MATCH('Edited Orders'!J$1,products!$A$1:$G$1,0))</f>
        <v>L</v>
      </c>
      <c r="K732" s="7">
        <f>INDEX(products!$A$1:$G$49,MATCH('Edited Orders'!$D732,products!$A$1:$A$49,0),MATCH('Edited Orders'!K$1,products!$A$1:$G$1,0))</f>
        <v>2.5</v>
      </c>
      <c r="L732" s="5">
        <f>INDEX(products!$A$1:$G$49,MATCH('Edited Orders'!$D732,products!$A$1:$A$49,0),MATCH('Edited 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6">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INDEX(products!$A$1:$G$49,MATCH('Edited Orders'!$D733,products!$A$1:$A$49,0),MATCH('Edited Orders'!I$1,products!$A$1:$G$1,0))</f>
        <v>Lib</v>
      </c>
      <c r="J733" t="str">
        <f>INDEX(products!$A$1:$G$49,MATCH('Edited Orders'!$D733,products!$A$1:$A$49,0),MATCH('Edited Orders'!J$1,products!$A$1:$G$1,0))</f>
        <v>D</v>
      </c>
      <c r="K733" s="7">
        <f>INDEX(products!$A$1:$G$49,MATCH('Edited Orders'!$D733,products!$A$1:$A$49,0),MATCH('Edited Orders'!K$1,products!$A$1:$G$1,0))</f>
        <v>0.2</v>
      </c>
      <c r="L733" s="5">
        <f>INDEX(products!$A$1:$G$49,MATCH('Edited Orders'!$D733,products!$A$1:$A$49,0),MATCH('Edited 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6">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INDEX(products!$A$1:$G$49,MATCH('Edited Orders'!$D734,products!$A$1:$A$49,0),MATCH('Edited Orders'!I$1,products!$A$1:$G$1,0))</f>
        <v>Exc</v>
      </c>
      <c r="J734" t="str">
        <f>INDEX(products!$A$1:$G$49,MATCH('Edited Orders'!$D734,products!$A$1:$A$49,0),MATCH('Edited Orders'!J$1,products!$A$1:$G$1,0))</f>
        <v>L</v>
      </c>
      <c r="K734" s="7">
        <f>INDEX(products!$A$1:$G$49,MATCH('Edited Orders'!$D734,products!$A$1:$A$49,0),MATCH('Edited Orders'!K$1,products!$A$1:$G$1,0))</f>
        <v>0.2</v>
      </c>
      <c r="L734" s="5">
        <f>INDEX(products!$A$1:$G$49,MATCH('Edited Orders'!$D734,products!$A$1:$A$49,0),MATCH('Edited 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6">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INDEX(products!$A$1:$G$49,MATCH('Edited Orders'!$D735,products!$A$1:$A$49,0),MATCH('Edited Orders'!I$1,products!$A$1:$G$1,0))</f>
        <v>Lib</v>
      </c>
      <c r="J735" t="str">
        <f>INDEX(products!$A$1:$G$49,MATCH('Edited Orders'!$D735,products!$A$1:$A$49,0),MATCH('Edited Orders'!J$1,products!$A$1:$G$1,0))</f>
        <v>M</v>
      </c>
      <c r="K735" s="7">
        <f>INDEX(products!$A$1:$G$49,MATCH('Edited Orders'!$D735,products!$A$1:$A$49,0),MATCH('Edited Orders'!K$1,products!$A$1:$G$1,0))</f>
        <v>2.5</v>
      </c>
      <c r="L735" s="5">
        <f>INDEX(products!$A$1:$G$49,MATCH('Edited Orders'!$D735,products!$A$1:$A$49,0),MATCH('Edited 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6">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INDEX(products!$A$1:$G$49,MATCH('Edited Orders'!$D736,products!$A$1:$A$49,0),MATCH('Edited Orders'!I$1,products!$A$1:$G$1,0))</f>
        <v>Rob</v>
      </c>
      <c r="J736" t="str">
        <f>INDEX(products!$A$1:$G$49,MATCH('Edited Orders'!$D736,products!$A$1:$A$49,0),MATCH('Edited Orders'!J$1,products!$A$1:$G$1,0))</f>
        <v>D</v>
      </c>
      <c r="K736" s="7">
        <f>INDEX(products!$A$1:$G$49,MATCH('Edited Orders'!$D736,products!$A$1:$A$49,0),MATCH('Edited Orders'!K$1,products!$A$1:$G$1,0))</f>
        <v>0.2</v>
      </c>
      <c r="L736" s="5">
        <f>INDEX(products!$A$1:$G$49,MATCH('Edited Orders'!$D736,products!$A$1:$A$49,0),MATCH('Edited 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6">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INDEX(products!$A$1:$G$49,MATCH('Edited Orders'!$D737,products!$A$1:$A$49,0),MATCH('Edited Orders'!I$1,products!$A$1:$G$1,0))</f>
        <v>Exc</v>
      </c>
      <c r="J737" t="str">
        <f>INDEX(products!$A$1:$G$49,MATCH('Edited Orders'!$D737,products!$A$1:$A$49,0),MATCH('Edited Orders'!J$1,products!$A$1:$G$1,0))</f>
        <v>D</v>
      </c>
      <c r="K737" s="7">
        <f>INDEX(products!$A$1:$G$49,MATCH('Edited Orders'!$D737,products!$A$1:$A$49,0),MATCH('Edited Orders'!K$1,products!$A$1:$G$1,0))</f>
        <v>0.2</v>
      </c>
      <c r="L737" s="5">
        <f>INDEX(products!$A$1:$G$49,MATCH('Edited Orders'!$D737,products!$A$1:$A$49,0),MATCH('Edited 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6">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INDEX(products!$A$1:$G$49,MATCH('Edited Orders'!$D738,products!$A$1:$A$49,0),MATCH('Edited Orders'!I$1,products!$A$1:$G$1,0))</f>
        <v>Lib</v>
      </c>
      <c r="J738" t="str">
        <f>INDEX(products!$A$1:$G$49,MATCH('Edited Orders'!$D738,products!$A$1:$A$49,0),MATCH('Edited Orders'!J$1,products!$A$1:$G$1,0))</f>
        <v>D</v>
      </c>
      <c r="K738" s="7">
        <f>INDEX(products!$A$1:$G$49,MATCH('Edited Orders'!$D738,products!$A$1:$A$49,0),MATCH('Edited Orders'!K$1,products!$A$1:$G$1,0))</f>
        <v>1</v>
      </c>
      <c r="L738" s="5">
        <f>INDEX(products!$A$1:$G$49,MATCH('Edited Orders'!$D738,products!$A$1:$A$49,0),MATCH('Edited 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6">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INDEX(products!$A$1:$G$49,MATCH('Edited Orders'!$D739,products!$A$1:$A$49,0),MATCH('Edited Orders'!I$1,products!$A$1:$G$1,0))</f>
        <v>Ara</v>
      </c>
      <c r="J739" t="str">
        <f>INDEX(products!$A$1:$G$49,MATCH('Edited Orders'!$D739,products!$A$1:$A$49,0),MATCH('Edited Orders'!J$1,products!$A$1:$G$1,0))</f>
        <v>M</v>
      </c>
      <c r="K739" s="7">
        <f>INDEX(products!$A$1:$G$49,MATCH('Edited Orders'!$D739,products!$A$1:$A$49,0),MATCH('Edited Orders'!K$1,products!$A$1:$G$1,0))</f>
        <v>1</v>
      </c>
      <c r="L739" s="5">
        <f>INDEX(products!$A$1:$G$49,MATCH('Edited Orders'!$D739,products!$A$1:$A$49,0),MATCH('Edited 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6">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INDEX(products!$A$1:$G$49,MATCH('Edited Orders'!$D740,products!$A$1:$A$49,0),MATCH('Edited Orders'!I$1,products!$A$1:$G$1,0))</f>
        <v>Rob</v>
      </c>
      <c r="J740" t="str">
        <f>INDEX(products!$A$1:$G$49,MATCH('Edited Orders'!$D740,products!$A$1:$A$49,0),MATCH('Edited Orders'!J$1,products!$A$1:$G$1,0))</f>
        <v>L</v>
      </c>
      <c r="K740" s="7">
        <f>INDEX(products!$A$1:$G$49,MATCH('Edited Orders'!$D740,products!$A$1:$A$49,0),MATCH('Edited Orders'!K$1,products!$A$1:$G$1,0))</f>
        <v>0.2</v>
      </c>
      <c r="L740" s="5">
        <f>INDEX(products!$A$1:$G$49,MATCH('Edited Orders'!$D740,products!$A$1:$A$49,0),MATCH('Edited 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6">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INDEX(products!$A$1:$G$49,MATCH('Edited Orders'!$D741,products!$A$1:$A$49,0),MATCH('Edited Orders'!I$1,products!$A$1:$G$1,0))</f>
        <v>Exc</v>
      </c>
      <c r="J741" t="str">
        <f>INDEX(products!$A$1:$G$49,MATCH('Edited Orders'!$D741,products!$A$1:$A$49,0),MATCH('Edited Orders'!J$1,products!$A$1:$G$1,0))</f>
        <v>D</v>
      </c>
      <c r="K741" s="7">
        <f>INDEX(products!$A$1:$G$49,MATCH('Edited Orders'!$D741,products!$A$1:$A$49,0),MATCH('Edited Orders'!K$1,products!$A$1:$G$1,0))</f>
        <v>0.2</v>
      </c>
      <c r="L741" s="5">
        <f>INDEX(products!$A$1:$G$49,MATCH('Edited Orders'!$D741,products!$A$1:$A$49,0),MATCH('Edited 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6">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INDEX(products!$A$1:$G$49,MATCH('Edited Orders'!$D742,products!$A$1:$A$49,0),MATCH('Edited Orders'!I$1,products!$A$1:$G$1,0))</f>
        <v>Rob</v>
      </c>
      <c r="J742" t="str">
        <f>INDEX(products!$A$1:$G$49,MATCH('Edited Orders'!$D742,products!$A$1:$A$49,0),MATCH('Edited Orders'!J$1,products!$A$1:$G$1,0))</f>
        <v>L</v>
      </c>
      <c r="K742" s="7">
        <f>INDEX(products!$A$1:$G$49,MATCH('Edited Orders'!$D742,products!$A$1:$A$49,0),MATCH('Edited Orders'!K$1,products!$A$1:$G$1,0))</f>
        <v>0.5</v>
      </c>
      <c r="L742" s="5">
        <f>INDEX(products!$A$1:$G$49,MATCH('Edited Orders'!$D742,products!$A$1:$A$49,0),MATCH('Edited 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6">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INDEX(products!$A$1:$G$49,MATCH('Edited Orders'!$D743,products!$A$1:$A$49,0),MATCH('Edited Orders'!I$1,products!$A$1:$G$1,0))</f>
        <v>Lib</v>
      </c>
      <c r="J743" t="str">
        <f>INDEX(products!$A$1:$G$49,MATCH('Edited Orders'!$D743,products!$A$1:$A$49,0),MATCH('Edited Orders'!J$1,products!$A$1:$G$1,0))</f>
        <v>M</v>
      </c>
      <c r="K743" s="7">
        <f>INDEX(products!$A$1:$G$49,MATCH('Edited Orders'!$D743,products!$A$1:$A$49,0),MATCH('Edited Orders'!K$1,products!$A$1:$G$1,0))</f>
        <v>0.2</v>
      </c>
      <c r="L743" s="5">
        <f>INDEX(products!$A$1:$G$49,MATCH('Edited Orders'!$D743,products!$A$1:$A$49,0),MATCH('Edited 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6">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INDEX(products!$A$1:$G$49,MATCH('Edited Orders'!$D744,products!$A$1:$A$49,0),MATCH('Edited Orders'!I$1,products!$A$1:$G$1,0))</f>
        <v>Lib</v>
      </c>
      <c r="J744" t="str">
        <f>INDEX(products!$A$1:$G$49,MATCH('Edited Orders'!$D744,products!$A$1:$A$49,0),MATCH('Edited Orders'!J$1,products!$A$1:$G$1,0))</f>
        <v>M</v>
      </c>
      <c r="K744" s="7">
        <f>INDEX(products!$A$1:$G$49,MATCH('Edited Orders'!$D744,products!$A$1:$A$49,0),MATCH('Edited Orders'!K$1,products!$A$1:$G$1,0))</f>
        <v>1</v>
      </c>
      <c r="L744" s="5">
        <f>INDEX(products!$A$1:$G$49,MATCH('Edited Orders'!$D744,products!$A$1:$A$49,0),MATCH('Edited 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6">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INDEX(products!$A$1:$G$49,MATCH('Edited Orders'!$D745,products!$A$1:$A$49,0),MATCH('Edited Orders'!I$1,products!$A$1:$G$1,0))</f>
        <v>Ara</v>
      </c>
      <c r="J745" t="str">
        <f>INDEX(products!$A$1:$G$49,MATCH('Edited Orders'!$D745,products!$A$1:$A$49,0),MATCH('Edited Orders'!J$1,products!$A$1:$G$1,0))</f>
        <v>D</v>
      </c>
      <c r="K745" s="7">
        <f>INDEX(products!$A$1:$G$49,MATCH('Edited Orders'!$D745,products!$A$1:$A$49,0),MATCH('Edited Orders'!K$1,products!$A$1:$G$1,0))</f>
        <v>0.5</v>
      </c>
      <c r="L745" s="5">
        <f>INDEX(products!$A$1:$G$49,MATCH('Edited Orders'!$D745,products!$A$1:$A$49,0),MATCH('Edited 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6">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INDEX(products!$A$1:$G$49,MATCH('Edited Orders'!$D746,products!$A$1:$A$49,0),MATCH('Edited Orders'!I$1,products!$A$1:$G$1,0))</f>
        <v>Rob</v>
      </c>
      <c r="J746" t="str">
        <f>INDEX(products!$A$1:$G$49,MATCH('Edited Orders'!$D746,products!$A$1:$A$49,0),MATCH('Edited Orders'!J$1,products!$A$1:$G$1,0))</f>
        <v>M</v>
      </c>
      <c r="K746" s="7">
        <f>INDEX(products!$A$1:$G$49,MATCH('Edited Orders'!$D746,products!$A$1:$A$49,0),MATCH('Edited Orders'!K$1,products!$A$1:$G$1,0))</f>
        <v>0.2</v>
      </c>
      <c r="L746" s="5">
        <f>INDEX(products!$A$1:$G$49,MATCH('Edited Orders'!$D746,products!$A$1:$A$49,0),MATCH('Edited 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6">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INDEX(products!$A$1:$G$49,MATCH('Edited Orders'!$D747,products!$A$1:$A$49,0),MATCH('Edited Orders'!I$1,products!$A$1:$G$1,0))</f>
        <v>Exc</v>
      </c>
      <c r="J747" t="str">
        <f>INDEX(products!$A$1:$G$49,MATCH('Edited Orders'!$D747,products!$A$1:$A$49,0),MATCH('Edited Orders'!J$1,products!$A$1:$G$1,0))</f>
        <v>D</v>
      </c>
      <c r="K747" s="7">
        <f>INDEX(products!$A$1:$G$49,MATCH('Edited Orders'!$D747,products!$A$1:$A$49,0),MATCH('Edited Orders'!K$1,products!$A$1:$G$1,0))</f>
        <v>0.5</v>
      </c>
      <c r="L747" s="5">
        <f>INDEX(products!$A$1:$G$49,MATCH('Edited Orders'!$D747,products!$A$1:$A$49,0),MATCH('Edited 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6">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INDEX(products!$A$1:$G$49,MATCH('Edited Orders'!$D748,products!$A$1:$A$49,0),MATCH('Edited Orders'!I$1,products!$A$1:$G$1,0))</f>
        <v>Ara</v>
      </c>
      <c r="J748" t="str">
        <f>INDEX(products!$A$1:$G$49,MATCH('Edited Orders'!$D748,products!$A$1:$A$49,0),MATCH('Edited Orders'!J$1,products!$A$1:$G$1,0))</f>
        <v>M</v>
      </c>
      <c r="K748" s="7">
        <f>INDEX(products!$A$1:$G$49,MATCH('Edited Orders'!$D748,products!$A$1:$A$49,0),MATCH('Edited Orders'!K$1,products!$A$1:$G$1,0))</f>
        <v>1</v>
      </c>
      <c r="L748" s="5">
        <f>INDEX(products!$A$1:$G$49,MATCH('Edited Orders'!$D748,products!$A$1:$A$49,0),MATCH('Edited 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6">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INDEX(products!$A$1:$G$49,MATCH('Edited Orders'!$D749,products!$A$1:$A$49,0),MATCH('Edited Orders'!I$1,products!$A$1:$G$1,0))</f>
        <v>Lib</v>
      </c>
      <c r="J749" t="str">
        <f>INDEX(products!$A$1:$G$49,MATCH('Edited Orders'!$D749,products!$A$1:$A$49,0),MATCH('Edited Orders'!J$1,products!$A$1:$G$1,0))</f>
        <v>M</v>
      </c>
      <c r="K749" s="7">
        <f>INDEX(products!$A$1:$G$49,MATCH('Edited Orders'!$D749,products!$A$1:$A$49,0),MATCH('Edited Orders'!K$1,products!$A$1:$G$1,0))</f>
        <v>0.5</v>
      </c>
      <c r="L749" s="5">
        <f>INDEX(products!$A$1:$G$49,MATCH('Edited Orders'!$D749,products!$A$1:$A$49,0),MATCH('Edited 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6">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INDEX(products!$A$1:$G$49,MATCH('Edited Orders'!$D750,products!$A$1:$A$49,0),MATCH('Edited Orders'!I$1,products!$A$1:$G$1,0))</f>
        <v>Exc</v>
      </c>
      <c r="J750" t="str">
        <f>INDEX(products!$A$1:$G$49,MATCH('Edited Orders'!$D750,products!$A$1:$A$49,0),MATCH('Edited Orders'!J$1,products!$A$1:$G$1,0))</f>
        <v>D</v>
      </c>
      <c r="K750" s="7">
        <f>INDEX(products!$A$1:$G$49,MATCH('Edited Orders'!$D750,products!$A$1:$A$49,0),MATCH('Edited Orders'!K$1,products!$A$1:$G$1,0))</f>
        <v>0.5</v>
      </c>
      <c r="L750" s="5">
        <f>INDEX(products!$A$1:$G$49,MATCH('Edited Orders'!$D750,products!$A$1:$A$49,0),MATCH('Edited 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6">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INDEX(products!$A$1:$G$49,MATCH('Edited Orders'!$D751,products!$A$1:$A$49,0),MATCH('Edited Orders'!I$1,products!$A$1:$G$1,0))</f>
        <v>Rob</v>
      </c>
      <c r="J751" t="str">
        <f>INDEX(products!$A$1:$G$49,MATCH('Edited Orders'!$D751,products!$A$1:$A$49,0),MATCH('Edited Orders'!J$1,products!$A$1:$G$1,0))</f>
        <v>D</v>
      </c>
      <c r="K751" s="7">
        <f>INDEX(products!$A$1:$G$49,MATCH('Edited Orders'!$D751,products!$A$1:$A$49,0),MATCH('Edited Orders'!K$1,products!$A$1:$G$1,0))</f>
        <v>0.2</v>
      </c>
      <c r="L751" s="5">
        <f>INDEX(products!$A$1:$G$49,MATCH('Edited Orders'!$D751,products!$A$1:$A$49,0),MATCH('Edited 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6">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INDEX(products!$A$1:$G$49,MATCH('Edited Orders'!$D752,products!$A$1:$A$49,0),MATCH('Edited Orders'!I$1,products!$A$1:$G$1,0))</f>
        <v>Rob</v>
      </c>
      <c r="J752" t="str">
        <f>INDEX(products!$A$1:$G$49,MATCH('Edited Orders'!$D752,products!$A$1:$A$49,0),MATCH('Edited Orders'!J$1,products!$A$1:$G$1,0))</f>
        <v>M</v>
      </c>
      <c r="K752" s="7">
        <f>INDEX(products!$A$1:$G$49,MATCH('Edited Orders'!$D752,products!$A$1:$A$49,0),MATCH('Edited Orders'!K$1,products!$A$1:$G$1,0))</f>
        <v>0.5</v>
      </c>
      <c r="L752" s="5">
        <f>INDEX(products!$A$1:$G$49,MATCH('Edited Orders'!$D752,products!$A$1:$A$49,0),MATCH('Edited 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6">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INDEX(products!$A$1:$G$49,MATCH('Edited Orders'!$D753,products!$A$1:$A$49,0),MATCH('Edited Orders'!I$1,products!$A$1:$G$1,0))</f>
        <v>Lib</v>
      </c>
      <c r="J753" t="str">
        <f>INDEX(products!$A$1:$G$49,MATCH('Edited Orders'!$D753,products!$A$1:$A$49,0),MATCH('Edited Orders'!J$1,products!$A$1:$G$1,0))</f>
        <v>L</v>
      </c>
      <c r="K753" s="7">
        <f>INDEX(products!$A$1:$G$49,MATCH('Edited Orders'!$D753,products!$A$1:$A$49,0),MATCH('Edited Orders'!K$1,products!$A$1:$G$1,0))</f>
        <v>0.5</v>
      </c>
      <c r="L753" s="5">
        <f>INDEX(products!$A$1:$G$49,MATCH('Edited Orders'!$D753,products!$A$1:$A$49,0),MATCH('Edited 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6">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INDEX(products!$A$1:$G$49,MATCH('Edited Orders'!$D754,products!$A$1:$A$49,0),MATCH('Edited Orders'!I$1,products!$A$1:$G$1,0))</f>
        <v>Exc</v>
      </c>
      <c r="J754" t="str">
        <f>INDEX(products!$A$1:$G$49,MATCH('Edited Orders'!$D754,products!$A$1:$A$49,0),MATCH('Edited Orders'!J$1,products!$A$1:$G$1,0))</f>
        <v>M</v>
      </c>
      <c r="K754" s="7">
        <f>INDEX(products!$A$1:$G$49,MATCH('Edited Orders'!$D754,products!$A$1:$A$49,0),MATCH('Edited Orders'!K$1,products!$A$1:$G$1,0))</f>
        <v>1</v>
      </c>
      <c r="L754" s="5">
        <f>INDEX(products!$A$1:$G$49,MATCH('Edited Orders'!$D754,products!$A$1:$A$49,0),MATCH('Edited 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6">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INDEX(products!$A$1:$G$49,MATCH('Edited Orders'!$D755,products!$A$1:$A$49,0),MATCH('Edited Orders'!I$1,products!$A$1:$G$1,0))</f>
        <v>Ara</v>
      </c>
      <c r="J755" t="str">
        <f>INDEX(products!$A$1:$G$49,MATCH('Edited Orders'!$D755,products!$A$1:$A$49,0),MATCH('Edited Orders'!J$1,products!$A$1:$G$1,0))</f>
        <v>D</v>
      </c>
      <c r="K755" s="7">
        <f>INDEX(products!$A$1:$G$49,MATCH('Edited Orders'!$D755,products!$A$1:$A$49,0),MATCH('Edited Orders'!K$1,products!$A$1:$G$1,0))</f>
        <v>0.5</v>
      </c>
      <c r="L755" s="5">
        <f>INDEX(products!$A$1:$G$49,MATCH('Edited Orders'!$D755,products!$A$1:$A$49,0),MATCH('Edited 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6">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INDEX(products!$A$1:$G$49,MATCH('Edited Orders'!$D756,products!$A$1:$A$49,0),MATCH('Edited Orders'!I$1,products!$A$1:$G$1,0))</f>
        <v>Ara</v>
      </c>
      <c r="J756" t="str">
        <f>INDEX(products!$A$1:$G$49,MATCH('Edited Orders'!$D756,products!$A$1:$A$49,0),MATCH('Edited Orders'!J$1,products!$A$1:$G$1,0))</f>
        <v>D</v>
      </c>
      <c r="K756" s="7">
        <f>INDEX(products!$A$1:$G$49,MATCH('Edited Orders'!$D756,products!$A$1:$A$49,0),MATCH('Edited Orders'!K$1,products!$A$1:$G$1,0))</f>
        <v>0.2</v>
      </c>
      <c r="L756" s="5">
        <f>INDEX(products!$A$1:$G$49,MATCH('Edited Orders'!$D756,products!$A$1:$A$49,0),MATCH('Edited 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6">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INDEX(products!$A$1:$G$49,MATCH('Edited Orders'!$D757,products!$A$1:$A$49,0),MATCH('Edited Orders'!I$1,products!$A$1:$G$1,0))</f>
        <v>Lib</v>
      </c>
      <c r="J757" t="str">
        <f>INDEX(products!$A$1:$G$49,MATCH('Edited Orders'!$D757,products!$A$1:$A$49,0),MATCH('Edited Orders'!J$1,products!$A$1:$G$1,0))</f>
        <v>L</v>
      </c>
      <c r="K757" s="7">
        <f>INDEX(products!$A$1:$G$49,MATCH('Edited Orders'!$D757,products!$A$1:$A$49,0),MATCH('Edited Orders'!K$1,products!$A$1:$G$1,0))</f>
        <v>0.2</v>
      </c>
      <c r="L757" s="5">
        <f>INDEX(products!$A$1:$G$49,MATCH('Edited Orders'!$D757,products!$A$1:$A$49,0),MATCH('Edited 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6">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INDEX(products!$A$1:$G$49,MATCH('Edited Orders'!$D758,products!$A$1:$A$49,0),MATCH('Edited Orders'!I$1,products!$A$1:$G$1,0))</f>
        <v>Rob</v>
      </c>
      <c r="J758" t="str">
        <f>INDEX(products!$A$1:$G$49,MATCH('Edited Orders'!$D758,products!$A$1:$A$49,0),MATCH('Edited Orders'!J$1,products!$A$1:$G$1,0))</f>
        <v>D</v>
      </c>
      <c r="K758" s="7">
        <f>INDEX(products!$A$1:$G$49,MATCH('Edited Orders'!$D758,products!$A$1:$A$49,0),MATCH('Edited Orders'!K$1,products!$A$1:$G$1,0))</f>
        <v>1</v>
      </c>
      <c r="L758" s="5">
        <f>INDEX(products!$A$1:$G$49,MATCH('Edited Orders'!$D758,products!$A$1:$A$49,0),MATCH('Edited 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6">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INDEX(products!$A$1:$G$49,MATCH('Edited Orders'!$D759,products!$A$1:$A$49,0),MATCH('Edited Orders'!I$1,products!$A$1:$G$1,0))</f>
        <v>Ara</v>
      </c>
      <c r="J759" t="str">
        <f>INDEX(products!$A$1:$G$49,MATCH('Edited Orders'!$D759,products!$A$1:$A$49,0),MATCH('Edited Orders'!J$1,products!$A$1:$G$1,0))</f>
        <v>D</v>
      </c>
      <c r="K759" s="7">
        <f>INDEX(products!$A$1:$G$49,MATCH('Edited Orders'!$D759,products!$A$1:$A$49,0),MATCH('Edited Orders'!K$1,products!$A$1:$G$1,0))</f>
        <v>0.5</v>
      </c>
      <c r="L759" s="5">
        <f>INDEX(products!$A$1:$G$49,MATCH('Edited Orders'!$D759,products!$A$1:$A$49,0),MATCH('Edited 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6">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INDEX(products!$A$1:$G$49,MATCH('Edited Orders'!$D760,products!$A$1:$A$49,0),MATCH('Edited Orders'!I$1,products!$A$1:$G$1,0))</f>
        <v>Rob</v>
      </c>
      <c r="J760" t="str">
        <f>INDEX(products!$A$1:$G$49,MATCH('Edited Orders'!$D760,products!$A$1:$A$49,0),MATCH('Edited Orders'!J$1,products!$A$1:$G$1,0))</f>
        <v>D</v>
      </c>
      <c r="K760" s="7">
        <f>INDEX(products!$A$1:$G$49,MATCH('Edited Orders'!$D760,products!$A$1:$A$49,0),MATCH('Edited Orders'!K$1,products!$A$1:$G$1,0))</f>
        <v>1</v>
      </c>
      <c r="L760" s="5">
        <f>INDEX(products!$A$1:$G$49,MATCH('Edited Orders'!$D760,products!$A$1:$A$49,0),MATCH('Edited 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6">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INDEX(products!$A$1:$G$49,MATCH('Edited Orders'!$D761,products!$A$1:$A$49,0),MATCH('Edited Orders'!I$1,products!$A$1:$G$1,0))</f>
        <v>Lib</v>
      </c>
      <c r="J761" t="str">
        <f>INDEX(products!$A$1:$G$49,MATCH('Edited Orders'!$D761,products!$A$1:$A$49,0),MATCH('Edited Orders'!J$1,products!$A$1:$G$1,0))</f>
        <v>D</v>
      </c>
      <c r="K761" s="7">
        <f>INDEX(products!$A$1:$G$49,MATCH('Edited Orders'!$D761,products!$A$1:$A$49,0),MATCH('Edited Orders'!K$1,products!$A$1:$G$1,0))</f>
        <v>2.5</v>
      </c>
      <c r="L761" s="5">
        <f>INDEX(products!$A$1:$G$49,MATCH('Edited Orders'!$D761,products!$A$1:$A$49,0),MATCH('Edited 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6">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INDEX(products!$A$1:$G$49,MATCH('Edited Orders'!$D762,products!$A$1:$A$49,0),MATCH('Edited Orders'!I$1,products!$A$1:$G$1,0))</f>
        <v>Exc</v>
      </c>
      <c r="J762" t="str">
        <f>INDEX(products!$A$1:$G$49,MATCH('Edited Orders'!$D762,products!$A$1:$A$49,0),MATCH('Edited Orders'!J$1,products!$A$1:$G$1,0))</f>
        <v>L</v>
      </c>
      <c r="K762" s="7">
        <f>INDEX(products!$A$1:$G$49,MATCH('Edited Orders'!$D762,products!$A$1:$A$49,0),MATCH('Edited Orders'!K$1,products!$A$1:$G$1,0))</f>
        <v>0.5</v>
      </c>
      <c r="L762" s="5">
        <f>INDEX(products!$A$1:$G$49,MATCH('Edited Orders'!$D762,products!$A$1:$A$49,0),MATCH('Edited 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6">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INDEX(products!$A$1:$G$49,MATCH('Edited Orders'!$D763,products!$A$1:$A$49,0),MATCH('Edited Orders'!I$1,products!$A$1:$G$1,0))</f>
        <v>Exc</v>
      </c>
      <c r="J763" t="str">
        <f>INDEX(products!$A$1:$G$49,MATCH('Edited Orders'!$D763,products!$A$1:$A$49,0),MATCH('Edited Orders'!J$1,products!$A$1:$G$1,0))</f>
        <v>L</v>
      </c>
      <c r="K763" s="7">
        <f>INDEX(products!$A$1:$G$49,MATCH('Edited Orders'!$D763,products!$A$1:$A$49,0),MATCH('Edited Orders'!K$1,products!$A$1:$G$1,0))</f>
        <v>1</v>
      </c>
      <c r="L763" s="5">
        <f>INDEX(products!$A$1:$G$49,MATCH('Edited Orders'!$D763,products!$A$1:$A$49,0),MATCH('Edited 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6">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INDEX(products!$A$1:$G$49,MATCH('Edited Orders'!$D764,products!$A$1:$A$49,0),MATCH('Edited Orders'!I$1,products!$A$1:$G$1,0))</f>
        <v>Lib</v>
      </c>
      <c r="J764" t="str">
        <f>INDEX(products!$A$1:$G$49,MATCH('Edited Orders'!$D764,products!$A$1:$A$49,0),MATCH('Edited Orders'!J$1,products!$A$1:$G$1,0))</f>
        <v>M</v>
      </c>
      <c r="K764" s="7">
        <f>INDEX(products!$A$1:$G$49,MATCH('Edited Orders'!$D764,products!$A$1:$A$49,0),MATCH('Edited Orders'!K$1,products!$A$1:$G$1,0))</f>
        <v>0.5</v>
      </c>
      <c r="L764" s="5">
        <f>INDEX(products!$A$1:$G$49,MATCH('Edited Orders'!$D764,products!$A$1:$A$49,0),MATCH('Edited 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6">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INDEX(products!$A$1:$G$49,MATCH('Edited Orders'!$D765,products!$A$1:$A$49,0),MATCH('Edited Orders'!I$1,products!$A$1:$G$1,0))</f>
        <v>Ara</v>
      </c>
      <c r="J765" t="str">
        <f>INDEX(products!$A$1:$G$49,MATCH('Edited Orders'!$D765,products!$A$1:$A$49,0),MATCH('Edited Orders'!J$1,products!$A$1:$G$1,0))</f>
        <v>L</v>
      </c>
      <c r="K765" s="7">
        <f>INDEX(products!$A$1:$G$49,MATCH('Edited Orders'!$D765,products!$A$1:$A$49,0),MATCH('Edited Orders'!K$1,products!$A$1:$G$1,0))</f>
        <v>0.5</v>
      </c>
      <c r="L765" s="5">
        <f>INDEX(products!$A$1:$G$49,MATCH('Edited Orders'!$D765,products!$A$1:$A$49,0),MATCH('Edited 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6">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INDEX(products!$A$1:$G$49,MATCH('Edited Orders'!$D766,products!$A$1:$A$49,0),MATCH('Edited Orders'!I$1,products!$A$1:$G$1,0))</f>
        <v>Ara</v>
      </c>
      <c r="J766" t="str">
        <f>INDEX(products!$A$1:$G$49,MATCH('Edited Orders'!$D766,products!$A$1:$A$49,0),MATCH('Edited Orders'!J$1,products!$A$1:$G$1,0))</f>
        <v>L</v>
      </c>
      <c r="K766" s="7">
        <f>INDEX(products!$A$1:$G$49,MATCH('Edited Orders'!$D766,products!$A$1:$A$49,0),MATCH('Edited Orders'!K$1,products!$A$1:$G$1,0))</f>
        <v>2.5</v>
      </c>
      <c r="L766" s="5">
        <f>INDEX(products!$A$1:$G$49,MATCH('Edited Orders'!$D766,products!$A$1:$A$49,0),MATCH('Edited 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6">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INDEX(products!$A$1:$G$49,MATCH('Edited Orders'!$D767,products!$A$1:$A$49,0),MATCH('Edited Orders'!I$1,products!$A$1:$G$1,0))</f>
        <v>Rob</v>
      </c>
      <c r="J767" t="str">
        <f>INDEX(products!$A$1:$G$49,MATCH('Edited Orders'!$D767,products!$A$1:$A$49,0),MATCH('Edited Orders'!J$1,products!$A$1:$G$1,0))</f>
        <v>M</v>
      </c>
      <c r="K767" s="7">
        <f>INDEX(products!$A$1:$G$49,MATCH('Edited Orders'!$D767,products!$A$1:$A$49,0),MATCH('Edited Orders'!K$1,products!$A$1:$G$1,0))</f>
        <v>1</v>
      </c>
      <c r="L767" s="5">
        <f>INDEX(products!$A$1:$G$49,MATCH('Edited Orders'!$D767,products!$A$1:$A$49,0),MATCH('Edited 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6">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INDEX(products!$A$1:$G$49,MATCH('Edited Orders'!$D768,products!$A$1:$A$49,0),MATCH('Edited Orders'!I$1,products!$A$1:$G$1,0))</f>
        <v>Ara</v>
      </c>
      <c r="J768" t="str">
        <f>INDEX(products!$A$1:$G$49,MATCH('Edited Orders'!$D768,products!$A$1:$A$49,0),MATCH('Edited Orders'!J$1,products!$A$1:$G$1,0))</f>
        <v>L</v>
      </c>
      <c r="K768" s="7">
        <f>INDEX(products!$A$1:$G$49,MATCH('Edited Orders'!$D768,products!$A$1:$A$49,0),MATCH('Edited Orders'!K$1,products!$A$1:$G$1,0))</f>
        <v>0.5</v>
      </c>
      <c r="L768" s="5">
        <f>INDEX(products!$A$1:$G$49,MATCH('Edited Orders'!$D768,products!$A$1:$A$49,0),MATCH('Edited 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6">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INDEX(products!$A$1:$G$49,MATCH('Edited Orders'!$D769,products!$A$1:$A$49,0),MATCH('Edited Orders'!I$1,products!$A$1:$G$1,0))</f>
        <v>Ara</v>
      </c>
      <c r="J769" t="str">
        <f>INDEX(products!$A$1:$G$49,MATCH('Edited Orders'!$D769,products!$A$1:$A$49,0),MATCH('Edited Orders'!J$1,products!$A$1:$G$1,0))</f>
        <v>L</v>
      </c>
      <c r="K769" s="7">
        <f>INDEX(products!$A$1:$G$49,MATCH('Edited Orders'!$D769,products!$A$1:$A$49,0),MATCH('Edited Orders'!K$1,products!$A$1:$G$1,0))</f>
        <v>2.5</v>
      </c>
      <c r="L769" s="5">
        <f>INDEX(products!$A$1:$G$49,MATCH('Edited Orders'!$D769,products!$A$1:$A$49,0),MATCH('Edited 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6">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INDEX(products!$A$1:$G$49,MATCH('Edited Orders'!$D770,products!$A$1:$A$49,0),MATCH('Edited Orders'!I$1,products!$A$1:$G$1,0))</f>
        <v>Rob</v>
      </c>
      <c r="J770" t="str">
        <f>INDEX(products!$A$1:$G$49,MATCH('Edited Orders'!$D770,products!$A$1:$A$49,0),MATCH('Edited Orders'!J$1,products!$A$1:$G$1,0))</f>
        <v>L</v>
      </c>
      <c r="K770" s="7">
        <f>INDEX(products!$A$1:$G$49,MATCH('Edited Orders'!$D770,products!$A$1:$A$49,0),MATCH('Edited Orders'!K$1,products!$A$1:$G$1,0))</f>
        <v>1</v>
      </c>
      <c r="L770" s="5">
        <f>INDEX(products!$A$1:$G$49,MATCH('Edited Orders'!$D770,products!$A$1:$A$49,0),MATCH('Edited 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6">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INDEX(products!$A$1:$G$49,MATCH('Edited Orders'!$D771,products!$A$1:$A$49,0),MATCH('Edited Orders'!I$1,products!$A$1:$G$1,0))</f>
        <v>Rob</v>
      </c>
      <c r="J771" t="str">
        <f>INDEX(products!$A$1:$G$49,MATCH('Edited Orders'!$D771,products!$A$1:$A$49,0),MATCH('Edited Orders'!J$1,products!$A$1:$G$1,0))</f>
        <v>M</v>
      </c>
      <c r="K771" s="7">
        <f>INDEX(products!$A$1:$G$49,MATCH('Edited Orders'!$D771,products!$A$1:$A$49,0),MATCH('Edited Orders'!K$1,products!$A$1:$G$1,0))</f>
        <v>2.5</v>
      </c>
      <c r="L771" s="5">
        <f>INDEX(products!$A$1:$G$49,MATCH('Edited Orders'!$D771,products!$A$1:$A$49,0),MATCH('Edited Orders'!L$1,products!$A$1:$G$1,0))</f>
        <v>22.884999999999998</v>
      </c>
      <c r="M771" s="5">
        <f t="shared" ref="M771:M834" si="36">L771*E771</f>
        <v>137.31</v>
      </c>
      <c r="N771" t="str">
        <f t="shared" ref="N771:N834" si="37">IF(I771="Rob","Robusta",IF(I771="Exc","Excelsa",IF(I771="Ara","Arabica",IF(I771="Lib","Liberica",""))))</f>
        <v>Robusta</v>
      </c>
      <c r="O771" t="str">
        <f t="shared" ref="O771:O834" si="38">IF(J771="L","Light",IF(J771="M", "Medium",IF(J771="D", "Dark","")))</f>
        <v>Medium</v>
      </c>
      <c r="P771" t="str">
        <f>_xlfn.XLOOKUP(Orders[[#This Row],[Customer ID]],customers!$A$1:$A$1001,customers!$I$1:$I$1001,,0)</f>
        <v>No</v>
      </c>
    </row>
    <row r="772" spans="1:16" x14ac:dyDescent="0.3">
      <c r="A772" s="2" t="s">
        <v>4842</v>
      </c>
      <c r="B772" s="6">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INDEX(products!$A$1:$G$49,MATCH('Edited Orders'!$D772,products!$A$1:$A$49,0),MATCH('Edited Orders'!I$1,products!$A$1:$G$1,0))</f>
        <v>Ara</v>
      </c>
      <c r="J772" t="str">
        <f>INDEX(products!$A$1:$G$49,MATCH('Edited Orders'!$D772,products!$A$1:$A$49,0),MATCH('Edited Orders'!J$1,products!$A$1:$G$1,0))</f>
        <v>D</v>
      </c>
      <c r="K772" s="7">
        <f>INDEX(products!$A$1:$G$49,MATCH('Edited Orders'!$D772,products!$A$1:$A$49,0),MATCH('Edited Orders'!K$1,products!$A$1:$G$1,0))</f>
        <v>1</v>
      </c>
      <c r="L772" s="5">
        <f>INDEX(products!$A$1:$G$49,MATCH('Edited Orders'!$D772,products!$A$1:$A$49,0),MATCH('Edited 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6">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INDEX(products!$A$1:$G$49,MATCH('Edited Orders'!$D773,products!$A$1:$A$49,0),MATCH('Edited Orders'!I$1,products!$A$1:$G$1,0))</f>
        <v>Rob</v>
      </c>
      <c r="J773" t="str">
        <f>INDEX(products!$A$1:$G$49,MATCH('Edited Orders'!$D773,products!$A$1:$A$49,0),MATCH('Edited Orders'!J$1,products!$A$1:$G$1,0))</f>
        <v>L</v>
      </c>
      <c r="K773" s="7">
        <f>INDEX(products!$A$1:$G$49,MATCH('Edited Orders'!$D773,products!$A$1:$A$49,0),MATCH('Edited Orders'!K$1,products!$A$1:$G$1,0))</f>
        <v>0.5</v>
      </c>
      <c r="L773" s="5">
        <f>INDEX(products!$A$1:$G$49,MATCH('Edited Orders'!$D773,products!$A$1:$A$49,0),MATCH('Edited 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6">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INDEX(products!$A$1:$G$49,MATCH('Edited Orders'!$D774,products!$A$1:$A$49,0),MATCH('Edited Orders'!I$1,products!$A$1:$G$1,0))</f>
        <v>Exc</v>
      </c>
      <c r="J774" t="str">
        <f>INDEX(products!$A$1:$G$49,MATCH('Edited Orders'!$D774,products!$A$1:$A$49,0),MATCH('Edited Orders'!J$1,products!$A$1:$G$1,0))</f>
        <v>M</v>
      </c>
      <c r="K774" s="7">
        <f>INDEX(products!$A$1:$G$49,MATCH('Edited Orders'!$D774,products!$A$1:$A$49,0),MATCH('Edited Orders'!K$1,products!$A$1:$G$1,0))</f>
        <v>1</v>
      </c>
      <c r="L774" s="5">
        <f>INDEX(products!$A$1:$G$49,MATCH('Edited Orders'!$D774,products!$A$1:$A$49,0),MATCH('Edited 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6">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INDEX(products!$A$1:$G$49,MATCH('Edited Orders'!$D775,products!$A$1:$A$49,0),MATCH('Edited Orders'!I$1,products!$A$1:$G$1,0))</f>
        <v>Lib</v>
      </c>
      <c r="J775" t="str">
        <f>INDEX(products!$A$1:$G$49,MATCH('Edited Orders'!$D775,products!$A$1:$A$49,0),MATCH('Edited Orders'!J$1,products!$A$1:$G$1,0))</f>
        <v>M</v>
      </c>
      <c r="K775" s="7">
        <f>INDEX(products!$A$1:$G$49,MATCH('Edited Orders'!$D775,products!$A$1:$A$49,0),MATCH('Edited Orders'!K$1,products!$A$1:$G$1,0))</f>
        <v>0.2</v>
      </c>
      <c r="L775" s="5">
        <f>INDEX(products!$A$1:$G$49,MATCH('Edited Orders'!$D775,products!$A$1:$A$49,0),MATCH('Edited 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6">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INDEX(products!$A$1:$G$49,MATCH('Edited Orders'!$D776,products!$A$1:$A$49,0),MATCH('Edited Orders'!I$1,products!$A$1:$G$1,0))</f>
        <v>Rob</v>
      </c>
      <c r="J776" t="str">
        <f>INDEX(products!$A$1:$G$49,MATCH('Edited Orders'!$D776,products!$A$1:$A$49,0),MATCH('Edited Orders'!J$1,products!$A$1:$G$1,0))</f>
        <v>M</v>
      </c>
      <c r="K776" s="7">
        <f>INDEX(products!$A$1:$G$49,MATCH('Edited Orders'!$D776,products!$A$1:$A$49,0),MATCH('Edited Orders'!K$1,products!$A$1:$G$1,0))</f>
        <v>1</v>
      </c>
      <c r="L776" s="5">
        <f>INDEX(products!$A$1:$G$49,MATCH('Edited Orders'!$D776,products!$A$1:$A$49,0),MATCH('Edited 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6">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INDEX(products!$A$1:$G$49,MATCH('Edited Orders'!$D777,products!$A$1:$A$49,0),MATCH('Edited Orders'!I$1,products!$A$1:$G$1,0))</f>
        <v>Exc</v>
      </c>
      <c r="J777" t="str">
        <f>INDEX(products!$A$1:$G$49,MATCH('Edited Orders'!$D777,products!$A$1:$A$49,0),MATCH('Edited Orders'!J$1,products!$A$1:$G$1,0))</f>
        <v>L</v>
      </c>
      <c r="K777" s="7">
        <f>INDEX(products!$A$1:$G$49,MATCH('Edited Orders'!$D777,products!$A$1:$A$49,0),MATCH('Edited Orders'!K$1,products!$A$1:$G$1,0))</f>
        <v>0.5</v>
      </c>
      <c r="L777" s="5">
        <f>INDEX(products!$A$1:$G$49,MATCH('Edited Orders'!$D777,products!$A$1:$A$49,0),MATCH('Edited 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6">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INDEX(products!$A$1:$G$49,MATCH('Edited Orders'!$D778,products!$A$1:$A$49,0),MATCH('Edited Orders'!I$1,products!$A$1:$G$1,0))</f>
        <v>Ara</v>
      </c>
      <c r="J778" t="str">
        <f>INDEX(products!$A$1:$G$49,MATCH('Edited Orders'!$D778,products!$A$1:$A$49,0),MATCH('Edited Orders'!J$1,products!$A$1:$G$1,0))</f>
        <v>M</v>
      </c>
      <c r="K778" s="7">
        <f>INDEX(products!$A$1:$G$49,MATCH('Edited Orders'!$D778,products!$A$1:$A$49,0),MATCH('Edited Orders'!K$1,products!$A$1:$G$1,0))</f>
        <v>0.5</v>
      </c>
      <c r="L778" s="5">
        <f>INDEX(products!$A$1:$G$49,MATCH('Edited Orders'!$D778,products!$A$1:$A$49,0),MATCH('Edited 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6">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INDEX(products!$A$1:$G$49,MATCH('Edited Orders'!$D779,products!$A$1:$A$49,0),MATCH('Edited Orders'!I$1,products!$A$1:$G$1,0))</f>
        <v>Ara</v>
      </c>
      <c r="J779" t="str">
        <f>INDEX(products!$A$1:$G$49,MATCH('Edited Orders'!$D779,products!$A$1:$A$49,0),MATCH('Edited Orders'!J$1,products!$A$1:$G$1,0))</f>
        <v>L</v>
      </c>
      <c r="K779" s="7">
        <f>INDEX(products!$A$1:$G$49,MATCH('Edited Orders'!$D779,products!$A$1:$A$49,0),MATCH('Edited Orders'!K$1,products!$A$1:$G$1,0))</f>
        <v>2.5</v>
      </c>
      <c r="L779" s="5">
        <f>INDEX(products!$A$1:$G$49,MATCH('Edited Orders'!$D779,products!$A$1:$A$49,0),MATCH('Edited 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6">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INDEX(products!$A$1:$G$49,MATCH('Edited Orders'!$D780,products!$A$1:$A$49,0),MATCH('Edited Orders'!I$1,products!$A$1:$G$1,0))</f>
        <v>Lib</v>
      </c>
      <c r="J780" t="str">
        <f>INDEX(products!$A$1:$G$49,MATCH('Edited Orders'!$D780,products!$A$1:$A$49,0),MATCH('Edited Orders'!J$1,products!$A$1:$G$1,0))</f>
        <v>L</v>
      </c>
      <c r="K780" s="7">
        <f>INDEX(products!$A$1:$G$49,MATCH('Edited Orders'!$D780,products!$A$1:$A$49,0),MATCH('Edited Orders'!K$1,products!$A$1:$G$1,0))</f>
        <v>0.5</v>
      </c>
      <c r="L780" s="5">
        <f>INDEX(products!$A$1:$G$49,MATCH('Edited Orders'!$D780,products!$A$1:$A$49,0),MATCH('Edited 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6">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INDEX(products!$A$1:$G$49,MATCH('Edited Orders'!$D781,products!$A$1:$A$49,0),MATCH('Edited Orders'!I$1,products!$A$1:$G$1,0))</f>
        <v>Lib</v>
      </c>
      <c r="J781" t="str">
        <f>INDEX(products!$A$1:$G$49,MATCH('Edited Orders'!$D781,products!$A$1:$A$49,0),MATCH('Edited Orders'!J$1,products!$A$1:$G$1,0))</f>
        <v>D</v>
      </c>
      <c r="K781" s="7">
        <f>INDEX(products!$A$1:$G$49,MATCH('Edited Orders'!$D781,products!$A$1:$A$49,0),MATCH('Edited Orders'!K$1,products!$A$1:$G$1,0))</f>
        <v>1</v>
      </c>
      <c r="L781" s="5">
        <f>INDEX(products!$A$1:$G$49,MATCH('Edited Orders'!$D781,products!$A$1:$A$49,0),MATCH('Edited 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6">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INDEX(products!$A$1:$G$49,MATCH('Edited Orders'!$D782,products!$A$1:$A$49,0),MATCH('Edited Orders'!I$1,products!$A$1:$G$1,0))</f>
        <v>Exc</v>
      </c>
      <c r="J782" t="str">
        <f>INDEX(products!$A$1:$G$49,MATCH('Edited Orders'!$D782,products!$A$1:$A$49,0),MATCH('Edited Orders'!J$1,products!$A$1:$G$1,0))</f>
        <v>M</v>
      </c>
      <c r="K782" s="7">
        <f>INDEX(products!$A$1:$G$49,MATCH('Edited Orders'!$D782,products!$A$1:$A$49,0),MATCH('Edited Orders'!K$1,products!$A$1:$G$1,0))</f>
        <v>1</v>
      </c>
      <c r="L782" s="5">
        <f>INDEX(products!$A$1:$G$49,MATCH('Edited Orders'!$D782,products!$A$1:$A$49,0),MATCH('Edited 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6">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INDEX(products!$A$1:$G$49,MATCH('Edited Orders'!$D783,products!$A$1:$A$49,0),MATCH('Edited Orders'!I$1,products!$A$1:$G$1,0))</f>
        <v>Lib</v>
      </c>
      <c r="J783" t="str">
        <f>INDEX(products!$A$1:$G$49,MATCH('Edited Orders'!$D783,products!$A$1:$A$49,0),MATCH('Edited Orders'!J$1,products!$A$1:$G$1,0))</f>
        <v>L</v>
      </c>
      <c r="K783" s="7">
        <f>INDEX(products!$A$1:$G$49,MATCH('Edited Orders'!$D783,products!$A$1:$A$49,0),MATCH('Edited Orders'!K$1,products!$A$1:$G$1,0))</f>
        <v>2.5</v>
      </c>
      <c r="L783" s="5">
        <f>INDEX(products!$A$1:$G$49,MATCH('Edited Orders'!$D783,products!$A$1:$A$49,0),MATCH('Edited 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6">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INDEX(products!$A$1:$G$49,MATCH('Edited Orders'!$D784,products!$A$1:$A$49,0),MATCH('Edited Orders'!I$1,products!$A$1:$G$1,0))</f>
        <v>Exc</v>
      </c>
      <c r="J784" t="str">
        <f>INDEX(products!$A$1:$G$49,MATCH('Edited Orders'!$D784,products!$A$1:$A$49,0),MATCH('Edited Orders'!J$1,products!$A$1:$G$1,0))</f>
        <v>L</v>
      </c>
      <c r="K784" s="7">
        <f>INDEX(products!$A$1:$G$49,MATCH('Edited Orders'!$D784,products!$A$1:$A$49,0),MATCH('Edited Orders'!K$1,products!$A$1:$G$1,0))</f>
        <v>0.2</v>
      </c>
      <c r="L784" s="5">
        <f>INDEX(products!$A$1:$G$49,MATCH('Edited Orders'!$D784,products!$A$1:$A$49,0),MATCH('Edited 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6">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INDEX(products!$A$1:$G$49,MATCH('Edited Orders'!$D785,products!$A$1:$A$49,0),MATCH('Edited Orders'!I$1,products!$A$1:$G$1,0))</f>
        <v>Lib</v>
      </c>
      <c r="J785" t="str">
        <f>INDEX(products!$A$1:$G$49,MATCH('Edited Orders'!$D785,products!$A$1:$A$49,0),MATCH('Edited Orders'!J$1,products!$A$1:$G$1,0))</f>
        <v>M</v>
      </c>
      <c r="K785" s="7">
        <f>INDEX(products!$A$1:$G$49,MATCH('Edited Orders'!$D785,products!$A$1:$A$49,0),MATCH('Edited Orders'!K$1,products!$A$1:$G$1,0))</f>
        <v>0.5</v>
      </c>
      <c r="L785" s="5">
        <f>INDEX(products!$A$1:$G$49,MATCH('Edited Orders'!$D785,products!$A$1:$A$49,0),MATCH('Edited 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6">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INDEX(products!$A$1:$G$49,MATCH('Edited Orders'!$D786,products!$A$1:$A$49,0),MATCH('Edited Orders'!I$1,products!$A$1:$G$1,0))</f>
        <v>Lib</v>
      </c>
      <c r="J786" t="str">
        <f>INDEX(products!$A$1:$G$49,MATCH('Edited Orders'!$D786,products!$A$1:$A$49,0),MATCH('Edited Orders'!J$1,products!$A$1:$G$1,0))</f>
        <v>L</v>
      </c>
      <c r="K786" s="7">
        <f>INDEX(products!$A$1:$G$49,MATCH('Edited Orders'!$D786,products!$A$1:$A$49,0),MATCH('Edited Orders'!K$1,products!$A$1:$G$1,0))</f>
        <v>1</v>
      </c>
      <c r="L786" s="5">
        <f>INDEX(products!$A$1:$G$49,MATCH('Edited Orders'!$D786,products!$A$1:$A$49,0),MATCH('Edited 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6">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INDEX(products!$A$1:$G$49,MATCH('Edited Orders'!$D787,products!$A$1:$A$49,0),MATCH('Edited Orders'!I$1,products!$A$1:$G$1,0))</f>
        <v>Ara</v>
      </c>
      <c r="J787" t="str">
        <f>INDEX(products!$A$1:$G$49,MATCH('Edited Orders'!$D787,products!$A$1:$A$49,0),MATCH('Edited Orders'!J$1,products!$A$1:$G$1,0))</f>
        <v>D</v>
      </c>
      <c r="K787" s="7">
        <f>INDEX(products!$A$1:$G$49,MATCH('Edited Orders'!$D787,products!$A$1:$A$49,0),MATCH('Edited Orders'!K$1,products!$A$1:$G$1,0))</f>
        <v>2.5</v>
      </c>
      <c r="L787" s="5">
        <f>INDEX(products!$A$1:$G$49,MATCH('Edited Orders'!$D787,products!$A$1:$A$49,0),MATCH('Edited 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6">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INDEX(products!$A$1:$G$49,MATCH('Edited Orders'!$D788,products!$A$1:$A$49,0),MATCH('Edited Orders'!I$1,products!$A$1:$G$1,0))</f>
        <v>Exc</v>
      </c>
      <c r="J788" t="str">
        <f>INDEX(products!$A$1:$G$49,MATCH('Edited Orders'!$D788,products!$A$1:$A$49,0),MATCH('Edited Orders'!J$1,products!$A$1:$G$1,0))</f>
        <v>D</v>
      </c>
      <c r="K788" s="7">
        <f>INDEX(products!$A$1:$G$49,MATCH('Edited Orders'!$D788,products!$A$1:$A$49,0),MATCH('Edited Orders'!K$1,products!$A$1:$G$1,0))</f>
        <v>2.5</v>
      </c>
      <c r="L788" s="5">
        <f>INDEX(products!$A$1:$G$49,MATCH('Edited Orders'!$D788,products!$A$1:$A$49,0),MATCH('Edited 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6">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INDEX(products!$A$1:$G$49,MATCH('Edited Orders'!$D789,products!$A$1:$A$49,0),MATCH('Edited Orders'!I$1,products!$A$1:$G$1,0))</f>
        <v>Exc</v>
      </c>
      <c r="J789" t="str">
        <f>INDEX(products!$A$1:$G$49,MATCH('Edited Orders'!$D789,products!$A$1:$A$49,0),MATCH('Edited Orders'!J$1,products!$A$1:$G$1,0))</f>
        <v>M</v>
      </c>
      <c r="K789" s="7">
        <f>INDEX(products!$A$1:$G$49,MATCH('Edited Orders'!$D789,products!$A$1:$A$49,0),MATCH('Edited Orders'!K$1,products!$A$1:$G$1,0))</f>
        <v>1</v>
      </c>
      <c r="L789" s="5">
        <f>INDEX(products!$A$1:$G$49,MATCH('Edited Orders'!$D789,products!$A$1:$A$49,0),MATCH('Edited 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6">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INDEX(products!$A$1:$G$49,MATCH('Edited Orders'!$D790,products!$A$1:$A$49,0),MATCH('Edited Orders'!I$1,products!$A$1:$G$1,0))</f>
        <v>Rob</v>
      </c>
      <c r="J790" t="str">
        <f>INDEX(products!$A$1:$G$49,MATCH('Edited Orders'!$D790,products!$A$1:$A$49,0),MATCH('Edited Orders'!J$1,products!$A$1:$G$1,0))</f>
        <v>M</v>
      </c>
      <c r="K790" s="7">
        <f>INDEX(products!$A$1:$G$49,MATCH('Edited Orders'!$D790,products!$A$1:$A$49,0),MATCH('Edited Orders'!K$1,products!$A$1:$G$1,0))</f>
        <v>2.5</v>
      </c>
      <c r="L790" s="5">
        <f>INDEX(products!$A$1:$G$49,MATCH('Edited Orders'!$D790,products!$A$1:$A$49,0),MATCH('Edited 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6">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INDEX(products!$A$1:$G$49,MATCH('Edited Orders'!$D791,products!$A$1:$A$49,0),MATCH('Edited Orders'!I$1,products!$A$1:$G$1,0))</f>
        <v>Ara</v>
      </c>
      <c r="J791" t="str">
        <f>INDEX(products!$A$1:$G$49,MATCH('Edited Orders'!$D791,products!$A$1:$A$49,0),MATCH('Edited Orders'!J$1,products!$A$1:$G$1,0))</f>
        <v>L</v>
      </c>
      <c r="K791" s="7">
        <f>INDEX(products!$A$1:$G$49,MATCH('Edited Orders'!$D791,products!$A$1:$A$49,0),MATCH('Edited Orders'!K$1,products!$A$1:$G$1,0))</f>
        <v>1</v>
      </c>
      <c r="L791" s="5">
        <f>INDEX(products!$A$1:$G$49,MATCH('Edited Orders'!$D791,products!$A$1:$A$49,0),MATCH('Edited 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6">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INDEX(products!$A$1:$G$49,MATCH('Edited Orders'!$D792,products!$A$1:$A$49,0),MATCH('Edited Orders'!I$1,products!$A$1:$G$1,0))</f>
        <v>Ara</v>
      </c>
      <c r="J792" t="str">
        <f>INDEX(products!$A$1:$G$49,MATCH('Edited Orders'!$D792,products!$A$1:$A$49,0),MATCH('Edited Orders'!J$1,products!$A$1:$G$1,0))</f>
        <v>L</v>
      </c>
      <c r="K792" s="7">
        <f>INDEX(products!$A$1:$G$49,MATCH('Edited Orders'!$D792,products!$A$1:$A$49,0),MATCH('Edited Orders'!K$1,products!$A$1:$G$1,0))</f>
        <v>0.5</v>
      </c>
      <c r="L792" s="5">
        <f>INDEX(products!$A$1:$G$49,MATCH('Edited Orders'!$D792,products!$A$1:$A$49,0),MATCH('Edited 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6">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INDEX(products!$A$1:$G$49,MATCH('Edited Orders'!$D793,products!$A$1:$A$49,0),MATCH('Edited Orders'!I$1,products!$A$1:$G$1,0))</f>
        <v>Lib</v>
      </c>
      <c r="J793" t="str">
        <f>INDEX(products!$A$1:$G$49,MATCH('Edited Orders'!$D793,products!$A$1:$A$49,0),MATCH('Edited Orders'!J$1,products!$A$1:$G$1,0))</f>
        <v>L</v>
      </c>
      <c r="K793" s="7">
        <f>INDEX(products!$A$1:$G$49,MATCH('Edited Orders'!$D793,products!$A$1:$A$49,0),MATCH('Edited Orders'!K$1,products!$A$1:$G$1,0))</f>
        <v>0.2</v>
      </c>
      <c r="L793" s="5">
        <f>INDEX(products!$A$1:$G$49,MATCH('Edited Orders'!$D793,products!$A$1:$A$49,0),MATCH('Edited 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6">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INDEX(products!$A$1:$G$49,MATCH('Edited Orders'!$D794,products!$A$1:$A$49,0),MATCH('Edited Orders'!I$1,products!$A$1:$G$1,0))</f>
        <v>Lib</v>
      </c>
      <c r="J794" t="str">
        <f>INDEX(products!$A$1:$G$49,MATCH('Edited Orders'!$D794,products!$A$1:$A$49,0),MATCH('Edited Orders'!J$1,products!$A$1:$G$1,0))</f>
        <v>M</v>
      </c>
      <c r="K794" s="7">
        <f>INDEX(products!$A$1:$G$49,MATCH('Edited Orders'!$D794,products!$A$1:$A$49,0),MATCH('Edited Orders'!K$1,products!$A$1:$G$1,0))</f>
        <v>0.5</v>
      </c>
      <c r="L794" s="5">
        <f>INDEX(products!$A$1:$G$49,MATCH('Edited Orders'!$D794,products!$A$1:$A$49,0),MATCH('Edited 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6">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INDEX(products!$A$1:$G$49,MATCH('Edited Orders'!$D795,products!$A$1:$A$49,0),MATCH('Edited Orders'!I$1,products!$A$1:$G$1,0))</f>
        <v>Rob</v>
      </c>
      <c r="J795" t="str">
        <f>INDEX(products!$A$1:$G$49,MATCH('Edited Orders'!$D795,products!$A$1:$A$49,0),MATCH('Edited Orders'!J$1,products!$A$1:$G$1,0))</f>
        <v>L</v>
      </c>
      <c r="K795" s="7">
        <f>INDEX(products!$A$1:$G$49,MATCH('Edited Orders'!$D795,products!$A$1:$A$49,0),MATCH('Edited Orders'!K$1,products!$A$1:$G$1,0))</f>
        <v>0.2</v>
      </c>
      <c r="L795" s="5">
        <f>INDEX(products!$A$1:$G$49,MATCH('Edited Orders'!$D795,products!$A$1:$A$49,0),MATCH('Edited 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6">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INDEX(products!$A$1:$G$49,MATCH('Edited Orders'!$D796,products!$A$1:$A$49,0),MATCH('Edited Orders'!I$1,products!$A$1:$G$1,0))</f>
        <v>Ara</v>
      </c>
      <c r="J796" t="str">
        <f>INDEX(products!$A$1:$G$49,MATCH('Edited Orders'!$D796,products!$A$1:$A$49,0),MATCH('Edited Orders'!J$1,products!$A$1:$G$1,0))</f>
        <v>L</v>
      </c>
      <c r="K796" s="7">
        <f>INDEX(products!$A$1:$G$49,MATCH('Edited Orders'!$D796,products!$A$1:$A$49,0),MATCH('Edited Orders'!K$1,products!$A$1:$G$1,0))</f>
        <v>2.5</v>
      </c>
      <c r="L796" s="5">
        <f>INDEX(products!$A$1:$G$49,MATCH('Edited Orders'!$D796,products!$A$1:$A$49,0),MATCH('Edited 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6">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INDEX(products!$A$1:$G$49,MATCH('Edited Orders'!$D797,products!$A$1:$A$49,0),MATCH('Edited Orders'!I$1,products!$A$1:$G$1,0))</f>
        <v>Rob</v>
      </c>
      <c r="J797" t="str">
        <f>INDEX(products!$A$1:$G$49,MATCH('Edited Orders'!$D797,products!$A$1:$A$49,0),MATCH('Edited Orders'!J$1,products!$A$1:$G$1,0))</f>
        <v>L</v>
      </c>
      <c r="K797" s="7">
        <f>INDEX(products!$A$1:$G$49,MATCH('Edited Orders'!$D797,products!$A$1:$A$49,0),MATCH('Edited Orders'!K$1,products!$A$1:$G$1,0))</f>
        <v>0.5</v>
      </c>
      <c r="L797" s="5">
        <f>INDEX(products!$A$1:$G$49,MATCH('Edited Orders'!$D797,products!$A$1:$A$49,0),MATCH('Edited 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6">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INDEX(products!$A$1:$G$49,MATCH('Edited Orders'!$D798,products!$A$1:$A$49,0),MATCH('Edited Orders'!I$1,products!$A$1:$G$1,0))</f>
        <v>Lib</v>
      </c>
      <c r="J798" t="str">
        <f>INDEX(products!$A$1:$G$49,MATCH('Edited Orders'!$D798,products!$A$1:$A$49,0),MATCH('Edited Orders'!J$1,products!$A$1:$G$1,0))</f>
        <v>L</v>
      </c>
      <c r="K798" s="7">
        <f>INDEX(products!$A$1:$G$49,MATCH('Edited Orders'!$D798,products!$A$1:$A$49,0),MATCH('Edited Orders'!K$1,products!$A$1:$G$1,0))</f>
        <v>0.5</v>
      </c>
      <c r="L798" s="5">
        <f>INDEX(products!$A$1:$G$49,MATCH('Edited Orders'!$D798,products!$A$1:$A$49,0),MATCH('Edited 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6">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INDEX(products!$A$1:$G$49,MATCH('Edited Orders'!$D799,products!$A$1:$A$49,0),MATCH('Edited Orders'!I$1,products!$A$1:$G$1,0))</f>
        <v>Ara</v>
      </c>
      <c r="J799" t="str">
        <f>INDEX(products!$A$1:$G$49,MATCH('Edited Orders'!$D799,products!$A$1:$A$49,0),MATCH('Edited Orders'!J$1,products!$A$1:$G$1,0))</f>
        <v>L</v>
      </c>
      <c r="K799" s="7">
        <f>INDEX(products!$A$1:$G$49,MATCH('Edited Orders'!$D799,products!$A$1:$A$49,0),MATCH('Edited Orders'!K$1,products!$A$1:$G$1,0))</f>
        <v>0.5</v>
      </c>
      <c r="L799" s="5">
        <f>INDEX(products!$A$1:$G$49,MATCH('Edited Orders'!$D799,products!$A$1:$A$49,0),MATCH('Edited 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6">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INDEX(products!$A$1:$G$49,MATCH('Edited Orders'!$D800,products!$A$1:$A$49,0),MATCH('Edited Orders'!I$1,products!$A$1:$G$1,0))</f>
        <v>Rob</v>
      </c>
      <c r="J800" t="str">
        <f>INDEX(products!$A$1:$G$49,MATCH('Edited Orders'!$D800,products!$A$1:$A$49,0),MATCH('Edited Orders'!J$1,products!$A$1:$G$1,0))</f>
        <v>D</v>
      </c>
      <c r="K800" s="7">
        <f>INDEX(products!$A$1:$G$49,MATCH('Edited Orders'!$D800,products!$A$1:$A$49,0),MATCH('Edited Orders'!K$1,products!$A$1:$G$1,0))</f>
        <v>0.2</v>
      </c>
      <c r="L800" s="5">
        <f>INDEX(products!$A$1:$G$49,MATCH('Edited Orders'!$D800,products!$A$1:$A$49,0),MATCH('Edited 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6">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INDEX(products!$A$1:$G$49,MATCH('Edited Orders'!$D801,products!$A$1:$A$49,0),MATCH('Edited Orders'!I$1,products!$A$1:$G$1,0))</f>
        <v>Exc</v>
      </c>
      <c r="J801" t="str">
        <f>INDEX(products!$A$1:$G$49,MATCH('Edited Orders'!$D801,products!$A$1:$A$49,0),MATCH('Edited Orders'!J$1,products!$A$1:$G$1,0))</f>
        <v>D</v>
      </c>
      <c r="K801" s="7">
        <f>INDEX(products!$A$1:$G$49,MATCH('Edited Orders'!$D801,products!$A$1:$A$49,0),MATCH('Edited Orders'!K$1,products!$A$1:$G$1,0))</f>
        <v>1</v>
      </c>
      <c r="L801" s="5">
        <f>INDEX(products!$A$1:$G$49,MATCH('Edited Orders'!$D801,products!$A$1:$A$49,0),MATCH('Edited 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6">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INDEX(products!$A$1:$G$49,MATCH('Edited Orders'!$D802,products!$A$1:$A$49,0),MATCH('Edited Orders'!I$1,products!$A$1:$G$1,0))</f>
        <v>Rob</v>
      </c>
      <c r="J802" t="str">
        <f>INDEX(products!$A$1:$G$49,MATCH('Edited Orders'!$D802,products!$A$1:$A$49,0),MATCH('Edited Orders'!J$1,products!$A$1:$G$1,0))</f>
        <v>D</v>
      </c>
      <c r="K802" s="7">
        <f>INDEX(products!$A$1:$G$49,MATCH('Edited Orders'!$D802,products!$A$1:$A$49,0),MATCH('Edited Orders'!K$1,products!$A$1:$G$1,0))</f>
        <v>0.2</v>
      </c>
      <c r="L802" s="5">
        <f>INDEX(products!$A$1:$G$49,MATCH('Edited Orders'!$D802,products!$A$1:$A$49,0),MATCH('Edited 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6">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INDEX(products!$A$1:$G$49,MATCH('Edited Orders'!$D803,products!$A$1:$A$49,0),MATCH('Edited Orders'!I$1,products!$A$1:$G$1,0))</f>
        <v>Rob</v>
      </c>
      <c r="J803" t="str">
        <f>INDEX(products!$A$1:$G$49,MATCH('Edited Orders'!$D803,products!$A$1:$A$49,0),MATCH('Edited Orders'!J$1,products!$A$1:$G$1,0))</f>
        <v>D</v>
      </c>
      <c r="K803" s="7">
        <f>INDEX(products!$A$1:$G$49,MATCH('Edited Orders'!$D803,products!$A$1:$A$49,0),MATCH('Edited Orders'!K$1,products!$A$1:$G$1,0))</f>
        <v>2.5</v>
      </c>
      <c r="L803" s="5">
        <f>INDEX(products!$A$1:$G$49,MATCH('Edited Orders'!$D803,products!$A$1:$A$49,0),MATCH('Edited 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6">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INDEX(products!$A$1:$G$49,MATCH('Edited Orders'!$D804,products!$A$1:$A$49,0),MATCH('Edited Orders'!I$1,products!$A$1:$G$1,0))</f>
        <v>Rob</v>
      </c>
      <c r="J804" t="str">
        <f>INDEX(products!$A$1:$G$49,MATCH('Edited Orders'!$D804,products!$A$1:$A$49,0),MATCH('Edited Orders'!J$1,products!$A$1:$G$1,0))</f>
        <v>D</v>
      </c>
      <c r="K804" s="7">
        <f>INDEX(products!$A$1:$G$49,MATCH('Edited Orders'!$D804,products!$A$1:$A$49,0),MATCH('Edited Orders'!K$1,products!$A$1:$G$1,0))</f>
        <v>0.2</v>
      </c>
      <c r="L804" s="5">
        <f>INDEX(products!$A$1:$G$49,MATCH('Edited Orders'!$D804,products!$A$1:$A$49,0),MATCH('Edited 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6">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INDEX(products!$A$1:$G$49,MATCH('Edited Orders'!$D805,products!$A$1:$A$49,0),MATCH('Edited Orders'!I$1,products!$A$1:$G$1,0))</f>
        <v>Exc</v>
      </c>
      <c r="J805" t="str">
        <f>INDEX(products!$A$1:$G$49,MATCH('Edited Orders'!$D805,products!$A$1:$A$49,0),MATCH('Edited Orders'!J$1,products!$A$1:$G$1,0))</f>
        <v>M</v>
      </c>
      <c r="K805" s="7">
        <f>INDEX(products!$A$1:$G$49,MATCH('Edited Orders'!$D805,products!$A$1:$A$49,0),MATCH('Edited Orders'!K$1,products!$A$1:$G$1,0))</f>
        <v>2.5</v>
      </c>
      <c r="L805" s="5">
        <f>INDEX(products!$A$1:$G$49,MATCH('Edited Orders'!$D805,products!$A$1:$A$49,0),MATCH('Edited 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6">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INDEX(products!$A$1:$G$49,MATCH('Edited Orders'!$D806,products!$A$1:$A$49,0),MATCH('Edited Orders'!I$1,products!$A$1:$G$1,0))</f>
        <v>Rob</v>
      </c>
      <c r="J806" t="str">
        <f>INDEX(products!$A$1:$G$49,MATCH('Edited Orders'!$D806,products!$A$1:$A$49,0),MATCH('Edited Orders'!J$1,products!$A$1:$G$1,0))</f>
        <v>L</v>
      </c>
      <c r="K806" s="7">
        <f>INDEX(products!$A$1:$G$49,MATCH('Edited Orders'!$D806,products!$A$1:$A$49,0),MATCH('Edited Orders'!K$1,products!$A$1:$G$1,0))</f>
        <v>1</v>
      </c>
      <c r="L806" s="5">
        <f>INDEX(products!$A$1:$G$49,MATCH('Edited Orders'!$D806,products!$A$1:$A$49,0),MATCH('Edited 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6">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INDEX(products!$A$1:$G$49,MATCH('Edited Orders'!$D807,products!$A$1:$A$49,0),MATCH('Edited Orders'!I$1,products!$A$1:$G$1,0))</f>
        <v>Rob</v>
      </c>
      <c r="J807" t="str">
        <f>INDEX(products!$A$1:$G$49,MATCH('Edited Orders'!$D807,products!$A$1:$A$49,0),MATCH('Edited Orders'!J$1,products!$A$1:$G$1,0))</f>
        <v>M</v>
      </c>
      <c r="K807" s="7">
        <f>INDEX(products!$A$1:$G$49,MATCH('Edited Orders'!$D807,products!$A$1:$A$49,0),MATCH('Edited Orders'!K$1,products!$A$1:$G$1,0))</f>
        <v>0.5</v>
      </c>
      <c r="L807" s="5">
        <f>INDEX(products!$A$1:$G$49,MATCH('Edited Orders'!$D807,products!$A$1:$A$49,0),MATCH('Edited 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6">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INDEX(products!$A$1:$G$49,MATCH('Edited Orders'!$D808,products!$A$1:$A$49,0),MATCH('Edited Orders'!I$1,products!$A$1:$G$1,0))</f>
        <v>Lib</v>
      </c>
      <c r="J808" t="str">
        <f>INDEX(products!$A$1:$G$49,MATCH('Edited Orders'!$D808,products!$A$1:$A$49,0),MATCH('Edited Orders'!J$1,products!$A$1:$G$1,0))</f>
        <v>D</v>
      </c>
      <c r="K808" s="7">
        <f>INDEX(products!$A$1:$G$49,MATCH('Edited Orders'!$D808,products!$A$1:$A$49,0),MATCH('Edited Orders'!K$1,products!$A$1:$G$1,0))</f>
        <v>0.2</v>
      </c>
      <c r="L808" s="5">
        <f>INDEX(products!$A$1:$G$49,MATCH('Edited Orders'!$D808,products!$A$1:$A$49,0),MATCH('Edited 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6">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INDEX(products!$A$1:$G$49,MATCH('Edited Orders'!$D809,products!$A$1:$A$49,0),MATCH('Edited Orders'!I$1,products!$A$1:$G$1,0))</f>
        <v>Lib</v>
      </c>
      <c r="J809" t="str">
        <f>INDEX(products!$A$1:$G$49,MATCH('Edited Orders'!$D809,products!$A$1:$A$49,0),MATCH('Edited Orders'!J$1,products!$A$1:$G$1,0))</f>
        <v>D</v>
      </c>
      <c r="K809" s="7">
        <f>INDEX(products!$A$1:$G$49,MATCH('Edited Orders'!$D809,products!$A$1:$A$49,0),MATCH('Edited Orders'!K$1,products!$A$1:$G$1,0))</f>
        <v>0.5</v>
      </c>
      <c r="L809" s="5">
        <f>INDEX(products!$A$1:$G$49,MATCH('Edited Orders'!$D809,products!$A$1:$A$49,0),MATCH('Edited 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6">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INDEX(products!$A$1:$G$49,MATCH('Edited Orders'!$D810,products!$A$1:$A$49,0),MATCH('Edited Orders'!I$1,products!$A$1:$G$1,0))</f>
        <v>Rob</v>
      </c>
      <c r="J810" t="str">
        <f>INDEX(products!$A$1:$G$49,MATCH('Edited Orders'!$D810,products!$A$1:$A$49,0),MATCH('Edited Orders'!J$1,products!$A$1:$G$1,0))</f>
        <v>L</v>
      </c>
      <c r="K810" s="7">
        <f>INDEX(products!$A$1:$G$49,MATCH('Edited Orders'!$D810,products!$A$1:$A$49,0),MATCH('Edited Orders'!K$1,products!$A$1:$G$1,0))</f>
        <v>2.5</v>
      </c>
      <c r="L810" s="5">
        <f>INDEX(products!$A$1:$G$49,MATCH('Edited Orders'!$D810,products!$A$1:$A$49,0),MATCH('Edited 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6">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INDEX(products!$A$1:$G$49,MATCH('Edited Orders'!$D811,products!$A$1:$A$49,0),MATCH('Edited Orders'!I$1,products!$A$1:$G$1,0))</f>
        <v>Rob</v>
      </c>
      <c r="J811" t="str">
        <f>INDEX(products!$A$1:$G$49,MATCH('Edited Orders'!$D811,products!$A$1:$A$49,0),MATCH('Edited Orders'!J$1,products!$A$1:$G$1,0))</f>
        <v>D</v>
      </c>
      <c r="K811" s="7">
        <f>INDEX(products!$A$1:$G$49,MATCH('Edited Orders'!$D811,products!$A$1:$A$49,0),MATCH('Edited Orders'!K$1,products!$A$1:$G$1,0))</f>
        <v>0.2</v>
      </c>
      <c r="L811" s="5">
        <f>INDEX(products!$A$1:$G$49,MATCH('Edited Orders'!$D811,products!$A$1:$A$49,0),MATCH('Edited 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6">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INDEX(products!$A$1:$G$49,MATCH('Edited Orders'!$D812,products!$A$1:$A$49,0),MATCH('Edited Orders'!I$1,products!$A$1:$G$1,0))</f>
        <v>Lib</v>
      </c>
      <c r="J812" t="str">
        <f>INDEX(products!$A$1:$G$49,MATCH('Edited Orders'!$D812,products!$A$1:$A$49,0),MATCH('Edited Orders'!J$1,products!$A$1:$G$1,0))</f>
        <v>L</v>
      </c>
      <c r="K812" s="7">
        <f>INDEX(products!$A$1:$G$49,MATCH('Edited Orders'!$D812,products!$A$1:$A$49,0),MATCH('Edited Orders'!K$1,products!$A$1:$G$1,0))</f>
        <v>0.5</v>
      </c>
      <c r="L812" s="5">
        <f>INDEX(products!$A$1:$G$49,MATCH('Edited Orders'!$D812,products!$A$1:$A$49,0),MATCH('Edited 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6">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INDEX(products!$A$1:$G$49,MATCH('Edited Orders'!$D813,products!$A$1:$A$49,0),MATCH('Edited Orders'!I$1,products!$A$1:$G$1,0))</f>
        <v>Ara</v>
      </c>
      <c r="J813" t="str">
        <f>INDEX(products!$A$1:$G$49,MATCH('Edited Orders'!$D813,products!$A$1:$A$49,0),MATCH('Edited Orders'!J$1,products!$A$1:$G$1,0))</f>
        <v>M</v>
      </c>
      <c r="K813" s="7">
        <f>INDEX(products!$A$1:$G$49,MATCH('Edited Orders'!$D813,products!$A$1:$A$49,0),MATCH('Edited Orders'!K$1,products!$A$1:$G$1,0))</f>
        <v>1</v>
      </c>
      <c r="L813" s="5">
        <f>INDEX(products!$A$1:$G$49,MATCH('Edited Orders'!$D813,products!$A$1:$A$49,0),MATCH('Edited 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6">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INDEX(products!$A$1:$G$49,MATCH('Edited Orders'!$D814,products!$A$1:$A$49,0),MATCH('Edited Orders'!I$1,products!$A$1:$G$1,0))</f>
        <v>Lib</v>
      </c>
      <c r="J814" t="str">
        <f>INDEX(products!$A$1:$G$49,MATCH('Edited Orders'!$D814,products!$A$1:$A$49,0),MATCH('Edited Orders'!J$1,products!$A$1:$G$1,0))</f>
        <v>D</v>
      </c>
      <c r="K814" s="7">
        <f>INDEX(products!$A$1:$G$49,MATCH('Edited Orders'!$D814,products!$A$1:$A$49,0),MATCH('Edited Orders'!K$1,products!$A$1:$G$1,0))</f>
        <v>2.5</v>
      </c>
      <c r="L814" s="5">
        <f>INDEX(products!$A$1:$G$49,MATCH('Edited Orders'!$D814,products!$A$1:$A$49,0),MATCH('Edited 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6">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INDEX(products!$A$1:$G$49,MATCH('Edited Orders'!$D815,products!$A$1:$A$49,0),MATCH('Edited Orders'!I$1,products!$A$1:$G$1,0))</f>
        <v>Exc</v>
      </c>
      <c r="J815" t="str">
        <f>INDEX(products!$A$1:$G$49,MATCH('Edited Orders'!$D815,products!$A$1:$A$49,0),MATCH('Edited Orders'!J$1,products!$A$1:$G$1,0))</f>
        <v>M</v>
      </c>
      <c r="K815" s="7">
        <f>INDEX(products!$A$1:$G$49,MATCH('Edited Orders'!$D815,products!$A$1:$A$49,0),MATCH('Edited Orders'!K$1,products!$A$1:$G$1,0))</f>
        <v>2.5</v>
      </c>
      <c r="L815" s="5">
        <f>INDEX(products!$A$1:$G$49,MATCH('Edited Orders'!$D815,products!$A$1:$A$49,0),MATCH('Edited 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6">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INDEX(products!$A$1:$G$49,MATCH('Edited Orders'!$D816,products!$A$1:$A$49,0),MATCH('Edited Orders'!I$1,products!$A$1:$G$1,0))</f>
        <v>Exc</v>
      </c>
      <c r="J816" t="str">
        <f>INDEX(products!$A$1:$G$49,MATCH('Edited Orders'!$D816,products!$A$1:$A$49,0),MATCH('Edited Orders'!J$1,products!$A$1:$G$1,0))</f>
        <v>L</v>
      </c>
      <c r="K816" s="7">
        <f>INDEX(products!$A$1:$G$49,MATCH('Edited Orders'!$D816,products!$A$1:$A$49,0),MATCH('Edited Orders'!K$1,products!$A$1:$G$1,0))</f>
        <v>0.2</v>
      </c>
      <c r="L816" s="5">
        <f>INDEX(products!$A$1:$G$49,MATCH('Edited Orders'!$D816,products!$A$1:$A$49,0),MATCH('Edited 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6">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INDEX(products!$A$1:$G$49,MATCH('Edited Orders'!$D817,products!$A$1:$A$49,0),MATCH('Edited Orders'!I$1,products!$A$1:$G$1,0))</f>
        <v>Rob</v>
      </c>
      <c r="J817" t="str">
        <f>INDEX(products!$A$1:$G$49,MATCH('Edited Orders'!$D817,products!$A$1:$A$49,0),MATCH('Edited Orders'!J$1,products!$A$1:$G$1,0))</f>
        <v>M</v>
      </c>
      <c r="K817" s="7">
        <f>INDEX(products!$A$1:$G$49,MATCH('Edited Orders'!$D817,products!$A$1:$A$49,0),MATCH('Edited Orders'!K$1,products!$A$1:$G$1,0))</f>
        <v>0.5</v>
      </c>
      <c r="L817" s="5">
        <f>INDEX(products!$A$1:$G$49,MATCH('Edited Orders'!$D817,products!$A$1:$A$49,0),MATCH('Edited 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6">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INDEX(products!$A$1:$G$49,MATCH('Edited Orders'!$D818,products!$A$1:$A$49,0),MATCH('Edited Orders'!I$1,products!$A$1:$G$1,0))</f>
        <v>Lib</v>
      </c>
      <c r="J818" t="str">
        <f>INDEX(products!$A$1:$G$49,MATCH('Edited Orders'!$D818,products!$A$1:$A$49,0),MATCH('Edited Orders'!J$1,products!$A$1:$G$1,0))</f>
        <v>L</v>
      </c>
      <c r="K818" s="7">
        <f>INDEX(products!$A$1:$G$49,MATCH('Edited Orders'!$D818,products!$A$1:$A$49,0),MATCH('Edited Orders'!K$1,products!$A$1:$G$1,0))</f>
        <v>0.5</v>
      </c>
      <c r="L818" s="5">
        <f>INDEX(products!$A$1:$G$49,MATCH('Edited Orders'!$D818,products!$A$1:$A$49,0),MATCH('Edited 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6">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INDEX(products!$A$1:$G$49,MATCH('Edited Orders'!$D819,products!$A$1:$A$49,0),MATCH('Edited Orders'!I$1,products!$A$1:$G$1,0))</f>
        <v>Lib</v>
      </c>
      <c r="J819" t="str">
        <f>INDEX(products!$A$1:$G$49,MATCH('Edited Orders'!$D819,products!$A$1:$A$49,0),MATCH('Edited Orders'!J$1,products!$A$1:$G$1,0))</f>
        <v>D</v>
      </c>
      <c r="K819" s="7">
        <f>INDEX(products!$A$1:$G$49,MATCH('Edited Orders'!$D819,products!$A$1:$A$49,0),MATCH('Edited Orders'!K$1,products!$A$1:$G$1,0))</f>
        <v>0.5</v>
      </c>
      <c r="L819" s="5">
        <f>INDEX(products!$A$1:$G$49,MATCH('Edited Orders'!$D819,products!$A$1:$A$49,0),MATCH('Edited 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6">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INDEX(products!$A$1:$G$49,MATCH('Edited Orders'!$D820,products!$A$1:$A$49,0),MATCH('Edited Orders'!I$1,products!$A$1:$G$1,0))</f>
        <v>Lib</v>
      </c>
      <c r="J820" t="str">
        <f>INDEX(products!$A$1:$G$49,MATCH('Edited Orders'!$D820,products!$A$1:$A$49,0),MATCH('Edited Orders'!J$1,products!$A$1:$G$1,0))</f>
        <v>L</v>
      </c>
      <c r="K820" s="7">
        <f>INDEX(products!$A$1:$G$49,MATCH('Edited Orders'!$D820,products!$A$1:$A$49,0),MATCH('Edited Orders'!K$1,products!$A$1:$G$1,0))</f>
        <v>1</v>
      </c>
      <c r="L820" s="5">
        <f>INDEX(products!$A$1:$G$49,MATCH('Edited Orders'!$D820,products!$A$1:$A$49,0),MATCH('Edited 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6">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INDEX(products!$A$1:$G$49,MATCH('Edited Orders'!$D821,products!$A$1:$A$49,0),MATCH('Edited Orders'!I$1,products!$A$1:$G$1,0))</f>
        <v>Lib</v>
      </c>
      <c r="J821" t="str">
        <f>INDEX(products!$A$1:$G$49,MATCH('Edited Orders'!$D821,products!$A$1:$A$49,0),MATCH('Edited Orders'!J$1,products!$A$1:$G$1,0))</f>
        <v>L</v>
      </c>
      <c r="K821" s="7">
        <f>INDEX(products!$A$1:$G$49,MATCH('Edited Orders'!$D821,products!$A$1:$A$49,0),MATCH('Edited Orders'!K$1,products!$A$1:$G$1,0))</f>
        <v>0.2</v>
      </c>
      <c r="L821" s="5">
        <f>INDEX(products!$A$1:$G$49,MATCH('Edited Orders'!$D821,products!$A$1:$A$49,0),MATCH('Edited 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6">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INDEX(products!$A$1:$G$49,MATCH('Edited Orders'!$D822,products!$A$1:$A$49,0),MATCH('Edited Orders'!I$1,products!$A$1:$G$1,0))</f>
        <v>Exc</v>
      </c>
      <c r="J822" t="str">
        <f>INDEX(products!$A$1:$G$49,MATCH('Edited Orders'!$D822,products!$A$1:$A$49,0),MATCH('Edited Orders'!J$1,products!$A$1:$G$1,0))</f>
        <v>M</v>
      </c>
      <c r="K822" s="7">
        <f>INDEX(products!$A$1:$G$49,MATCH('Edited Orders'!$D822,products!$A$1:$A$49,0),MATCH('Edited Orders'!K$1,products!$A$1:$G$1,0))</f>
        <v>1</v>
      </c>
      <c r="L822" s="5">
        <f>INDEX(products!$A$1:$G$49,MATCH('Edited Orders'!$D822,products!$A$1:$A$49,0),MATCH('Edited 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6">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INDEX(products!$A$1:$G$49,MATCH('Edited Orders'!$D823,products!$A$1:$A$49,0),MATCH('Edited Orders'!I$1,products!$A$1:$G$1,0))</f>
        <v>Rob</v>
      </c>
      <c r="J823" t="str">
        <f>INDEX(products!$A$1:$G$49,MATCH('Edited Orders'!$D823,products!$A$1:$A$49,0),MATCH('Edited Orders'!J$1,products!$A$1:$G$1,0))</f>
        <v>D</v>
      </c>
      <c r="K823" s="7">
        <f>INDEX(products!$A$1:$G$49,MATCH('Edited Orders'!$D823,products!$A$1:$A$49,0),MATCH('Edited Orders'!K$1,products!$A$1:$G$1,0))</f>
        <v>0.5</v>
      </c>
      <c r="L823" s="5">
        <f>INDEX(products!$A$1:$G$49,MATCH('Edited Orders'!$D823,products!$A$1:$A$49,0),MATCH('Edited 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6">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INDEX(products!$A$1:$G$49,MATCH('Edited Orders'!$D824,products!$A$1:$A$49,0),MATCH('Edited Orders'!I$1,products!$A$1:$G$1,0))</f>
        <v>Exc</v>
      </c>
      <c r="J824" t="str">
        <f>INDEX(products!$A$1:$G$49,MATCH('Edited Orders'!$D824,products!$A$1:$A$49,0),MATCH('Edited Orders'!J$1,products!$A$1:$G$1,0))</f>
        <v>L</v>
      </c>
      <c r="K824" s="7">
        <f>INDEX(products!$A$1:$G$49,MATCH('Edited Orders'!$D824,products!$A$1:$A$49,0),MATCH('Edited Orders'!K$1,products!$A$1:$G$1,0))</f>
        <v>2.5</v>
      </c>
      <c r="L824" s="5">
        <f>INDEX(products!$A$1:$G$49,MATCH('Edited Orders'!$D824,products!$A$1:$A$49,0),MATCH('Edited 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6">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INDEX(products!$A$1:$G$49,MATCH('Edited Orders'!$D825,products!$A$1:$A$49,0),MATCH('Edited Orders'!I$1,products!$A$1:$G$1,0))</f>
        <v>Lib</v>
      </c>
      <c r="J825" t="str">
        <f>INDEX(products!$A$1:$G$49,MATCH('Edited Orders'!$D825,products!$A$1:$A$49,0),MATCH('Edited Orders'!J$1,products!$A$1:$G$1,0))</f>
        <v>L</v>
      </c>
      <c r="K825" s="7">
        <f>INDEX(products!$A$1:$G$49,MATCH('Edited Orders'!$D825,products!$A$1:$A$49,0),MATCH('Edited Orders'!K$1,products!$A$1:$G$1,0))</f>
        <v>1</v>
      </c>
      <c r="L825" s="5">
        <f>INDEX(products!$A$1:$G$49,MATCH('Edited Orders'!$D825,products!$A$1:$A$49,0),MATCH('Edited 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6">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INDEX(products!$A$1:$G$49,MATCH('Edited Orders'!$D826,products!$A$1:$A$49,0),MATCH('Edited Orders'!I$1,products!$A$1:$G$1,0))</f>
        <v>Ara</v>
      </c>
      <c r="J826" t="str">
        <f>INDEX(products!$A$1:$G$49,MATCH('Edited Orders'!$D826,products!$A$1:$A$49,0),MATCH('Edited Orders'!J$1,products!$A$1:$G$1,0))</f>
        <v>M</v>
      </c>
      <c r="K826" s="7">
        <f>INDEX(products!$A$1:$G$49,MATCH('Edited Orders'!$D826,products!$A$1:$A$49,0),MATCH('Edited Orders'!K$1,products!$A$1:$G$1,0))</f>
        <v>0.2</v>
      </c>
      <c r="L826" s="5">
        <f>INDEX(products!$A$1:$G$49,MATCH('Edited Orders'!$D826,products!$A$1:$A$49,0),MATCH('Edited 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6">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INDEX(products!$A$1:$G$49,MATCH('Edited Orders'!$D827,products!$A$1:$A$49,0),MATCH('Edited Orders'!I$1,products!$A$1:$G$1,0))</f>
        <v>Ara</v>
      </c>
      <c r="J827" t="str">
        <f>INDEX(products!$A$1:$G$49,MATCH('Edited Orders'!$D827,products!$A$1:$A$49,0),MATCH('Edited Orders'!J$1,products!$A$1:$G$1,0))</f>
        <v>D</v>
      </c>
      <c r="K827" s="7">
        <f>INDEX(products!$A$1:$G$49,MATCH('Edited Orders'!$D827,products!$A$1:$A$49,0),MATCH('Edited Orders'!K$1,products!$A$1:$G$1,0))</f>
        <v>1</v>
      </c>
      <c r="L827" s="5">
        <f>INDEX(products!$A$1:$G$49,MATCH('Edited Orders'!$D827,products!$A$1:$A$49,0),MATCH('Edited 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6">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INDEX(products!$A$1:$G$49,MATCH('Edited Orders'!$D828,products!$A$1:$A$49,0),MATCH('Edited Orders'!I$1,products!$A$1:$G$1,0))</f>
        <v>Exc</v>
      </c>
      <c r="J828" t="str">
        <f>INDEX(products!$A$1:$G$49,MATCH('Edited Orders'!$D828,products!$A$1:$A$49,0),MATCH('Edited Orders'!J$1,products!$A$1:$G$1,0))</f>
        <v>M</v>
      </c>
      <c r="K828" s="7">
        <f>INDEX(products!$A$1:$G$49,MATCH('Edited Orders'!$D828,products!$A$1:$A$49,0),MATCH('Edited Orders'!K$1,products!$A$1:$G$1,0))</f>
        <v>0.5</v>
      </c>
      <c r="L828" s="5">
        <f>INDEX(products!$A$1:$G$49,MATCH('Edited Orders'!$D828,products!$A$1:$A$49,0),MATCH('Edited 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6">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INDEX(products!$A$1:$G$49,MATCH('Edited Orders'!$D829,products!$A$1:$A$49,0),MATCH('Edited Orders'!I$1,products!$A$1:$G$1,0))</f>
        <v>Exc</v>
      </c>
      <c r="J829" t="str">
        <f>INDEX(products!$A$1:$G$49,MATCH('Edited Orders'!$D829,products!$A$1:$A$49,0),MATCH('Edited Orders'!J$1,products!$A$1:$G$1,0))</f>
        <v>M</v>
      </c>
      <c r="K829" s="7">
        <f>INDEX(products!$A$1:$G$49,MATCH('Edited Orders'!$D829,products!$A$1:$A$49,0),MATCH('Edited Orders'!K$1,products!$A$1:$G$1,0))</f>
        <v>0.2</v>
      </c>
      <c r="L829" s="5">
        <f>INDEX(products!$A$1:$G$49,MATCH('Edited Orders'!$D829,products!$A$1:$A$49,0),MATCH('Edited 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6">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INDEX(products!$A$1:$G$49,MATCH('Edited Orders'!$D830,products!$A$1:$A$49,0),MATCH('Edited Orders'!I$1,products!$A$1:$G$1,0))</f>
        <v>Ara</v>
      </c>
      <c r="J830" t="str">
        <f>INDEX(products!$A$1:$G$49,MATCH('Edited Orders'!$D830,products!$A$1:$A$49,0),MATCH('Edited Orders'!J$1,products!$A$1:$G$1,0))</f>
        <v>D</v>
      </c>
      <c r="K830" s="7">
        <f>INDEX(products!$A$1:$G$49,MATCH('Edited Orders'!$D830,products!$A$1:$A$49,0),MATCH('Edited Orders'!K$1,products!$A$1:$G$1,0))</f>
        <v>2.5</v>
      </c>
      <c r="L830" s="5">
        <f>INDEX(products!$A$1:$G$49,MATCH('Edited Orders'!$D830,products!$A$1:$A$49,0),MATCH('Edited 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6">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INDEX(products!$A$1:$G$49,MATCH('Edited Orders'!$D831,products!$A$1:$A$49,0),MATCH('Edited Orders'!I$1,products!$A$1:$G$1,0))</f>
        <v>Ara</v>
      </c>
      <c r="J831" t="str">
        <f>INDEX(products!$A$1:$G$49,MATCH('Edited Orders'!$D831,products!$A$1:$A$49,0),MATCH('Edited Orders'!J$1,products!$A$1:$G$1,0))</f>
        <v>D</v>
      </c>
      <c r="K831" s="7">
        <f>INDEX(products!$A$1:$G$49,MATCH('Edited Orders'!$D831,products!$A$1:$A$49,0),MATCH('Edited Orders'!K$1,products!$A$1:$G$1,0))</f>
        <v>0.2</v>
      </c>
      <c r="L831" s="5">
        <f>INDEX(products!$A$1:$G$49,MATCH('Edited Orders'!$D831,products!$A$1:$A$49,0),MATCH('Edited 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6">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INDEX(products!$A$1:$G$49,MATCH('Edited Orders'!$D832,products!$A$1:$A$49,0),MATCH('Edited Orders'!I$1,products!$A$1:$G$1,0))</f>
        <v>Exc</v>
      </c>
      <c r="J832" t="str">
        <f>INDEX(products!$A$1:$G$49,MATCH('Edited Orders'!$D832,products!$A$1:$A$49,0),MATCH('Edited Orders'!J$1,products!$A$1:$G$1,0))</f>
        <v>M</v>
      </c>
      <c r="K832" s="7">
        <f>INDEX(products!$A$1:$G$49,MATCH('Edited Orders'!$D832,products!$A$1:$A$49,0),MATCH('Edited Orders'!K$1,products!$A$1:$G$1,0))</f>
        <v>1</v>
      </c>
      <c r="L832" s="5">
        <f>INDEX(products!$A$1:$G$49,MATCH('Edited Orders'!$D832,products!$A$1:$A$49,0),MATCH('Edited 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6">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INDEX(products!$A$1:$G$49,MATCH('Edited Orders'!$D833,products!$A$1:$A$49,0),MATCH('Edited Orders'!I$1,products!$A$1:$G$1,0))</f>
        <v>Ara</v>
      </c>
      <c r="J833" t="str">
        <f>INDEX(products!$A$1:$G$49,MATCH('Edited Orders'!$D833,products!$A$1:$A$49,0),MATCH('Edited Orders'!J$1,products!$A$1:$G$1,0))</f>
        <v>D</v>
      </c>
      <c r="K833" s="7">
        <f>INDEX(products!$A$1:$G$49,MATCH('Edited Orders'!$D833,products!$A$1:$A$49,0),MATCH('Edited Orders'!K$1,products!$A$1:$G$1,0))</f>
        <v>0.2</v>
      </c>
      <c r="L833" s="5">
        <f>INDEX(products!$A$1:$G$49,MATCH('Edited Orders'!$D833,products!$A$1:$A$49,0),MATCH('Edited 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6">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INDEX(products!$A$1:$G$49,MATCH('Edited Orders'!$D834,products!$A$1:$A$49,0),MATCH('Edited Orders'!I$1,products!$A$1:$G$1,0))</f>
        <v>Rob</v>
      </c>
      <c r="J834" t="str">
        <f>INDEX(products!$A$1:$G$49,MATCH('Edited Orders'!$D834,products!$A$1:$A$49,0),MATCH('Edited Orders'!J$1,products!$A$1:$G$1,0))</f>
        <v>M</v>
      </c>
      <c r="K834" s="7">
        <f>INDEX(products!$A$1:$G$49,MATCH('Edited Orders'!$D834,products!$A$1:$A$49,0),MATCH('Edited Orders'!K$1,products!$A$1:$G$1,0))</f>
        <v>1</v>
      </c>
      <c r="L834" s="5">
        <f>INDEX(products!$A$1:$G$49,MATCH('Edited Orders'!$D834,products!$A$1:$A$49,0),MATCH('Edited 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6">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INDEX(products!$A$1:$G$49,MATCH('Edited Orders'!$D835,products!$A$1:$A$49,0),MATCH('Edited Orders'!I$1,products!$A$1:$G$1,0))</f>
        <v>Rob</v>
      </c>
      <c r="J835" t="str">
        <f>INDEX(products!$A$1:$G$49,MATCH('Edited Orders'!$D835,products!$A$1:$A$49,0),MATCH('Edited Orders'!J$1,products!$A$1:$G$1,0))</f>
        <v>D</v>
      </c>
      <c r="K835" s="7">
        <f>INDEX(products!$A$1:$G$49,MATCH('Edited Orders'!$D835,products!$A$1:$A$49,0),MATCH('Edited Orders'!K$1,products!$A$1:$G$1,0))</f>
        <v>2.5</v>
      </c>
      <c r="L835" s="5">
        <f>INDEX(products!$A$1:$G$49,MATCH('Edited Orders'!$D835,products!$A$1:$A$49,0),MATCH('Edited 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 "Medium",IF(J835="D", "Dark","")))</f>
        <v>Dark</v>
      </c>
      <c r="P835" t="str">
        <f>_xlfn.XLOOKUP(Orders[[#This Row],[Customer ID]],customers!$A$1:$A$1001,customers!$I$1:$I$1001,,0)</f>
        <v>Yes</v>
      </c>
    </row>
    <row r="836" spans="1:16" x14ac:dyDescent="0.3">
      <c r="A836" s="2" t="s">
        <v>5205</v>
      </c>
      <c r="B836" s="6">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INDEX(products!$A$1:$G$49,MATCH('Edited Orders'!$D836,products!$A$1:$A$49,0),MATCH('Edited Orders'!I$1,products!$A$1:$G$1,0))</f>
        <v>Ara</v>
      </c>
      <c r="J836" t="str">
        <f>INDEX(products!$A$1:$G$49,MATCH('Edited Orders'!$D836,products!$A$1:$A$49,0),MATCH('Edited Orders'!J$1,products!$A$1:$G$1,0))</f>
        <v>D</v>
      </c>
      <c r="K836" s="7">
        <f>INDEX(products!$A$1:$G$49,MATCH('Edited Orders'!$D836,products!$A$1:$A$49,0),MATCH('Edited Orders'!K$1,products!$A$1:$G$1,0))</f>
        <v>2.5</v>
      </c>
      <c r="L836" s="5">
        <f>INDEX(products!$A$1:$G$49,MATCH('Edited Orders'!$D836,products!$A$1:$A$49,0),MATCH('Edited 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6">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INDEX(products!$A$1:$G$49,MATCH('Edited Orders'!$D837,products!$A$1:$A$49,0),MATCH('Edited Orders'!I$1,products!$A$1:$G$1,0))</f>
        <v>Exc</v>
      </c>
      <c r="J837" t="str">
        <f>INDEX(products!$A$1:$G$49,MATCH('Edited Orders'!$D837,products!$A$1:$A$49,0),MATCH('Edited Orders'!J$1,products!$A$1:$G$1,0))</f>
        <v>L</v>
      </c>
      <c r="K837" s="7">
        <f>INDEX(products!$A$1:$G$49,MATCH('Edited Orders'!$D837,products!$A$1:$A$49,0),MATCH('Edited Orders'!K$1,products!$A$1:$G$1,0))</f>
        <v>0.5</v>
      </c>
      <c r="L837" s="5">
        <f>INDEX(products!$A$1:$G$49,MATCH('Edited Orders'!$D837,products!$A$1:$A$49,0),MATCH('Edited 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6">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INDEX(products!$A$1:$G$49,MATCH('Edited Orders'!$D838,products!$A$1:$A$49,0),MATCH('Edited Orders'!I$1,products!$A$1:$G$1,0))</f>
        <v>Ara</v>
      </c>
      <c r="J838" t="str">
        <f>INDEX(products!$A$1:$G$49,MATCH('Edited Orders'!$D838,products!$A$1:$A$49,0),MATCH('Edited Orders'!J$1,products!$A$1:$G$1,0))</f>
        <v>D</v>
      </c>
      <c r="K838" s="7">
        <f>INDEX(products!$A$1:$G$49,MATCH('Edited Orders'!$D838,products!$A$1:$A$49,0),MATCH('Edited Orders'!K$1,products!$A$1:$G$1,0))</f>
        <v>0.2</v>
      </c>
      <c r="L838" s="5">
        <f>INDEX(products!$A$1:$G$49,MATCH('Edited Orders'!$D838,products!$A$1:$A$49,0),MATCH('Edited 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6">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INDEX(products!$A$1:$G$49,MATCH('Edited Orders'!$D839,products!$A$1:$A$49,0),MATCH('Edited Orders'!I$1,products!$A$1:$G$1,0))</f>
        <v>Lib</v>
      </c>
      <c r="J839" t="str">
        <f>INDEX(products!$A$1:$G$49,MATCH('Edited Orders'!$D839,products!$A$1:$A$49,0),MATCH('Edited Orders'!J$1,products!$A$1:$G$1,0))</f>
        <v>M</v>
      </c>
      <c r="K839" s="7">
        <f>INDEX(products!$A$1:$G$49,MATCH('Edited Orders'!$D839,products!$A$1:$A$49,0),MATCH('Edited Orders'!K$1,products!$A$1:$G$1,0))</f>
        <v>2.5</v>
      </c>
      <c r="L839" s="5">
        <f>INDEX(products!$A$1:$G$49,MATCH('Edited Orders'!$D839,products!$A$1:$A$49,0),MATCH('Edited 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6">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INDEX(products!$A$1:$G$49,MATCH('Edited Orders'!$D840,products!$A$1:$A$49,0),MATCH('Edited Orders'!I$1,products!$A$1:$G$1,0))</f>
        <v>Ara</v>
      </c>
      <c r="J840" t="str">
        <f>INDEX(products!$A$1:$G$49,MATCH('Edited Orders'!$D840,products!$A$1:$A$49,0),MATCH('Edited Orders'!J$1,products!$A$1:$G$1,0))</f>
        <v>D</v>
      </c>
      <c r="K840" s="7">
        <f>INDEX(products!$A$1:$G$49,MATCH('Edited Orders'!$D840,products!$A$1:$A$49,0),MATCH('Edited Orders'!K$1,products!$A$1:$G$1,0))</f>
        <v>2.5</v>
      </c>
      <c r="L840" s="5">
        <f>INDEX(products!$A$1:$G$49,MATCH('Edited Orders'!$D840,products!$A$1:$A$49,0),MATCH('Edited 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6">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INDEX(products!$A$1:$G$49,MATCH('Edited Orders'!$D841,products!$A$1:$A$49,0),MATCH('Edited Orders'!I$1,products!$A$1:$G$1,0))</f>
        <v>Exc</v>
      </c>
      <c r="J841" t="str">
        <f>INDEX(products!$A$1:$G$49,MATCH('Edited Orders'!$D841,products!$A$1:$A$49,0),MATCH('Edited Orders'!J$1,products!$A$1:$G$1,0))</f>
        <v>M</v>
      </c>
      <c r="K841" s="7">
        <f>INDEX(products!$A$1:$G$49,MATCH('Edited Orders'!$D841,products!$A$1:$A$49,0),MATCH('Edited Orders'!K$1,products!$A$1:$G$1,0))</f>
        <v>0.5</v>
      </c>
      <c r="L841" s="5">
        <f>INDEX(products!$A$1:$G$49,MATCH('Edited Orders'!$D841,products!$A$1:$A$49,0),MATCH('Edited 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6">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INDEX(products!$A$1:$G$49,MATCH('Edited Orders'!$D842,products!$A$1:$A$49,0),MATCH('Edited Orders'!I$1,products!$A$1:$G$1,0))</f>
        <v>Rob</v>
      </c>
      <c r="J842" t="str">
        <f>INDEX(products!$A$1:$G$49,MATCH('Edited Orders'!$D842,products!$A$1:$A$49,0),MATCH('Edited Orders'!J$1,products!$A$1:$G$1,0))</f>
        <v>L</v>
      </c>
      <c r="K842" s="7">
        <f>INDEX(products!$A$1:$G$49,MATCH('Edited Orders'!$D842,products!$A$1:$A$49,0),MATCH('Edited Orders'!K$1,products!$A$1:$G$1,0))</f>
        <v>0.5</v>
      </c>
      <c r="L842" s="5">
        <f>INDEX(products!$A$1:$G$49,MATCH('Edited Orders'!$D842,products!$A$1:$A$49,0),MATCH('Edited 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6">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INDEX(products!$A$1:$G$49,MATCH('Edited Orders'!$D843,products!$A$1:$A$49,0),MATCH('Edited Orders'!I$1,products!$A$1:$G$1,0))</f>
        <v>Lib</v>
      </c>
      <c r="J843" t="str">
        <f>INDEX(products!$A$1:$G$49,MATCH('Edited Orders'!$D843,products!$A$1:$A$49,0),MATCH('Edited Orders'!J$1,products!$A$1:$G$1,0))</f>
        <v>M</v>
      </c>
      <c r="K843" s="7">
        <f>INDEX(products!$A$1:$G$49,MATCH('Edited Orders'!$D843,products!$A$1:$A$49,0),MATCH('Edited Orders'!K$1,products!$A$1:$G$1,0))</f>
        <v>0.2</v>
      </c>
      <c r="L843" s="5">
        <f>INDEX(products!$A$1:$G$49,MATCH('Edited Orders'!$D843,products!$A$1:$A$49,0),MATCH('Edited 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6">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INDEX(products!$A$1:$G$49,MATCH('Edited Orders'!$D844,products!$A$1:$A$49,0),MATCH('Edited Orders'!I$1,products!$A$1:$G$1,0))</f>
        <v>Exc</v>
      </c>
      <c r="J844" t="str">
        <f>INDEX(products!$A$1:$G$49,MATCH('Edited Orders'!$D844,products!$A$1:$A$49,0),MATCH('Edited Orders'!J$1,products!$A$1:$G$1,0))</f>
        <v>M</v>
      </c>
      <c r="K844" s="7">
        <f>INDEX(products!$A$1:$G$49,MATCH('Edited Orders'!$D844,products!$A$1:$A$49,0),MATCH('Edited Orders'!K$1,products!$A$1:$G$1,0))</f>
        <v>0.2</v>
      </c>
      <c r="L844" s="5">
        <f>INDEX(products!$A$1:$G$49,MATCH('Edited Orders'!$D844,products!$A$1:$A$49,0),MATCH('Edited 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6">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INDEX(products!$A$1:$G$49,MATCH('Edited Orders'!$D845,products!$A$1:$A$49,0),MATCH('Edited Orders'!I$1,products!$A$1:$G$1,0))</f>
        <v>Exc</v>
      </c>
      <c r="J845" t="str">
        <f>INDEX(products!$A$1:$G$49,MATCH('Edited Orders'!$D845,products!$A$1:$A$49,0),MATCH('Edited Orders'!J$1,products!$A$1:$G$1,0))</f>
        <v>M</v>
      </c>
      <c r="K845" s="7">
        <f>INDEX(products!$A$1:$G$49,MATCH('Edited Orders'!$D845,products!$A$1:$A$49,0),MATCH('Edited Orders'!K$1,products!$A$1:$G$1,0))</f>
        <v>0.2</v>
      </c>
      <c r="L845" s="5">
        <f>INDEX(products!$A$1:$G$49,MATCH('Edited Orders'!$D845,products!$A$1:$A$49,0),MATCH('Edited 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6">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INDEX(products!$A$1:$G$49,MATCH('Edited Orders'!$D846,products!$A$1:$A$49,0),MATCH('Edited Orders'!I$1,products!$A$1:$G$1,0))</f>
        <v>Ara</v>
      </c>
      <c r="J846" t="str">
        <f>INDEX(products!$A$1:$G$49,MATCH('Edited Orders'!$D846,products!$A$1:$A$49,0),MATCH('Edited Orders'!J$1,products!$A$1:$G$1,0))</f>
        <v>D</v>
      </c>
      <c r="K846" s="7">
        <f>INDEX(products!$A$1:$G$49,MATCH('Edited Orders'!$D846,products!$A$1:$A$49,0),MATCH('Edited Orders'!K$1,products!$A$1:$G$1,0))</f>
        <v>0.5</v>
      </c>
      <c r="L846" s="5">
        <f>INDEX(products!$A$1:$G$49,MATCH('Edited Orders'!$D846,products!$A$1:$A$49,0),MATCH('Edited 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6">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INDEX(products!$A$1:$G$49,MATCH('Edited Orders'!$D847,products!$A$1:$A$49,0),MATCH('Edited Orders'!I$1,products!$A$1:$G$1,0))</f>
        <v>Exc</v>
      </c>
      <c r="J847" t="str">
        <f>INDEX(products!$A$1:$G$49,MATCH('Edited Orders'!$D847,products!$A$1:$A$49,0),MATCH('Edited Orders'!J$1,products!$A$1:$G$1,0))</f>
        <v>D</v>
      </c>
      <c r="K847" s="7">
        <f>INDEX(products!$A$1:$G$49,MATCH('Edited Orders'!$D847,products!$A$1:$A$49,0),MATCH('Edited Orders'!K$1,products!$A$1:$G$1,0))</f>
        <v>2.5</v>
      </c>
      <c r="L847" s="5">
        <f>INDEX(products!$A$1:$G$49,MATCH('Edited Orders'!$D847,products!$A$1:$A$49,0),MATCH('Edited 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6">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INDEX(products!$A$1:$G$49,MATCH('Edited Orders'!$D848,products!$A$1:$A$49,0),MATCH('Edited Orders'!I$1,products!$A$1:$G$1,0))</f>
        <v>Ara</v>
      </c>
      <c r="J848" t="str">
        <f>INDEX(products!$A$1:$G$49,MATCH('Edited Orders'!$D848,products!$A$1:$A$49,0),MATCH('Edited Orders'!J$1,products!$A$1:$G$1,0))</f>
        <v>M</v>
      </c>
      <c r="K848" s="7">
        <f>INDEX(products!$A$1:$G$49,MATCH('Edited Orders'!$D848,products!$A$1:$A$49,0),MATCH('Edited Orders'!K$1,products!$A$1:$G$1,0))</f>
        <v>2.5</v>
      </c>
      <c r="L848" s="5">
        <f>INDEX(products!$A$1:$G$49,MATCH('Edited Orders'!$D848,products!$A$1:$A$49,0),MATCH('Edited 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6">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INDEX(products!$A$1:$G$49,MATCH('Edited Orders'!$D849,products!$A$1:$A$49,0),MATCH('Edited Orders'!I$1,products!$A$1:$G$1,0))</f>
        <v>Ara</v>
      </c>
      <c r="J849" t="str">
        <f>INDEX(products!$A$1:$G$49,MATCH('Edited Orders'!$D849,products!$A$1:$A$49,0),MATCH('Edited Orders'!J$1,products!$A$1:$G$1,0))</f>
        <v>D</v>
      </c>
      <c r="K849" s="7">
        <f>INDEX(products!$A$1:$G$49,MATCH('Edited Orders'!$D849,products!$A$1:$A$49,0),MATCH('Edited Orders'!K$1,products!$A$1:$G$1,0))</f>
        <v>0.2</v>
      </c>
      <c r="L849" s="5">
        <f>INDEX(products!$A$1:$G$49,MATCH('Edited Orders'!$D849,products!$A$1:$A$49,0),MATCH('Edited 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6">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INDEX(products!$A$1:$G$49,MATCH('Edited Orders'!$D850,products!$A$1:$A$49,0),MATCH('Edited Orders'!I$1,products!$A$1:$G$1,0))</f>
        <v>Exc</v>
      </c>
      <c r="J850" t="str">
        <f>INDEX(products!$A$1:$G$49,MATCH('Edited Orders'!$D850,products!$A$1:$A$49,0),MATCH('Edited Orders'!J$1,products!$A$1:$G$1,0))</f>
        <v>L</v>
      </c>
      <c r="K850" s="7">
        <f>INDEX(products!$A$1:$G$49,MATCH('Edited Orders'!$D850,products!$A$1:$A$49,0),MATCH('Edited Orders'!K$1,products!$A$1:$G$1,0))</f>
        <v>0.5</v>
      </c>
      <c r="L850" s="5">
        <f>INDEX(products!$A$1:$G$49,MATCH('Edited Orders'!$D850,products!$A$1:$A$49,0),MATCH('Edited 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6">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INDEX(products!$A$1:$G$49,MATCH('Edited Orders'!$D851,products!$A$1:$A$49,0),MATCH('Edited Orders'!I$1,products!$A$1:$G$1,0))</f>
        <v>Ara</v>
      </c>
      <c r="J851" t="str">
        <f>INDEX(products!$A$1:$G$49,MATCH('Edited Orders'!$D851,products!$A$1:$A$49,0),MATCH('Edited Orders'!J$1,products!$A$1:$G$1,0))</f>
        <v>L</v>
      </c>
      <c r="K851" s="7">
        <f>INDEX(products!$A$1:$G$49,MATCH('Edited Orders'!$D851,products!$A$1:$A$49,0),MATCH('Edited Orders'!K$1,products!$A$1:$G$1,0))</f>
        <v>0.2</v>
      </c>
      <c r="L851" s="5">
        <f>INDEX(products!$A$1:$G$49,MATCH('Edited Orders'!$D851,products!$A$1:$A$49,0),MATCH('Edited 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6">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INDEX(products!$A$1:$G$49,MATCH('Edited Orders'!$D852,products!$A$1:$A$49,0),MATCH('Edited Orders'!I$1,products!$A$1:$G$1,0))</f>
        <v>Ara</v>
      </c>
      <c r="J852" t="str">
        <f>INDEX(products!$A$1:$G$49,MATCH('Edited Orders'!$D852,products!$A$1:$A$49,0),MATCH('Edited Orders'!J$1,products!$A$1:$G$1,0))</f>
        <v>M</v>
      </c>
      <c r="K852" s="7">
        <f>INDEX(products!$A$1:$G$49,MATCH('Edited Orders'!$D852,products!$A$1:$A$49,0),MATCH('Edited Orders'!K$1,products!$A$1:$G$1,0))</f>
        <v>0.2</v>
      </c>
      <c r="L852" s="5">
        <f>INDEX(products!$A$1:$G$49,MATCH('Edited Orders'!$D852,products!$A$1:$A$49,0),MATCH('Edited 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6">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INDEX(products!$A$1:$G$49,MATCH('Edited Orders'!$D853,products!$A$1:$A$49,0),MATCH('Edited Orders'!I$1,products!$A$1:$G$1,0))</f>
        <v>Lib</v>
      </c>
      <c r="J853" t="str">
        <f>INDEX(products!$A$1:$G$49,MATCH('Edited Orders'!$D853,products!$A$1:$A$49,0),MATCH('Edited Orders'!J$1,products!$A$1:$G$1,0))</f>
        <v>D</v>
      </c>
      <c r="K853" s="7">
        <f>INDEX(products!$A$1:$G$49,MATCH('Edited Orders'!$D853,products!$A$1:$A$49,0),MATCH('Edited Orders'!K$1,products!$A$1:$G$1,0))</f>
        <v>0.5</v>
      </c>
      <c r="L853" s="5">
        <f>INDEX(products!$A$1:$G$49,MATCH('Edited Orders'!$D853,products!$A$1:$A$49,0),MATCH('Edited 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6">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INDEX(products!$A$1:$G$49,MATCH('Edited Orders'!$D854,products!$A$1:$A$49,0),MATCH('Edited Orders'!I$1,products!$A$1:$G$1,0))</f>
        <v>Lib</v>
      </c>
      <c r="J854" t="str">
        <f>INDEX(products!$A$1:$G$49,MATCH('Edited Orders'!$D854,products!$A$1:$A$49,0),MATCH('Edited Orders'!J$1,products!$A$1:$G$1,0))</f>
        <v>D</v>
      </c>
      <c r="K854" s="7">
        <f>INDEX(products!$A$1:$G$49,MATCH('Edited Orders'!$D854,products!$A$1:$A$49,0),MATCH('Edited Orders'!K$1,products!$A$1:$G$1,0))</f>
        <v>2.5</v>
      </c>
      <c r="L854" s="5">
        <f>INDEX(products!$A$1:$G$49,MATCH('Edited Orders'!$D854,products!$A$1:$A$49,0),MATCH('Edited 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6">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INDEX(products!$A$1:$G$49,MATCH('Edited Orders'!$D855,products!$A$1:$A$49,0),MATCH('Edited Orders'!I$1,products!$A$1:$G$1,0))</f>
        <v>Ara</v>
      </c>
      <c r="J855" t="str">
        <f>INDEX(products!$A$1:$G$49,MATCH('Edited Orders'!$D855,products!$A$1:$A$49,0),MATCH('Edited Orders'!J$1,products!$A$1:$G$1,0))</f>
        <v>D</v>
      </c>
      <c r="K855" s="7">
        <f>INDEX(products!$A$1:$G$49,MATCH('Edited Orders'!$D855,products!$A$1:$A$49,0),MATCH('Edited Orders'!K$1,products!$A$1:$G$1,0))</f>
        <v>1</v>
      </c>
      <c r="L855" s="5">
        <f>INDEX(products!$A$1:$G$49,MATCH('Edited Orders'!$D855,products!$A$1:$A$49,0),MATCH('Edited 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6">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INDEX(products!$A$1:$G$49,MATCH('Edited Orders'!$D856,products!$A$1:$A$49,0),MATCH('Edited Orders'!I$1,products!$A$1:$G$1,0))</f>
        <v>Rob</v>
      </c>
      <c r="J856" t="str">
        <f>INDEX(products!$A$1:$G$49,MATCH('Edited Orders'!$D856,products!$A$1:$A$49,0),MATCH('Edited Orders'!J$1,products!$A$1:$G$1,0))</f>
        <v>L</v>
      </c>
      <c r="K856" s="7">
        <f>INDEX(products!$A$1:$G$49,MATCH('Edited Orders'!$D856,products!$A$1:$A$49,0),MATCH('Edited Orders'!K$1,products!$A$1:$G$1,0))</f>
        <v>0.5</v>
      </c>
      <c r="L856" s="5">
        <f>INDEX(products!$A$1:$G$49,MATCH('Edited Orders'!$D856,products!$A$1:$A$49,0),MATCH('Edited 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6">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INDEX(products!$A$1:$G$49,MATCH('Edited Orders'!$D857,products!$A$1:$A$49,0),MATCH('Edited Orders'!I$1,products!$A$1:$G$1,0))</f>
        <v>Lib</v>
      </c>
      <c r="J857" t="str">
        <f>INDEX(products!$A$1:$G$49,MATCH('Edited Orders'!$D857,products!$A$1:$A$49,0),MATCH('Edited Orders'!J$1,products!$A$1:$G$1,0))</f>
        <v>D</v>
      </c>
      <c r="K857" s="7">
        <f>INDEX(products!$A$1:$G$49,MATCH('Edited Orders'!$D857,products!$A$1:$A$49,0),MATCH('Edited Orders'!K$1,products!$A$1:$G$1,0))</f>
        <v>2.5</v>
      </c>
      <c r="L857" s="5">
        <f>INDEX(products!$A$1:$G$49,MATCH('Edited Orders'!$D857,products!$A$1:$A$49,0),MATCH('Edited 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6">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INDEX(products!$A$1:$G$49,MATCH('Edited Orders'!$D858,products!$A$1:$A$49,0),MATCH('Edited Orders'!I$1,products!$A$1:$G$1,0))</f>
        <v>Lib</v>
      </c>
      <c r="J858" t="str">
        <f>INDEX(products!$A$1:$G$49,MATCH('Edited Orders'!$D858,products!$A$1:$A$49,0),MATCH('Edited Orders'!J$1,products!$A$1:$G$1,0))</f>
        <v>M</v>
      </c>
      <c r="K858" s="7">
        <f>INDEX(products!$A$1:$G$49,MATCH('Edited Orders'!$D858,products!$A$1:$A$49,0),MATCH('Edited Orders'!K$1,products!$A$1:$G$1,0))</f>
        <v>0.2</v>
      </c>
      <c r="L858" s="5">
        <f>INDEX(products!$A$1:$G$49,MATCH('Edited Orders'!$D858,products!$A$1:$A$49,0),MATCH('Edited 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6">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INDEX(products!$A$1:$G$49,MATCH('Edited Orders'!$D859,products!$A$1:$A$49,0),MATCH('Edited Orders'!I$1,products!$A$1:$G$1,0))</f>
        <v>Rob</v>
      </c>
      <c r="J859" t="str">
        <f>INDEX(products!$A$1:$G$49,MATCH('Edited Orders'!$D859,products!$A$1:$A$49,0),MATCH('Edited Orders'!J$1,products!$A$1:$G$1,0))</f>
        <v>L</v>
      </c>
      <c r="K859" s="7">
        <f>INDEX(products!$A$1:$G$49,MATCH('Edited Orders'!$D859,products!$A$1:$A$49,0),MATCH('Edited Orders'!K$1,products!$A$1:$G$1,0))</f>
        <v>2.5</v>
      </c>
      <c r="L859" s="5">
        <f>INDEX(products!$A$1:$G$49,MATCH('Edited Orders'!$D859,products!$A$1:$A$49,0),MATCH('Edited 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6">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INDEX(products!$A$1:$G$49,MATCH('Edited Orders'!$D860,products!$A$1:$A$49,0),MATCH('Edited Orders'!I$1,products!$A$1:$G$1,0))</f>
        <v>Lib</v>
      </c>
      <c r="J860" t="str">
        <f>INDEX(products!$A$1:$G$49,MATCH('Edited Orders'!$D860,products!$A$1:$A$49,0),MATCH('Edited Orders'!J$1,products!$A$1:$G$1,0))</f>
        <v>M</v>
      </c>
      <c r="K860" s="7">
        <f>INDEX(products!$A$1:$G$49,MATCH('Edited Orders'!$D860,products!$A$1:$A$49,0),MATCH('Edited Orders'!K$1,products!$A$1:$G$1,0))</f>
        <v>0.5</v>
      </c>
      <c r="L860" s="5">
        <f>INDEX(products!$A$1:$G$49,MATCH('Edited Orders'!$D860,products!$A$1:$A$49,0),MATCH('Edited 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6">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INDEX(products!$A$1:$G$49,MATCH('Edited Orders'!$D861,products!$A$1:$A$49,0),MATCH('Edited Orders'!I$1,products!$A$1:$G$1,0))</f>
        <v>Ara</v>
      </c>
      <c r="J861" t="str">
        <f>INDEX(products!$A$1:$G$49,MATCH('Edited Orders'!$D861,products!$A$1:$A$49,0),MATCH('Edited Orders'!J$1,products!$A$1:$G$1,0))</f>
        <v>L</v>
      </c>
      <c r="K861" s="7">
        <f>INDEX(products!$A$1:$G$49,MATCH('Edited Orders'!$D861,products!$A$1:$A$49,0),MATCH('Edited Orders'!K$1,products!$A$1:$G$1,0))</f>
        <v>2.5</v>
      </c>
      <c r="L861" s="5">
        <f>INDEX(products!$A$1:$G$49,MATCH('Edited Orders'!$D861,products!$A$1:$A$49,0),MATCH('Edited 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6">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INDEX(products!$A$1:$G$49,MATCH('Edited Orders'!$D862,products!$A$1:$A$49,0),MATCH('Edited Orders'!I$1,products!$A$1:$G$1,0))</f>
        <v>Ara</v>
      </c>
      <c r="J862" t="str">
        <f>INDEX(products!$A$1:$G$49,MATCH('Edited Orders'!$D862,products!$A$1:$A$49,0),MATCH('Edited Orders'!J$1,products!$A$1:$G$1,0))</f>
        <v>M</v>
      </c>
      <c r="K862" s="7">
        <f>INDEX(products!$A$1:$G$49,MATCH('Edited Orders'!$D862,products!$A$1:$A$49,0),MATCH('Edited Orders'!K$1,products!$A$1:$G$1,0))</f>
        <v>2.5</v>
      </c>
      <c r="L862" s="5">
        <f>INDEX(products!$A$1:$G$49,MATCH('Edited Orders'!$D862,products!$A$1:$A$49,0),MATCH('Edited 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6">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INDEX(products!$A$1:$G$49,MATCH('Edited Orders'!$D863,products!$A$1:$A$49,0),MATCH('Edited Orders'!I$1,products!$A$1:$G$1,0))</f>
        <v>Lib</v>
      </c>
      <c r="J863" t="str">
        <f>INDEX(products!$A$1:$G$49,MATCH('Edited Orders'!$D863,products!$A$1:$A$49,0),MATCH('Edited Orders'!J$1,products!$A$1:$G$1,0))</f>
        <v>D</v>
      </c>
      <c r="K863" s="7">
        <f>INDEX(products!$A$1:$G$49,MATCH('Edited Orders'!$D863,products!$A$1:$A$49,0),MATCH('Edited Orders'!K$1,products!$A$1:$G$1,0))</f>
        <v>1</v>
      </c>
      <c r="L863" s="5">
        <f>INDEX(products!$A$1:$G$49,MATCH('Edited Orders'!$D863,products!$A$1:$A$49,0),MATCH('Edited 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6">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INDEX(products!$A$1:$G$49,MATCH('Edited Orders'!$D864,products!$A$1:$A$49,0),MATCH('Edited Orders'!I$1,products!$A$1:$G$1,0))</f>
        <v>Rob</v>
      </c>
      <c r="J864" t="str">
        <f>INDEX(products!$A$1:$G$49,MATCH('Edited Orders'!$D864,products!$A$1:$A$49,0),MATCH('Edited Orders'!J$1,products!$A$1:$G$1,0))</f>
        <v>M</v>
      </c>
      <c r="K864" s="7">
        <f>INDEX(products!$A$1:$G$49,MATCH('Edited Orders'!$D864,products!$A$1:$A$49,0),MATCH('Edited Orders'!K$1,products!$A$1:$G$1,0))</f>
        <v>1</v>
      </c>
      <c r="L864" s="5">
        <f>INDEX(products!$A$1:$G$49,MATCH('Edited Orders'!$D864,products!$A$1:$A$49,0),MATCH('Edited 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6">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INDEX(products!$A$1:$G$49,MATCH('Edited Orders'!$D865,products!$A$1:$A$49,0),MATCH('Edited Orders'!I$1,products!$A$1:$G$1,0))</f>
        <v>Lib</v>
      </c>
      <c r="J865" t="str">
        <f>INDEX(products!$A$1:$G$49,MATCH('Edited Orders'!$D865,products!$A$1:$A$49,0),MATCH('Edited Orders'!J$1,products!$A$1:$G$1,0))</f>
        <v>M</v>
      </c>
      <c r="K865" s="7">
        <f>INDEX(products!$A$1:$G$49,MATCH('Edited Orders'!$D865,products!$A$1:$A$49,0),MATCH('Edited Orders'!K$1,products!$A$1:$G$1,0))</f>
        <v>1</v>
      </c>
      <c r="L865" s="5">
        <f>INDEX(products!$A$1:$G$49,MATCH('Edited Orders'!$D865,products!$A$1:$A$49,0),MATCH('Edited 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6">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INDEX(products!$A$1:$G$49,MATCH('Edited Orders'!$D866,products!$A$1:$A$49,0),MATCH('Edited Orders'!I$1,products!$A$1:$G$1,0))</f>
        <v>Rob</v>
      </c>
      <c r="J866" t="str">
        <f>INDEX(products!$A$1:$G$49,MATCH('Edited Orders'!$D866,products!$A$1:$A$49,0),MATCH('Edited Orders'!J$1,products!$A$1:$G$1,0))</f>
        <v>L</v>
      </c>
      <c r="K866" s="7">
        <f>INDEX(products!$A$1:$G$49,MATCH('Edited Orders'!$D866,products!$A$1:$A$49,0),MATCH('Edited Orders'!K$1,products!$A$1:$G$1,0))</f>
        <v>0.2</v>
      </c>
      <c r="L866" s="5">
        <f>INDEX(products!$A$1:$G$49,MATCH('Edited Orders'!$D866,products!$A$1:$A$49,0),MATCH('Edited 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6">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INDEX(products!$A$1:$G$49,MATCH('Edited Orders'!$D867,products!$A$1:$A$49,0),MATCH('Edited Orders'!I$1,products!$A$1:$G$1,0))</f>
        <v>Ara</v>
      </c>
      <c r="J867" t="str">
        <f>INDEX(products!$A$1:$G$49,MATCH('Edited Orders'!$D867,products!$A$1:$A$49,0),MATCH('Edited Orders'!J$1,products!$A$1:$G$1,0))</f>
        <v>M</v>
      </c>
      <c r="K867" s="7">
        <f>INDEX(products!$A$1:$G$49,MATCH('Edited Orders'!$D867,products!$A$1:$A$49,0),MATCH('Edited Orders'!K$1,products!$A$1:$G$1,0))</f>
        <v>0.5</v>
      </c>
      <c r="L867" s="5">
        <f>INDEX(products!$A$1:$G$49,MATCH('Edited Orders'!$D867,products!$A$1:$A$49,0),MATCH('Edited 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6">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INDEX(products!$A$1:$G$49,MATCH('Edited Orders'!$D868,products!$A$1:$A$49,0),MATCH('Edited Orders'!I$1,products!$A$1:$G$1,0))</f>
        <v>Ara</v>
      </c>
      <c r="J868" t="str">
        <f>INDEX(products!$A$1:$G$49,MATCH('Edited Orders'!$D868,products!$A$1:$A$49,0),MATCH('Edited Orders'!J$1,products!$A$1:$G$1,0))</f>
        <v>D</v>
      </c>
      <c r="K868" s="7">
        <f>INDEX(products!$A$1:$G$49,MATCH('Edited Orders'!$D868,products!$A$1:$A$49,0),MATCH('Edited Orders'!K$1,products!$A$1:$G$1,0))</f>
        <v>0.5</v>
      </c>
      <c r="L868" s="5">
        <f>INDEX(products!$A$1:$G$49,MATCH('Edited Orders'!$D868,products!$A$1:$A$49,0),MATCH('Edited 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6">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INDEX(products!$A$1:$G$49,MATCH('Edited Orders'!$D869,products!$A$1:$A$49,0),MATCH('Edited Orders'!I$1,products!$A$1:$G$1,0))</f>
        <v>Ara</v>
      </c>
      <c r="J869" t="str">
        <f>INDEX(products!$A$1:$G$49,MATCH('Edited Orders'!$D869,products!$A$1:$A$49,0),MATCH('Edited Orders'!J$1,products!$A$1:$G$1,0))</f>
        <v>L</v>
      </c>
      <c r="K869" s="7">
        <f>INDEX(products!$A$1:$G$49,MATCH('Edited Orders'!$D869,products!$A$1:$A$49,0),MATCH('Edited Orders'!K$1,products!$A$1:$G$1,0))</f>
        <v>2.5</v>
      </c>
      <c r="L869" s="5">
        <f>INDEX(products!$A$1:$G$49,MATCH('Edited Orders'!$D869,products!$A$1:$A$49,0),MATCH('Edited 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6">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INDEX(products!$A$1:$G$49,MATCH('Edited Orders'!$D870,products!$A$1:$A$49,0),MATCH('Edited Orders'!I$1,products!$A$1:$G$1,0))</f>
        <v>Exc</v>
      </c>
      <c r="J870" t="str">
        <f>INDEX(products!$A$1:$G$49,MATCH('Edited Orders'!$D870,products!$A$1:$A$49,0),MATCH('Edited Orders'!J$1,products!$A$1:$G$1,0))</f>
        <v>M</v>
      </c>
      <c r="K870" s="7">
        <f>INDEX(products!$A$1:$G$49,MATCH('Edited Orders'!$D870,products!$A$1:$A$49,0),MATCH('Edited Orders'!K$1,products!$A$1:$G$1,0))</f>
        <v>0.5</v>
      </c>
      <c r="L870" s="5">
        <f>INDEX(products!$A$1:$G$49,MATCH('Edited Orders'!$D870,products!$A$1:$A$49,0),MATCH('Edited 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6">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INDEX(products!$A$1:$G$49,MATCH('Edited Orders'!$D871,products!$A$1:$A$49,0),MATCH('Edited Orders'!I$1,products!$A$1:$G$1,0))</f>
        <v>Rob</v>
      </c>
      <c r="J871" t="str">
        <f>INDEX(products!$A$1:$G$49,MATCH('Edited Orders'!$D871,products!$A$1:$A$49,0),MATCH('Edited Orders'!J$1,products!$A$1:$G$1,0))</f>
        <v>M</v>
      </c>
      <c r="K871" s="7">
        <f>INDEX(products!$A$1:$G$49,MATCH('Edited Orders'!$D871,products!$A$1:$A$49,0),MATCH('Edited Orders'!K$1,products!$A$1:$G$1,0))</f>
        <v>0.5</v>
      </c>
      <c r="L871" s="5">
        <f>INDEX(products!$A$1:$G$49,MATCH('Edited Orders'!$D871,products!$A$1:$A$49,0),MATCH('Edited 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6">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INDEX(products!$A$1:$G$49,MATCH('Edited Orders'!$D872,products!$A$1:$A$49,0),MATCH('Edited Orders'!I$1,products!$A$1:$G$1,0))</f>
        <v>Exc</v>
      </c>
      <c r="J872" t="str">
        <f>INDEX(products!$A$1:$G$49,MATCH('Edited Orders'!$D872,products!$A$1:$A$49,0),MATCH('Edited Orders'!J$1,products!$A$1:$G$1,0))</f>
        <v>D</v>
      </c>
      <c r="K872" s="7">
        <f>INDEX(products!$A$1:$G$49,MATCH('Edited Orders'!$D872,products!$A$1:$A$49,0),MATCH('Edited Orders'!K$1,products!$A$1:$G$1,0))</f>
        <v>0.5</v>
      </c>
      <c r="L872" s="5">
        <f>INDEX(products!$A$1:$G$49,MATCH('Edited Orders'!$D872,products!$A$1:$A$49,0),MATCH('Edited 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6">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INDEX(products!$A$1:$G$49,MATCH('Edited Orders'!$D873,products!$A$1:$A$49,0),MATCH('Edited Orders'!I$1,products!$A$1:$G$1,0))</f>
        <v>Exc</v>
      </c>
      <c r="J873" t="str">
        <f>INDEX(products!$A$1:$G$49,MATCH('Edited Orders'!$D873,products!$A$1:$A$49,0),MATCH('Edited Orders'!J$1,products!$A$1:$G$1,0))</f>
        <v>L</v>
      </c>
      <c r="K873" s="7">
        <f>INDEX(products!$A$1:$G$49,MATCH('Edited Orders'!$D873,products!$A$1:$A$49,0),MATCH('Edited Orders'!K$1,products!$A$1:$G$1,0))</f>
        <v>1</v>
      </c>
      <c r="L873" s="5">
        <f>INDEX(products!$A$1:$G$49,MATCH('Edited Orders'!$D873,products!$A$1:$A$49,0),MATCH('Edited 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6">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INDEX(products!$A$1:$G$49,MATCH('Edited Orders'!$D874,products!$A$1:$A$49,0),MATCH('Edited Orders'!I$1,products!$A$1:$G$1,0))</f>
        <v>Ara</v>
      </c>
      <c r="J874" t="str">
        <f>INDEX(products!$A$1:$G$49,MATCH('Edited Orders'!$D874,products!$A$1:$A$49,0),MATCH('Edited Orders'!J$1,products!$A$1:$G$1,0))</f>
        <v>M</v>
      </c>
      <c r="K874" s="7">
        <f>INDEX(products!$A$1:$G$49,MATCH('Edited Orders'!$D874,products!$A$1:$A$49,0),MATCH('Edited Orders'!K$1,products!$A$1:$G$1,0))</f>
        <v>1</v>
      </c>
      <c r="L874" s="5">
        <f>INDEX(products!$A$1:$G$49,MATCH('Edited Orders'!$D874,products!$A$1:$A$49,0),MATCH('Edited 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6">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INDEX(products!$A$1:$G$49,MATCH('Edited Orders'!$D875,products!$A$1:$A$49,0),MATCH('Edited Orders'!I$1,products!$A$1:$G$1,0))</f>
        <v>Rob</v>
      </c>
      <c r="J875" t="str">
        <f>INDEX(products!$A$1:$G$49,MATCH('Edited Orders'!$D875,products!$A$1:$A$49,0),MATCH('Edited Orders'!J$1,products!$A$1:$G$1,0))</f>
        <v>M</v>
      </c>
      <c r="K875" s="7">
        <f>INDEX(products!$A$1:$G$49,MATCH('Edited Orders'!$D875,products!$A$1:$A$49,0),MATCH('Edited Orders'!K$1,products!$A$1:$G$1,0))</f>
        <v>0.2</v>
      </c>
      <c r="L875" s="5">
        <f>INDEX(products!$A$1:$G$49,MATCH('Edited Orders'!$D875,products!$A$1:$A$49,0),MATCH('Edited 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6">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INDEX(products!$A$1:$G$49,MATCH('Edited Orders'!$D876,products!$A$1:$A$49,0),MATCH('Edited Orders'!I$1,products!$A$1:$G$1,0))</f>
        <v>Ara</v>
      </c>
      <c r="J876" t="str">
        <f>INDEX(products!$A$1:$G$49,MATCH('Edited Orders'!$D876,products!$A$1:$A$49,0),MATCH('Edited Orders'!J$1,products!$A$1:$G$1,0))</f>
        <v>L</v>
      </c>
      <c r="K876" s="7">
        <f>INDEX(products!$A$1:$G$49,MATCH('Edited Orders'!$D876,products!$A$1:$A$49,0),MATCH('Edited Orders'!K$1,products!$A$1:$G$1,0))</f>
        <v>1</v>
      </c>
      <c r="L876" s="5">
        <f>INDEX(products!$A$1:$G$49,MATCH('Edited Orders'!$D876,products!$A$1:$A$49,0),MATCH('Edited 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6">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INDEX(products!$A$1:$G$49,MATCH('Edited Orders'!$D877,products!$A$1:$A$49,0),MATCH('Edited Orders'!I$1,products!$A$1:$G$1,0))</f>
        <v>Lib</v>
      </c>
      <c r="J877" t="str">
        <f>INDEX(products!$A$1:$G$49,MATCH('Edited Orders'!$D877,products!$A$1:$A$49,0),MATCH('Edited Orders'!J$1,products!$A$1:$G$1,0))</f>
        <v>M</v>
      </c>
      <c r="K877" s="7">
        <f>INDEX(products!$A$1:$G$49,MATCH('Edited Orders'!$D877,products!$A$1:$A$49,0),MATCH('Edited Orders'!K$1,products!$A$1:$G$1,0))</f>
        <v>0.5</v>
      </c>
      <c r="L877" s="5">
        <f>INDEX(products!$A$1:$G$49,MATCH('Edited Orders'!$D877,products!$A$1:$A$49,0),MATCH('Edited 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6">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INDEX(products!$A$1:$G$49,MATCH('Edited Orders'!$D878,products!$A$1:$A$49,0),MATCH('Edited Orders'!I$1,products!$A$1:$G$1,0))</f>
        <v>Ara</v>
      </c>
      <c r="J878" t="str">
        <f>INDEX(products!$A$1:$G$49,MATCH('Edited Orders'!$D878,products!$A$1:$A$49,0),MATCH('Edited Orders'!J$1,products!$A$1:$G$1,0))</f>
        <v>L</v>
      </c>
      <c r="K878" s="7">
        <f>INDEX(products!$A$1:$G$49,MATCH('Edited Orders'!$D878,products!$A$1:$A$49,0),MATCH('Edited Orders'!K$1,products!$A$1:$G$1,0))</f>
        <v>0.5</v>
      </c>
      <c r="L878" s="5">
        <f>INDEX(products!$A$1:$G$49,MATCH('Edited Orders'!$D878,products!$A$1:$A$49,0),MATCH('Edited 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6">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INDEX(products!$A$1:$G$49,MATCH('Edited Orders'!$D879,products!$A$1:$A$49,0),MATCH('Edited Orders'!I$1,products!$A$1:$G$1,0))</f>
        <v>Lib</v>
      </c>
      <c r="J879" t="str">
        <f>INDEX(products!$A$1:$G$49,MATCH('Edited Orders'!$D879,products!$A$1:$A$49,0),MATCH('Edited Orders'!J$1,products!$A$1:$G$1,0))</f>
        <v>L</v>
      </c>
      <c r="K879" s="7">
        <f>INDEX(products!$A$1:$G$49,MATCH('Edited Orders'!$D879,products!$A$1:$A$49,0),MATCH('Edited Orders'!K$1,products!$A$1:$G$1,0))</f>
        <v>0.5</v>
      </c>
      <c r="L879" s="5">
        <f>INDEX(products!$A$1:$G$49,MATCH('Edited Orders'!$D879,products!$A$1:$A$49,0),MATCH('Edited 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6">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INDEX(products!$A$1:$G$49,MATCH('Edited Orders'!$D880,products!$A$1:$A$49,0),MATCH('Edited Orders'!I$1,products!$A$1:$G$1,0))</f>
        <v>Rob</v>
      </c>
      <c r="J880" t="str">
        <f>INDEX(products!$A$1:$G$49,MATCH('Edited Orders'!$D880,products!$A$1:$A$49,0),MATCH('Edited Orders'!J$1,products!$A$1:$G$1,0))</f>
        <v>L</v>
      </c>
      <c r="K880" s="7">
        <f>INDEX(products!$A$1:$G$49,MATCH('Edited Orders'!$D880,products!$A$1:$A$49,0),MATCH('Edited Orders'!K$1,products!$A$1:$G$1,0))</f>
        <v>2.5</v>
      </c>
      <c r="L880" s="5">
        <f>INDEX(products!$A$1:$G$49,MATCH('Edited Orders'!$D880,products!$A$1:$A$49,0),MATCH('Edited 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6">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INDEX(products!$A$1:$G$49,MATCH('Edited Orders'!$D881,products!$A$1:$A$49,0),MATCH('Edited Orders'!I$1,products!$A$1:$G$1,0))</f>
        <v>Exc</v>
      </c>
      <c r="J881" t="str">
        <f>INDEX(products!$A$1:$G$49,MATCH('Edited Orders'!$D881,products!$A$1:$A$49,0),MATCH('Edited Orders'!J$1,products!$A$1:$G$1,0))</f>
        <v>D</v>
      </c>
      <c r="K881" s="7">
        <f>INDEX(products!$A$1:$G$49,MATCH('Edited Orders'!$D881,products!$A$1:$A$49,0),MATCH('Edited Orders'!K$1,products!$A$1:$G$1,0))</f>
        <v>0.2</v>
      </c>
      <c r="L881" s="5">
        <f>INDEX(products!$A$1:$G$49,MATCH('Edited Orders'!$D881,products!$A$1:$A$49,0),MATCH('Edited 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6">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INDEX(products!$A$1:$G$49,MATCH('Edited Orders'!$D882,products!$A$1:$A$49,0),MATCH('Edited Orders'!I$1,products!$A$1:$G$1,0))</f>
        <v>Rob</v>
      </c>
      <c r="J882" t="str">
        <f>INDEX(products!$A$1:$G$49,MATCH('Edited Orders'!$D882,products!$A$1:$A$49,0),MATCH('Edited Orders'!J$1,products!$A$1:$G$1,0))</f>
        <v>L</v>
      </c>
      <c r="K882" s="7">
        <f>INDEX(products!$A$1:$G$49,MATCH('Edited Orders'!$D882,products!$A$1:$A$49,0),MATCH('Edited Orders'!K$1,products!$A$1:$G$1,0))</f>
        <v>0.2</v>
      </c>
      <c r="L882" s="5">
        <f>INDEX(products!$A$1:$G$49,MATCH('Edited Orders'!$D882,products!$A$1:$A$49,0),MATCH('Edited 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6">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INDEX(products!$A$1:$G$49,MATCH('Edited Orders'!$D883,products!$A$1:$A$49,0),MATCH('Edited Orders'!I$1,products!$A$1:$G$1,0))</f>
        <v>Ara</v>
      </c>
      <c r="J883" t="str">
        <f>INDEX(products!$A$1:$G$49,MATCH('Edited Orders'!$D883,products!$A$1:$A$49,0),MATCH('Edited Orders'!J$1,products!$A$1:$G$1,0))</f>
        <v>L</v>
      </c>
      <c r="K883" s="7">
        <f>INDEX(products!$A$1:$G$49,MATCH('Edited Orders'!$D883,products!$A$1:$A$49,0),MATCH('Edited Orders'!K$1,products!$A$1:$G$1,0))</f>
        <v>0.2</v>
      </c>
      <c r="L883" s="5">
        <f>INDEX(products!$A$1:$G$49,MATCH('Edited Orders'!$D883,products!$A$1:$A$49,0),MATCH('Edited 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6">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INDEX(products!$A$1:$G$49,MATCH('Edited Orders'!$D884,products!$A$1:$A$49,0),MATCH('Edited Orders'!I$1,products!$A$1:$G$1,0))</f>
        <v>Ara</v>
      </c>
      <c r="J884" t="str">
        <f>INDEX(products!$A$1:$G$49,MATCH('Edited Orders'!$D884,products!$A$1:$A$49,0),MATCH('Edited Orders'!J$1,products!$A$1:$G$1,0))</f>
        <v>D</v>
      </c>
      <c r="K884" s="7">
        <f>INDEX(products!$A$1:$G$49,MATCH('Edited Orders'!$D884,products!$A$1:$A$49,0),MATCH('Edited Orders'!K$1,products!$A$1:$G$1,0))</f>
        <v>2.5</v>
      </c>
      <c r="L884" s="5">
        <f>INDEX(products!$A$1:$G$49,MATCH('Edited Orders'!$D884,products!$A$1:$A$49,0),MATCH('Edited 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6">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INDEX(products!$A$1:$G$49,MATCH('Edited Orders'!$D885,products!$A$1:$A$49,0),MATCH('Edited Orders'!I$1,products!$A$1:$G$1,0))</f>
        <v>Ara</v>
      </c>
      <c r="J885" t="str">
        <f>INDEX(products!$A$1:$G$49,MATCH('Edited Orders'!$D885,products!$A$1:$A$49,0),MATCH('Edited Orders'!J$1,products!$A$1:$G$1,0))</f>
        <v>M</v>
      </c>
      <c r="K885" s="7">
        <f>INDEX(products!$A$1:$G$49,MATCH('Edited Orders'!$D885,products!$A$1:$A$49,0),MATCH('Edited Orders'!K$1,products!$A$1:$G$1,0))</f>
        <v>2.5</v>
      </c>
      <c r="L885" s="5">
        <f>INDEX(products!$A$1:$G$49,MATCH('Edited Orders'!$D885,products!$A$1:$A$49,0),MATCH('Edited 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6">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INDEX(products!$A$1:$G$49,MATCH('Edited Orders'!$D886,products!$A$1:$A$49,0),MATCH('Edited Orders'!I$1,products!$A$1:$G$1,0))</f>
        <v>Rob</v>
      </c>
      <c r="J886" t="str">
        <f>INDEX(products!$A$1:$G$49,MATCH('Edited Orders'!$D886,products!$A$1:$A$49,0),MATCH('Edited Orders'!J$1,products!$A$1:$G$1,0))</f>
        <v>D</v>
      </c>
      <c r="K886" s="7">
        <f>INDEX(products!$A$1:$G$49,MATCH('Edited Orders'!$D886,products!$A$1:$A$49,0),MATCH('Edited Orders'!K$1,products!$A$1:$G$1,0))</f>
        <v>0.5</v>
      </c>
      <c r="L886" s="5">
        <f>INDEX(products!$A$1:$G$49,MATCH('Edited Orders'!$D886,products!$A$1:$A$49,0),MATCH('Edited 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6">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INDEX(products!$A$1:$G$49,MATCH('Edited Orders'!$D887,products!$A$1:$A$49,0),MATCH('Edited Orders'!I$1,products!$A$1:$G$1,0))</f>
        <v>Rob</v>
      </c>
      <c r="J887" t="str">
        <f>INDEX(products!$A$1:$G$49,MATCH('Edited Orders'!$D887,products!$A$1:$A$49,0),MATCH('Edited Orders'!J$1,products!$A$1:$G$1,0))</f>
        <v>D</v>
      </c>
      <c r="K887" s="7">
        <f>INDEX(products!$A$1:$G$49,MATCH('Edited Orders'!$D887,products!$A$1:$A$49,0),MATCH('Edited Orders'!K$1,products!$A$1:$G$1,0))</f>
        <v>2.5</v>
      </c>
      <c r="L887" s="5">
        <f>INDEX(products!$A$1:$G$49,MATCH('Edited Orders'!$D887,products!$A$1:$A$49,0),MATCH('Edited 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6">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INDEX(products!$A$1:$G$49,MATCH('Edited Orders'!$D888,products!$A$1:$A$49,0),MATCH('Edited Orders'!I$1,products!$A$1:$G$1,0))</f>
        <v>Lib</v>
      </c>
      <c r="J888" t="str">
        <f>INDEX(products!$A$1:$G$49,MATCH('Edited Orders'!$D888,products!$A$1:$A$49,0),MATCH('Edited Orders'!J$1,products!$A$1:$G$1,0))</f>
        <v>M</v>
      </c>
      <c r="K888" s="7">
        <f>INDEX(products!$A$1:$G$49,MATCH('Edited Orders'!$D888,products!$A$1:$A$49,0),MATCH('Edited Orders'!K$1,products!$A$1:$G$1,0))</f>
        <v>0.5</v>
      </c>
      <c r="L888" s="5">
        <f>INDEX(products!$A$1:$G$49,MATCH('Edited Orders'!$D888,products!$A$1:$A$49,0),MATCH('Edited 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6">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INDEX(products!$A$1:$G$49,MATCH('Edited Orders'!$D889,products!$A$1:$A$49,0),MATCH('Edited Orders'!I$1,products!$A$1:$G$1,0))</f>
        <v>Exc</v>
      </c>
      <c r="J889" t="str">
        <f>INDEX(products!$A$1:$G$49,MATCH('Edited Orders'!$D889,products!$A$1:$A$49,0),MATCH('Edited Orders'!J$1,products!$A$1:$G$1,0))</f>
        <v>L</v>
      </c>
      <c r="K889" s="7">
        <f>INDEX(products!$A$1:$G$49,MATCH('Edited Orders'!$D889,products!$A$1:$A$49,0),MATCH('Edited Orders'!K$1,products!$A$1:$G$1,0))</f>
        <v>0.2</v>
      </c>
      <c r="L889" s="5">
        <f>INDEX(products!$A$1:$G$49,MATCH('Edited Orders'!$D889,products!$A$1:$A$49,0),MATCH('Edited 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6">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INDEX(products!$A$1:$G$49,MATCH('Edited Orders'!$D890,products!$A$1:$A$49,0),MATCH('Edited Orders'!I$1,products!$A$1:$G$1,0))</f>
        <v>Ara</v>
      </c>
      <c r="J890" t="str">
        <f>INDEX(products!$A$1:$G$49,MATCH('Edited Orders'!$D890,products!$A$1:$A$49,0),MATCH('Edited Orders'!J$1,products!$A$1:$G$1,0))</f>
        <v>L</v>
      </c>
      <c r="K890" s="7">
        <f>INDEX(products!$A$1:$G$49,MATCH('Edited Orders'!$D890,products!$A$1:$A$49,0),MATCH('Edited Orders'!K$1,products!$A$1:$G$1,0))</f>
        <v>0.2</v>
      </c>
      <c r="L890" s="5">
        <f>INDEX(products!$A$1:$G$49,MATCH('Edited Orders'!$D890,products!$A$1:$A$49,0),MATCH('Edited 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6">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INDEX(products!$A$1:$G$49,MATCH('Edited Orders'!$D891,products!$A$1:$A$49,0),MATCH('Edited Orders'!I$1,products!$A$1:$G$1,0))</f>
        <v>Rob</v>
      </c>
      <c r="J891" t="str">
        <f>INDEX(products!$A$1:$G$49,MATCH('Edited Orders'!$D891,products!$A$1:$A$49,0),MATCH('Edited Orders'!J$1,products!$A$1:$G$1,0))</f>
        <v>D</v>
      </c>
      <c r="K891" s="7">
        <f>INDEX(products!$A$1:$G$49,MATCH('Edited Orders'!$D891,products!$A$1:$A$49,0),MATCH('Edited Orders'!K$1,products!$A$1:$G$1,0))</f>
        <v>0.2</v>
      </c>
      <c r="L891" s="5">
        <f>INDEX(products!$A$1:$G$49,MATCH('Edited Orders'!$D891,products!$A$1:$A$49,0),MATCH('Edited 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6">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INDEX(products!$A$1:$G$49,MATCH('Edited Orders'!$D892,products!$A$1:$A$49,0),MATCH('Edited Orders'!I$1,products!$A$1:$G$1,0))</f>
        <v>Rob</v>
      </c>
      <c r="J892" t="str">
        <f>INDEX(products!$A$1:$G$49,MATCH('Edited Orders'!$D892,products!$A$1:$A$49,0),MATCH('Edited Orders'!J$1,products!$A$1:$G$1,0))</f>
        <v>D</v>
      </c>
      <c r="K892" s="7">
        <f>INDEX(products!$A$1:$G$49,MATCH('Edited Orders'!$D892,products!$A$1:$A$49,0),MATCH('Edited Orders'!K$1,products!$A$1:$G$1,0))</f>
        <v>2.5</v>
      </c>
      <c r="L892" s="5">
        <f>INDEX(products!$A$1:$G$49,MATCH('Edited Orders'!$D892,products!$A$1:$A$49,0),MATCH('Edited 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6">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INDEX(products!$A$1:$G$49,MATCH('Edited Orders'!$D893,products!$A$1:$A$49,0),MATCH('Edited Orders'!I$1,products!$A$1:$G$1,0))</f>
        <v>Ara</v>
      </c>
      <c r="J893" t="str">
        <f>INDEX(products!$A$1:$G$49,MATCH('Edited Orders'!$D893,products!$A$1:$A$49,0),MATCH('Edited Orders'!J$1,products!$A$1:$G$1,0))</f>
        <v>D</v>
      </c>
      <c r="K893" s="7">
        <f>INDEX(products!$A$1:$G$49,MATCH('Edited Orders'!$D893,products!$A$1:$A$49,0),MATCH('Edited Orders'!K$1,products!$A$1:$G$1,0))</f>
        <v>2.5</v>
      </c>
      <c r="L893" s="5">
        <f>INDEX(products!$A$1:$G$49,MATCH('Edited Orders'!$D893,products!$A$1:$A$49,0),MATCH('Edited 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6">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INDEX(products!$A$1:$G$49,MATCH('Edited Orders'!$D894,products!$A$1:$A$49,0),MATCH('Edited Orders'!I$1,products!$A$1:$G$1,0))</f>
        <v>Exc</v>
      </c>
      <c r="J894" t="str">
        <f>INDEX(products!$A$1:$G$49,MATCH('Edited Orders'!$D894,products!$A$1:$A$49,0),MATCH('Edited Orders'!J$1,products!$A$1:$G$1,0))</f>
        <v>M</v>
      </c>
      <c r="K894" s="7">
        <f>INDEX(products!$A$1:$G$49,MATCH('Edited Orders'!$D894,products!$A$1:$A$49,0),MATCH('Edited Orders'!K$1,products!$A$1:$G$1,0))</f>
        <v>0.2</v>
      </c>
      <c r="L894" s="5">
        <f>INDEX(products!$A$1:$G$49,MATCH('Edited Orders'!$D894,products!$A$1:$A$49,0),MATCH('Edited 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6">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INDEX(products!$A$1:$G$49,MATCH('Edited Orders'!$D895,products!$A$1:$A$49,0),MATCH('Edited Orders'!I$1,products!$A$1:$G$1,0))</f>
        <v>Lib</v>
      </c>
      <c r="J895" t="str">
        <f>INDEX(products!$A$1:$G$49,MATCH('Edited Orders'!$D895,products!$A$1:$A$49,0),MATCH('Edited Orders'!J$1,products!$A$1:$G$1,0))</f>
        <v>L</v>
      </c>
      <c r="K895" s="7">
        <f>INDEX(products!$A$1:$G$49,MATCH('Edited Orders'!$D895,products!$A$1:$A$49,0),MATCH('Edited Orders'!K$1,products!$A$1:$G$1,0))</f>
        <v>0.5</v>
      </c>
      <c r="L895" s="5">
        <f>INDEX(products!$A$1:$G$49,MATCH('Edited Orders'!$D895,products!$A$1:$A$49,0),MATCH('Edited 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6">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INDEX(products!$A$1:$G$49,MATCH('Edited Orders'!$D896,products!$A$1:$A$49,0),MATCH('Edited Orders'!I$1,products!$A$1:$G$1,0))</f>
        <v>Rob</v>
      </c>
      <c r="J896" t="str">
        <f>INDEX(products!$A$1:$G$49,MATCH('Edited Orders'!$D896,products!$A$1:$A$49,0),MATCH('Edited Orders'!J$1,products!$A$1:$G$1,0))</f>
        <v>D</v>
      </c>
      <c r="K896" s="7">
        <f>INDEX(products!$A$1:$G$49,MATCH('Edited Orders'!$D896,products!$A$1:$A$49,0),MATCH('Edited Orders'!K$1,products!$A$1:$G$1,0))</f>
        <v>2.5</v>
      </c>
      <c r="L896" s="5">
        <f>INDEX(products!$A$1:$G$49,MATCH('Edited Orders'!$D896,products!$A$1:$A$49,0),MATCH('Edited 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6">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INDEX(products!$A$1:$G$49,MATCH('Edited Orders'!$D897,products!$A$1:$A$49,0),MATCH('Edited Orders'!I$1,products!$A$1:$G$1,0))</f>
        <v>Exc</v>
      </c>
      <c r="J897" t="str">
        <f>INDEX(products!$A$1:$G$49,MATCH('Edited Orders'!$D897,products!$A$1:$A$49,0),MATCH('Edited Orders'!J$1,products!$A$1:$G$1,0))</f>
        <v>M</v>
      </c>
      <c r="K897" s="7">
        <f>INDEX(products!$A$1:$G$49,MATCH('Edited Orders'!$D897,products!$A$1:$A$49,0),MATCH('Edited Orders'!K$1,products!$A$1:$G$1,0))</f>
        <v>2.5</v>
      </c>
      <c r="L897" s="5">
        <f>INDEX(products!$A$1:$G$49,MATCH('Edited Orders'!$D897,products!$A$1:$A$49,0),MATCH('Edited 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6">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INDEX(products!$A$1:$G$49,MATCH('Edited Orders'!$D898,products!$A$1:$A$49,0),MATCH('Edited Orders'!I$1,products!$A$1:$G$1,0))</f>
        <v>Rob</v>
      </c>
      <c r="J898" t="str">
        <f>INDEX(products!$A$1:$G$49,MATCH('Edited Orders'!$D898,products!$A$1:$A$49,0),MATCH('Edited Orders'!J$1,products!$A$1:$G$1,0))</f>
        <v>D</v>
      </c>
      <c r="K898" s="7">
        <f>INDEX(products!$A$1:$G$49,MATCH('Edited Orders'!$D898,products!$A$1:$A$49,0),MATCH('Edited Orders'!K$1,products!$A$1:$G$1,0))</f>
        <v>0.5</v>
      </c>
      <c r="L898" s="5">
        <f>INDEX(products!$A$1:$G$49,MATCH('Edited Orders'!$D898,products!$A$1:$A$49,0),MATCH('Edited 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6">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INDEX(products!$A$1:$G$49,MATCH('Edited Orders'!$D899,products!$A$1:$A$49,0),MATCH('Edited Orders'!I$1,products!$A$1:$G$1,0))</f>
        <v>Exc</v>
      </c>
      <c r="J899" t="str">
        <f>INDEX(products!$A$1:$G$49,MATCH('Edited Orders'!$D899,products!$A$1:$A$49,0),MATCH('Edited Orders'!J$1,products!$A$1:$G$1,0))</f>
        <v>D</v>
      </c>
      <c r="K899" s="7">
        <f>INDEX(products!$A$1:$G$49,MATCH('Edited Orders'!$D899,products!$A$1:$A$49,0),MATCH('Edited Orders'!K$1,products!$A$1:$G$1,0))</f>
        <v>1</v>
      </c>
      <c r="L899" s="5">
        <f>INDEX(products!$A$1:$G$49,MATCH('Edited Orders'!$D899,products!$A$1:$A$49,0),MATCH('Edited Orders'!L$1,products!$A$1:$G$1,0))</f>
        <v>12.15</v>
      </c>
      <c r="M899" s="5">
        <f t="shared" ref="M899:M962" si="42">L899*E899</f>
        <v>24.3</v>
      </c>
      <c r="N899" t="str">
        <f t="shared" ref="N899:N962" si="43">IF(I899="Rob","Robusta",IF(I899="Exc","Excelsa",IF(I899="Ara","Arabica",IF(I899="Lib","Liberica",""))))</f>
        <v>Excelsa</v>
      </c>
      <c r="O899" t="str">
        <f t="shared" ref="O899:O962" si="44">IF(J899="L","Light",IF(J899="M", "Medium",IF(J899="D", "Dark","")))</f>
        <v>Dark</v>
      </c>
      <c r="P899" t="str">
        <f>_xlfn.XLOOKUP(Orders[[#This Row],[Customer ID]],customers!$A$1:$A$1001,customers!$I$1:$I$1001,,0)</f>
        <v>No</v>
      </c>
    </row>
    <row r="900" spans="1:16" x14ac:dyDescent="0.3">
      <c r="A900" s="2" t="s">
        <v>5570</v>
      </c>
      <c r="B900" s="6">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INDEX(products!$A$1:$G$49,MATCH('Edited Orders'!$D900,products!$A$1:$A$49,0),MATCH('Edited Orders'!I$1,products!$A$1:$G$1,0))</f>
        <v>Rob</v>
      </c>
      <c r="J900" t="str">
        <f>INDEX(products!$A$1:$G$49,MATCH('Edited Orders'!$D900,products!$A$1:$A$49,0),MATCH('Edited Orders'!J$1,products!$A$1:$G$1,0))</f>
        <v>L</v>
      </c>
      <c r="K900" s="7">
        <f>INDEX(products!$A$1:$G$49,MATCH('Edited Orders'!$D900,products!$A$1:$A$49,0),MATCH('Edited Orders'!K$1,products!$A$1:$G$1,0))</f>
        <v>0.5</v>
      </c>
      <c r="L900" s="5">
        <f>INDEX(products!$A$1:$G$49,MATCH('Edited Orders'!$D900,products!$A$1:$A$49,0),MATCH('Edited 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6">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INDEX(products!$A$1:$G$49,MATCH('Edited Orders'!$D901,products!$A$1:$A$49,0),MATCH('Edited Orders'!I$1,products!$A$1:$G$1,0))</f>
        <v>Lib</v>
      </c>
      <c r="J901" t="str">
        <f>INDEX(products!$A$1:$G$49,MATCH('Edited Orders'!$D901,products!$A$1:$A$49,0),MATCH('Edited Orders'!J$1,products!$A$1:$G$1,0))</f>
        <v>M</v>
      </c>
      <c r="K901" s="7">
        <f>INDEX(products!$A$1:$G$49,MATCH('Edited Orders'!$D901,products!$A$1:$A$49,0),MATCH('Edited Orders'!K$1,products!$A$1:$G$1,0))</f>
        <v>1</v>
      </c>
      <c r="L901" s="5">
        <f>INDEX(products!$A$1:$G$49,MATCH('Edited Orders'!$D901,products!$A$1:$A$49,0),MATCH('Edited 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6">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INDEX(products!$A$1:$G$49,MATCH('Edited Orders'!$D902,products!$A$1:$A$49,0),MATCH('Edited Orders'!I$1,products!$A$1:$G$1,0))</f>
        <v>Lib</v>
      </c>
      <c r="J902" t="str">
        <f>INDEX(products!$A$1:$G$49,MATCH('Edited Orders'!$D902,products!$A$1:$A$49,0),MATCH('Edited Orders'!J$1,products!$A$1:$G$1,0))</f>
        <v>L</v>
      </c>
      <c r="K902" s="7">
        <f>INDEX(products!$A$1:$G$49,MATCH('Edited Orders'!$D902,products!$A$1:$A$49,0),MATCH('Edited Orders'!K$1,products!$A$1:$G$1,0))</f>
        <v>1</v>
      </c>
      <c r="L902" s="5">
        <f>INDEX(products!$A$1:$G$49,MATCH('Edited Orders'!$D902,products!$A$1:$A$49,0),MATCH('Edited 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6">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INDEX(products!$A$1:$G$49,MATCH('Edited Orders'!$D903,products!$A$1:$A$49,0),MATCH('Edited Orders'!I$1,products!$A$1:$G$1,0))</f>
        <v>Rob</v>
      </c>
      <c r="J903" t="str">
        <f>INDEX(products!$A$1:$G$49,MATCH('Edited Orders'!$D903,products!$A$1:$A$49,0),MATCH('Edited Orders'!J$1,products!$A$1:$G$1,0))</f>
        <v>L</v>
      </c>
      <c r="K903" s="7">
        <f>INDEX(products!$A$1:$G$49,MATCH('Edited Orders'!$D903,products!$A$1:$A$49,0),MATCH('Edited Orders'!K$1,products!$A$1:$G$1,0))</f>
        <v>0.2</v>
      </c>
      <c r="L903" s="5">
        <f>INDEX(products!$A$1:$G$49,MATCH('Edited Orders'!$D903,products!$A$1:$A$49,0),MATCH('Edited 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6">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INDEX(products!$A$1:$G$49,MATCH('Edited Orders'!$D904,products!$A$1:$A$49,0),MATCH('Edited Orders'!I$1,products!$A$1:$G$1,0))</f>
        <v>Exc</v>
      </c>
      <c r="J904" t="str">
        <f>INDEX(products!$A$1:$G$49,MATCH('Edited Orders'!$D904,products!$A$1:$A$49,0),MATCH('Edited Orders'!J$1,products!$A$1:$G$1,0))</f>
        <v>M</v>
      </c>
      <c r="K904" s="7">
        <f>INDEX(products!$A$1:$G$49,MATCH('Edited Orders'!$D904,products!$A$1:$A$49,0),MATCH('Edited Orders'!K$1,products!$A$1:$G$1,0))</f>
        <v>2.5</v>
      </c>
      <c r="L904" s="5">
        <f>INDEX(products!$A$1:$G$49,MATCH('Edited Orders'!$D904,products!$A$1:$A$49,0),MATCH('Edited 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6">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INDEX(products!$A$1:$G$49,MATCH('Edited Orders'!$D905,products!$A$1:$A$49,0),MATCH('Edited Orders'!I$1,products!$A$1:$G$1,0))</f>
        <v>Lib</v>
      </c>
      <c r="J905" t="str">
        <f>INDEX(products!$A$1:$G$49,MATCH('Edited Orders'!$D905,products!$A$1:$A$49,0),MATCH('Edited Orders'!J$1,products!$A$1:$G$1,0))</f>
        <v>M</v>
      </c>
      <c r="K905" s="7">
        <f>INDEX(products!$A$1:$G$49,MATCH('Edited Orders'!$D905,products!$A$1:$A$49,0),MATCH('Edited Orders'!K$1,products!$A$1:$G$1,0))</f>
        <v>0.5</v>
      </c>
      <c r="L905" s="5">
        <f>INDEX(products!$A$1:$G$49,MATCH('Edited Orders'!$D905,products!$A$1:$A$49,0),MATCH('Edited 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6">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INDEX(products!$A$1:$G$49,MATCH('Edited Orders'!$D906,products!$A$1:$A$49,0),MATCH('Edited Orders'!I$1,products!$A$1:$G$1,0))</f>
        <v>Ara</v>
      </c>
      <c r="J906" t="str">
        <f>INDEX(products!$A$1:$G$49,MATCH('Edited Orders'!$D906,products!$A$1:$A$49,0),MATCH('Edited Orders'!J$1,products!$A$1:$G$1,0))</f>
        <v>L</v>
      </c>
      <c r="K906" s="7">
        <f>INDEX(products!$A$1:$G$49,MATCH('Edited Orders'!$D906,products!$A$1:$A$49,0),MATCH('Edited Orders'!K$1,products!$A$1:$G$1,0))</f>
        <v>2.5</v>
      </c>
      <c r="L906" s="5">
        <f>INDEX(products!$A$1:$G$49,MATCH('Edited Orders'!$D906,products!$A$1:$A$49,0),MATCH('Edited 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6">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INDEX(products!$A$1:$G$49,MATCH('Edited Orders'!$D907,products!$A$1:$A$49,0),MATCH('Edited Orders'!I$1,products!$A$1:$G$1,0))</f>
        <v>Ara</v>
      </c>
      <c r="J907" t="str">
        <f>INDEX(products!$A$1:$G$49,MATCH('Edited Orders'!$D907,products!$A$1:$A$49,0),MATCH('Edited Orders'!J$1,products!$A$1:$G$1,0))</f>
        <v>M</v>
      </c>
      <c r="K907" s="7">
        <f>INDEX(products!$A$1:$G$49,MATCH('Edited Orders'!$D907,products!$A$1:$A$49,0),MATCH('Edited Orders'!K$1,products!$A$1:$G$1,0))</f>
        <v>0.5</v>
      </c>
      <c r="L907" s="5">
        <f>INDEX(products!$A$1:$G$49,MATCH('Edited Orders'!$D907,products!$A$1:$A$49,0),MATCH('Edited 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6">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INDEX(products!$A$1:$G$49,MATCH('Edited Orders'!$D908,products!$A$1:$A$49,0),MATCH('Edited Orders'!I$1,products!$A$1:$G$1,0))</f>
        <v>Ara</v>
      </c>
      <c r="J908" t="str">
        <f>INDEX(products!$A$1:$G$49,MATCH('Edited Orders'!$D908,products!$A$1:$A$49,0),MATCH('Edited Orders'!J$1,products!$A$1:$G$1,0))</f>
        <v>M</v>
      </c>
      <c r="K908" s="7">
        <f>INDEX(products!$A$1:$G$49,MATCH('Edited Orders'!$D908,products!$A$1:$A$49,0),MATCH('Edited Orders'!K$1,products!$A$1:$G$1,0))</f>
        <v>0.5</v>
      </c>
      <c r="L908" s="5">
        <f>INDEX(products!$A$1:$G$49,MATCH('Edited Orders'!$D908,products!$A$1:$A$49,0),MATCH('Edited 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6">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INDEX(products!$A$1:$G$49,MATCH('Edited Orders'!$D909,products!$A$1:$A$49,0),MATCH('Edited Orders'!I$1,products!$A$1:$G$1,0))</f>
        <v>Lib</v>
      </c>
      <c r="J909" t="str">
        <f>INDEX(products!$A$1:$G$49,MATCH('Edited Orders'!$D909,products!$A$1:$A$49,0),MATCH('Edited Orders'!J$1,products!$A$1:$G$1,0))</f>
        <v>D</v>
      </c>
      <c r="K909" s="7">
        <f>INDEX(products!$A$1:$G$49,MATCH('Edited Orders'!$D909,products!$A$1:$A$49,0),MATCH('Edited Orders'!K$1,products!$A$1:$G$1,0))</f>
        <v>1</v>
      </c>
      <c r="L909" s="5">
        <f>INDEX(products!$A$1:$G$49,MATCH('Edited Orders'!$D909,products!$A$1:$A$49,0),MATCH('Edited 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6">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INDEX(products!$A$1:$G$49,MATCH('Edited Orders'!$D910,products!$A$1:$A$49,0),MATCH('Edited Orders'!I$1,products!$A$1:$G$1,0))</f>
        <v>Rob</v>
      </c>
      <c r="J910" t="str">
        <f>INDEX(products!$A$1:$G$49,MATCH('Edited Orders'!$D910,products!$A$1:$A$49,0),MATCH('Edited Orders'!J$1,products!$A$1:$G$1,0))</f>
        <v>L</v>
      </c>
      <c r="K910" s="7">
        <f>INDEX(products!$A$1:$G$49,MATCH('Edited Orders'!$D910,products!$A$1:$A$49,0),MATCH('Edited Orders'!K$1,products!$A$1:$G$1,0))</f>
        <v>1</v>
      </c>
      <c r="L910" s="5">
        <f>INDEX(products!$A$1:$G$49,MATCH('Edited Orders'!$D910,products!$A$1:$A$49,0),MATCH('Edited 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6">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INDEX(products!$A$1:$G$49,MATCH('Edited Orders'!$D911,products!$A$1:$A$49,0),MATCH('Edited Orders'!I$1,products!$A$1:$G$1,0))</f>
        <v>Rob</v>
      </c>
      <c r="J911" t="str">
        <f>INDEX(products!$A$1:$G$49,MATCH('Edited Orders'!$D911,products!$A$1:$A$49,0),MATCH('Edited Orders'!J$1,products!$A$1:$G$1,0))</f>
        <v>L</v>
      </c>
      <c r="K911" s="7">
        <f>INDEX(products!$A$1:$G$49,MATCH('Edited Orders'!$D911,products!$A$1:$A$49,0),MATCH('Edited Orders'!K$1,products!$A$1:$G$1,0))</f>
        <v>0.2</v>
      </c>
      <c r="L911" s="5">
        <f>INDEX(products!$A$1:$G$49,MATCH('Edited Orders'!$D911,products!$A$1:$A$49,0),MATCH('Edited 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6">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INDEX(products!$A$1:$G$49,MATCH('Edited Orders'!$D912,products!$A$1:$A$49,0),MATCH('Edited Orders'!I$1,products!$A$1:$G$1,0))</f>
        <v>Ara</v>
      </c>
      <c r="J912" t="str">
        <f>INDEX(products!$A$1:$G$49,MATCH('Edited Orders'!$D912,products!$A$1:$A$49,0),MATCH('Edited Orders'!J$1,products!$A$1:$G$1,0))</f>
        <v>D</v>
      </c>
      <c r="K912" s="7">
        <f>INDEX(products!$A$1:$G$49,MATCH('Edited Orders'!$D912,products!$A$1:$A$49,0),MATCH('Edited Orders'!K$1,products!$A$1:$G$1,0))</f>
        <v>2.5</v>
      </c>
      <c r="L912" s="5">
        <f>INDEX(products!$A$1:$G$49,MATCH('Edited Orders'!$D912,products!$A$1:$A$49,0),MATCH('Edited 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6">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INDEX(products!$A$1:$G$49,MATCH('Edited Orders'!$D913,products!$A$1:$A$49,0),MATCH('Edited Orders'!I$1,products!$A$1:$G$1,0))</f>
        <v>Ara</v>
      </c>
      <c r="J913" t="str">
        <f>INDEX(products!$A$1:$G$49,MATCH('Edited Orders'!$D913,products!$A$1:$A$49,0),MATCH('Edited Orders'!J$1,products!$A$1:$G$1,0))</f>
        <v>M</v>
      </c>
      <c r="K913" s="7">
        <f>INDEX(products!$A$1:$G$49,MATCH('Edited Orders'!$D913,products!$A$1:$A$49,0),MATCH('Edited Orders'!K$1,products!$A$1:$G$1,0))</f>
        <v>1</v>
      </c>
      <c r="L913" s="5">
        <f>INDEX(products!$A$1:$G$49,MATCH('Edited Orders'!$D913,products!$A$1:$A$49,0),MATCH('Edited 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6">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INDEX(products!$A$1:$G$49,MATCH('Edited Orders'!$D914,products!$A$1:$A$49,0),MATCH('Edited Orders'!I$1,products!$A$1:$G$1,0))</f>
        <v>Rob</v>
      </c>
      <c r="J914" t="str">
        <f>INDEX(products!$A$1:$G$49,MATCH('Edited Orders'!$D914,products!$A$1:$A$49,0),MATCH('Edited Orders'!J$1,products!$A$1:$G$1,0))</f>
        <v>M</v>
      </c>
      <c r="K914" s="7">
        <f>INDEX(products!$A$1:$G$49,MATCH('Edited Orders'!$D914,products!$A$1:$A$49,0),MATCH('Edited Orders'!K$1,products!$A$1:$G$1,0))</f>
        <v>2.5</v>
      </c>
      <c r="L914" s="5">
        <f>INDEX(products!$A$1:$G$49,MATCH('Edited Orders'!$D914,products!$A$1:$A$49,0),MATCH('Edited 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6">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INDEX(products!$A$1:$G$49,MATCH('Edited Orders'!$D915,products!$A$1:$A$49,0),MATCH('Edited Orders'!I$1,products!$A$1:$G$1,0))</f>
        <v>Ara</v>
      </c>
      <c r="J915" t="str">
        <f>INDEX(products!$A$1:$G$49,MATCH('Edited Orders'!$D915,products!$A$1:$A$49,0),MATCH('Edited Orders'!J$1,products!$A$1:$G$1,0))</f>
        <v>M</v>
      </c>
      <c r="K915" s="7">
        <f>INDEX(products!$A$1:$G$49,MATCH('Edited Orders'!$D915,products!$A$1:$A$49,0),MATCH('Edited Orders'!K$1,products!$A$1:$G$1,0))</f>
        <v>0.5</v>
      </c>
      <c r="L915" s="5">
        <f>INDEX(products!$A$1:$G$49,MATCH('Edited Orders'!$D915,products!$A$1:$A$49,0),MATCH('Edited 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6">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INDEX(products!$A$1:$G$49,MATCH('Edited Orders'!$D916,products!$A$1:$A$49,0),MATCH('Edited Orders'!I$1,products!$A$1:$G$1,0))</f>
        <v>Ara</v>
      </c>
      <c r="J916" t="str">
        <f>INDEX(products!$A$1:$G$49,MATCH('Edited Orders'!$D916,products!$A$1:$A$49,0),MATCH('Edited Orders'!J$1,products!$A$1:$G$1,0))</f>
        <v>M</v>
      </c>
      <c r="K916" s="7">
        <f>INDEX(products!$A$1:$G$49,MATCH('Edited Orders'!$D916,products!$A$1:$A$49,0),MATCH('Edited Orders'!K$1,products!$A$1:$G$1,0))</f>
        <v>1</v>
      </c>
      <c r="L916" s="5">
        <f>INDEX(products!$A$1:$G$49,MATCH('Edited Orders'!$D916,products!$A$1:$A$49,0),MATCH('Edited 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6">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INDEX(products!$A$1:$G$49,MATCH('Edited Orders'!$D917,products!$A$1:$A$49,0),MATCH('Edited Orders'!I$1,products!$A$1:$G$1,0))</f>
        <v>Exc</v>
      </c>
      <c r="J917" t="str">
        <f>INDEX(products!$A$1:$G$49,MATCH('Edited Orders'!$D917,products!$A$1:$A$49,0),MATCH('Edited Orders'!J$1,products!$A$1:$G$1,0))</f>
        <v>D</v>
      </c>
      <c r="K917" s="7">
        <f>INDEX(products!$A$1:$G$49,MATCH('Edited Orders'!$D917,products!$A$1:$A$49,0),MATCH('Edited Orders'!K$1,products!$A$1:$G$1,0))</f>
        <v>2.5</v>
      </c>
      <c r="L917" s="5">
        <f>INDEX(products!$A$1:$G$49,MATCH('Edited Orders'!$D917,products!$A$1:$A$49,0),MATCH('Edited 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6">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INDEX(products!$A$1:$G$49,MATCH('Edited Orders'!$D918,products!$A$1:$A$49,0),MATCH('Edited Orders'!I$1,products!$A$1:$G$1,0))</f>
        <v>Exc</v>
      </c>
      <c r="J918" t="str">
        <f>INDEX(products!$A$1:$G$49,MATCH('Edited Orders'!$D918,products!$A$1:$A$49,0),MATCH('Edited Orders'!J$1,products!$A$1:$G$1,0))</f>
        <v>D</v>
      </c>
      <c r="K918" s="7">
        <f>INDEX(products!$A$1:$G$49,MATCH('Edited Orders'!$D918,products!$A$1:$A$49,0),MATCH('Edited Orders'!K$1,products!$A$1:$G$1,0))</f>
        <v>0.2</v>
      </c>
      <c r="L918" s="5">
        <f>INDEX(products!$A$1:$G$49,MATCH('Edited Orders'!$D918,products!$A$1:$A$49,0),MATCH('Edited 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6">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INDEX(products!$A$1:$G$49,MATCH('Edited Orders'!$D919,products!$A$1:$A$49,0),MATCH('Edited Orders'!I$1,products!$A$1:$G$1,0))</f>
        <v>Ara</v>
      </c>
      <c r="J919" t="str">
        <f>INDEX(products!$A$1:$G$49,MATCH('Edited Orders'!$D919,products!$A$1:$A$49,0),MATCH('Edited Orders'!J$1,products!$A$1:$G$1,0))</f>
        <v>M</v>
      </c>
      <c r="K919" s="7">
        <f>INDEX(products!$A$1:$G$49,MATCH('Edited Orders'!$D919,products!$A$1:$A$49,0),MATCH('Edited Orders'!K$1,products!$A$1:$G$1,0))</f>
        <v>0.5</v>
      </c>
      <c r="L919" s="5">
        <f>INDEX(products!$A$1:$G$49,MATCH('Edited Orders'!$D919,products!$A$1:$A$49,0),MATCH('Edited 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6">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INDEX(products!$A$1:$G$49,MATCH('Edited Orders'!$D920,products!$A$1:$A$49,0),MATCH('Edited Orders'!I$1,products!$A$1:$G$1,0))</f>
        <v>Exc</v>
      </c>
      <c r="J920" t="str">
        <f>INDEX(products!$A$1:$G$49,MATCH('Edited Orders'!$D920,products!$A$1:$A$49,0),MATCH('Edited Orders'!J$1,products!$A$1:$G$1,0))</f>
        <v>D</v>
      </c>
      <c r="K920" s="7">
        <f>INDEX(products!$A$1:$G$49,MATCH('Edited Orders'!$D920,products!$A$1:$A$49,0),MATCH('Edited Orders'!K$1,products!$A$1:$G$1,0))</f>
        <v>0.5</v>
      </c>
      <c r="L920" s="5">
        <f>INDEX(products!$A$1:$G$49,MATCH('Edited Orders'!$D920,products!$A$1:$A$49,0),MATCH('Edited 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6">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INDEX(products!$A$1:$G$49,MATCH('Edited Orders'!$D921,products!$A$1:$A$49,0),MATCH('Edited Orders'!I$1,products!$A$1:$G$1,0))</f>
        <v>Rob</v>
      </c>
      <c r="J921" t="str">
        <f>INDEX(products!$A$1:$G$49,MATCH('Edited Orders'!$D921,products!$A$1:$A$49,0),MATCH('Edited Orders'!J$1,products!$A$1:$G$1,0))</f>
        <v>D</v>
      </c>
      <c r="K921" s="7">
        <f>INDEX(products!$A$1:$G$49,MATCH('Edited Orders'!$D921,products!$A$1:$A$49,0),MATCH('Edited Orders'!K$1,products!$A$1:$G$1,0))</f>
        <v>0.2</v>
      </c>
      <c r="L921" s="5">
        <f>INDEX(products!$A$1:$G$49,MATCH('Edited Orders'!$D921,products!$A$1:$A$49,0),MATCH('Edited 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6">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INDEX(products!$A$1:$G$49,MATCH('Edited Orders'!$D922,products!$A$1:$A$49,0),MATCH('Edited Orders'!I$1,products!$A$1:$G$1,0))</f>
        <v>Rob</v>
      </c>
      <c r="J922" t="str">
        <f>INDEX(products!$A$1:$G$49,MATCH('Edited Orders'!$D922,products!$A$1:$A$49,0),MATCH('Edited Orders'!J$1,products!$A$1:$G$1,0))</f>
        <v>D</v>
      </c>
      <c r="K922" s="7">
        <f>INDEX(products!$A$1:$G$49,MATCH('Edited Orders'!$D922,products!$A$1:$A$49,0),MATCH('Edited Orders'!K$1,products!$A$1:$G$1,0))</f>
        <v>2.5</v>
      </c>
      <c r="L922" s="5">
        <f>INDEX(products!$A$1:$G$49,MATCH('Edited Orders'!$D922,products!$A$1:$A$49,0),MATCH('Edited 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6">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INDEX(products!$A$1:$G$49,MATCH('Edited Orders'!$D923,products!$A$1:$A$49,0),MATCH('Edited Orders'!I$1,products!$A$1:$G$1,0))</f>
        <v>Lib</v>
      </c>
      <c r="J923" t="str">
        <f>INDEX(products!$A$1:$G$49,MATCH('Edited Orders'!$D923,products!$A$1:$A$49,0),MATCH('Edited Orders'!J$1,products!$A$1:$G$1,0))</f>
        <v>D</v>
      </c>
      <c r="K923" s="7">
        <f>INDEX(products!$A$1:$G$49,MATCH('Edited Orders'!$D923,products!$A$1:$A$49,0),MATCH('Edited Orders'!K$1,products!$A$1:$G$1,0))</f>
        <v>0.2</v>
      </c>
      <c r="L923" s="5">
        <f>INDEX(products!$A$1:$G$49,MATCH('Edited Orders'!$D923,products!$A$1:$A$49,0),MATCH('Edited 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6">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INDEX(products!$A$1:$G$49,MATCH('Edited Orders'!$D924,products!$A$1:$A$49,0),MATCH('Edited Orders'!I$1,products!$A$1:$G$1,0))</f>
        <v>Ara</v>
      </c>
      <c r="J924" t="str">
        <f>INDEX(products!$A$1:$G$49,MATCH('Edited Orders'!$D924,products!$A$1:$A$49,0),MATCH('Edited Orders'!J$1,products!$A$1:$G$1,0))</f>
        <v>M</v>
      </c>
      <c r="K924" s="7">
        <f>INDEX(products!$A$1:$G$49,MATCH('Edited Orders'!$D924,products!$A$1:$A$49,0),MATCH('Edited Orders'!K$1,products!$A$1:$G$1,0))</f>
        <v>1</v>
      </c>
      <c r="L924" s="5">
        <f>INDEX(products!$A$1:$G$49,MATCH('Edited Orders'!$D924,products!$A$1:$A$49,0),MATCH('Edited 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6">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INDEX(products!$A$1:$G$49,MATCH('Edited Orders'!$D925,products!$A$1:$A$49,0),MATCH('Edited Orders'!I$1,products!$A$1:$G$1,0))</f>
        <v>Exc</v>
      </c>
      <c r="J925" t="str">
        <f>INDEX(products!$A$1:$G$49,MATCH('Edited Orders'!$D925,products!$A$1:$A$49,0),MATCH('Edited Orders'!J$1,products!$A$1:$G$1,0))</f>
        <v>D</v>
      </c>
      <c r="K925" s="7">
        <f>INDEX(products!$A$1:$G$49,MATCH('Edited Orders'!$D925,products!$A$1:$A$49,0),MATCH('Edited Orders'!K$1,products!$A$1:$G$1,0))</f>
        <v>2.5</v>
      </c>
      <c r="L925" s="5">
        <f>INDEX(products!$A$1:$G$49,MATCH('Edited Orders'!$D925,products!$A$1:$A$49,0),MATCH('Edited 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6">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INDEX(products!$A$1:$G$49,MATCH('Edited Orders'!$D926,products!$A$1:$A$49,0),MATCH('Edited Orders'!I$1,products!$A$1:$G$1,0))</f>
        <v>Ara</v>
      </c>
      <c r="J926" t="str">
        <f>INDEX(products!$A$1:$G$49,MATCH('Edited Orders'!$D926,products!$A$1:$A$49,0),MATCH('Edited Orders'!J$1,products!$A$1:$G$1,0))</f>
        <v>L</v>
      </c>
      <c r="K926" s="7">
        <f>INDEX(products!$A$1:$G$49,MATCH('Edited Orders'!$D926,products!$A$1:$A$49,0),MATCH('Edited Orders'!K$1,products!$A$1:$G$1,0))</f>
        <v>2.5</v>
      </c>
      <c r="L926" s="5">
        <f>INDEX(products!$A$1:$G$49,MATCH('Edited Orders'!$D926,products!$A$1:$A$49,0),MATCH('Edited 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6">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INDEX(products!$A$1:$G$49,MATCH('Edited Orders'!$D927,products!$A$1:$A$49,0),MATCH('Edited Orders'!I$1,products!$A$1:$G$1,0))</f>
        <v>Ara</v>
      </c>
      <c r="J927" t="str">
        <f>INDEX(products!$A$1:$G$49,MATCH('Edited Orders'!$D927,products!$A$1:$A$49,0),MATCH('Edited Orders'!J$1,products!$A$1:$G$1,0))</f>
        <v>M</v>
      </c>
      <c r="K927" s="7">
        <f>INDEX(products!$A$1:$G$49,MATCH('Edited Orders'!$D927,products!$A$1:$A$49,0),MATCH('Edited Orders'!K$1,products!$A$1:$G$1,0))</f>
        <v>0.5</v>
      </c>
      <c r="L927" s="5">
        <f>INDEX(products!$A$1:$G$49,MATCH('Edited Orders'!$D927,products!$A$1:$A$49,0),MATCH('Edited 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6">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INDEX(products!$A$1:$G$49,MATCH('Edited Orders'!$D928,products!$A$1:$A$49,0),MATCH('Edited Orders'!I$1,products!$A$1:$G$1,0))</f>
        <v>Ara</v>
      </c>
      <c r="J928" t="str">
        <f>INDEX(products!$A$1:$G$49,MATCH('Edited Orders'!$D928,products!$A$1:$A$49,0),MATCH('Edited Orders'!J$1,products!$A$1:$G$1,0))</f>
        <v>M</v>
      </c>
      <c r="K928" s="7">
        <f>INDEX(products!$A$1:$G$49,MATCH('Edited Orders'!$D928,products!$A$1:$A$49,0),MATCH('Edited Orders'!K$1,products!$A$1:$G$1,0))</f>
        <v>0.5</v>
      </c>
      <c r="L928" s="5">
        <f>INDEX(products!$A$1:$G$49,MATCH('Edited Orders'!$D928,products!$A$1:$A$49,0),MATCH('Edited 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6">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INDEX(products!$A$1:$G$49,MATCH('Edited Orders'!$D929,products!$A$1:$A$49,0),MATCH('Edited Orders'!I$1,products!$A$1:$G$1,0))</f>
        <v>Exc</v>
      </c>
      <c r="J929" t="str">
        <f>INDEX(products!$A$1:$G$49,MATCH('Edited Orders'!$D929,products!$A$1:$A$49,0),MATCH('Edited Orders'!J$1,products!$A$1:$G$1,0))</f>
        <v>D</v>
      </c>
      <c r="K929" s="7">
        <f>INDEX(products!$A$1:$G$49,MATCH('Edited Orders'!$D929,products!$A$1:$A$49,0),MATCH('Edited Orders'!K$1,products!$A$1:$G$1,0))</f>
        <v>2.5</v>
      </c>
      <c r="L929" s="5">
        <f>INDEX(products!$A$1:$G$49,MATCH('Edited Orders'!$D929,products!$A$1:$A$49,0),MATCH('Edited 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6">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INDEX(products!$A$1:$G$49,MATCH('Edited Orders'!$D930,products!$A$1:$A$49,0),MATCH('Edited Orders'!I$1,products!$A$1:$G$1,0))</f>
        <v>Exc</v>
      </c>
      <c r="J930" t="str">
        <f>INDEX(products!$A$1:$G$49,MATCH('Edited Orders'!$D930,products!$A$1:$A$49,0),MATCH('Edited Orders'!J$1,products!$A$1:$G$1,0))</f>
        <v>M</v>
      </c>
      <c r="K930" s="7">
        <f>INDEX(products!$A$1:$G$49,MATCH('Edited Orders'!$D930,products!$A$1:$A$49,0),MATCH('Edited Orders'!K$1,products!$A$1:$G$1,0))</f>
        <v>2.5</v>
      </c>
      <c r="L930" s="5">
        <f>INDEX(products!$A$1:$G$49,MATCH('Edited Orders'!$D930,products!$A$1:$A$49,0),MATCH('Edited 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6">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INDEX(products!$A$1:$G$49,MATCH('Edited Orders'!$D931,products!$A$1:$A$49,0),MATCH('Edited Orders'!I$1,products!$A$1:$G$1,0))</f>
        <v>Exc</v>
      </c>
      <c r="J931" t="str">
        <f>INDEX(products!$A$1:$G$49,MATCH('Edited Orders'!$D931,products!$A$1:$A$49,0),MATCH('Edited Orders'!J$1,products!$A$1:$G$1,0))</f>
        <v>L</v>
      </c>
      <c r="K931" s="7">
        <f>INDEX(products!$A$1:$G$49,MATCH('Edited Orders'!$D931,products!$A$1:$A$49,0),MATCH('Edited Orders'!K$1,products!$A$1:$G$1,0))</f>
        <v>0.2</v>
      </c>
      <c r="L931" s="5">
        <f>INDEX(products!$A$1:$G$49,MATCH('Edited Orders'!$D931,products!$A$1:$A$49,0),MATCH('Edited 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6">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INDEX(products!$A$1:$G$49,MATCH('Edited Orders'!$D932,products!$A$1:$A$49,0),MATCH('Edited Orders'!I$1,products!$A$1:$G$1,0))</f>
        <v>Exc</v>
      </c>
      <c r="J932" t="str">
        <f>INDEX(products!$A$1:$G$49,MATCH('Edited Orders'!$D932,products!$A$1:$A$49,0),MATCH('Edited Orders'!J$1,products!$A$1:$G$1,0))</f>
        <v>D</v>
      </c>
      <c r="K932" s="7">
        <f>INDEX(products!$A$1:$G$49,MATCH('Edited Orders'!$D932,products!$A$1:$A$49,0),MATCH('Edited Orders'!K$1,products!$A$1:$G$1,0))</f>
        <v>1</v>
      </c>
      <c r="L932" s="5">
        <f>INDEX(products!$A$1:$G$49,MATCH('Edited Orders'!$D932,products!$A$1:$A$49,0),MATCH('Edited 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6">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INDEX(products!$A$1:$G$49,MATCH('Edited Orders'!$D933,products!$A$1:$A$49,0),MATCH('Edited Orders'!I$1,products!$A$1:$G$1,0))</f>
        <v>Ara</v>
      </c>
      <c r="J933" t="str">
        <f>INDEX(products!$A$1:$G$49,MATCH('Edited Orders'!$D933,products!$A$1:$A$49,0),MATCH('Edited Orders'!J$1,products!$A$1:$G$1,0))</f>
        <v>D</v>
      </c>
      <c r="K933" s="7">
        <f>INDEX(products!$A$1:$G$49,MATCH('Edited Orders'!$D933,products!$A$1:$A$49,0),MATCH('Edited Orders'!K$1,products!$A$1:$G$1,0))</f>
        <v>0.5</v>
      </c>
      <c r="L933" s="5">
        <f>INDEX(products!$A$1:$G$49,MATCH('Edited Orders'!$D933,products!$A$1:$A$49,0),MATCH('Edited 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6">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INDEX(products!$A$1:$G$49,MATCH('Edited Orders'!$D934,products!$A$1:$A$49,0),MATCH('Edited Orders'!I$1,products!$A$1:$G$1,0))</f>
        <v>Exc</v>
      </c>
      <c r="J934" t="str">
        <f>INDEX(products!$A$1:$G$49,MATCH('Edited Orders'!$D934,products!$A$1:$A$49,0),MATCH('Edited Orders'!J$1,products!$A$1:$G$1,0))</f>
        <v>M</v>
      </c>
      <c r="K934" s="7">
        <f>INDEX(products!$A$1:$G$49,MATCH('Edited Orders'!$D934,products!$A$1:$A$49,0),MATCH('Edited Orders'!K$1,products!$A$1:$G$1,0))</f>
        <v>1</v>
      </c>
      <c r="L934" s="5">
        <f>INDEX(products!$A$1:$G$49,MATCH('Edited Orders'!$D934,products!$A$1:$A$49,0),MATCH('Edited 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6">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INDEX(products!$A$1:$G$49,MATCH('Edited Orders'!$D935,products!$A$1:$A$49,0),MATCH('Edited Orders'!I$1,products!$A$1:$G$1,0))</f>
        <v>Rob</v>
      </c>
      <c r="J935" t="str">
        <f>INDEX(products!$A$1:$G$49,MATCH('Edited Orders'!$D935,products!$A$1:$A$49,0),MATCH('Edited Orders'!J$1,products!$A$1:$G$1,0))</f>
        <v>D</v>
      </c>
      <c r="K935" s="7">
        <f>INDEX(products!$A$1:$G$49,MATCH('Edited Orders'!$D935,products!$A$1:$A$49,0),MATCH('Edited Orders'!K$1,products!$A$1:$G$1,0))</f>
        <v>1</v>
      </c>
      <c r="L935" s="5">
        <f>INDEX(products!$A$1:$G$49,MATCH('Edited Orders'!$D935,products!$A$1:$A$49,0),MATCH('Edited 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6">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INDEX(products!$A$1:$G$49,MATCH('Edited Orders'!$D936,products!$A$1:$A$49,0),MATCH('Edited Orders'!I$1,products!$A$1:$G$1,0))</f>
        <v>Rob</v>
      </c>
      <c r="J936" t="str">
        <f>INDEX(products!$A$1:$G$49,MATCH('Edited Orders'!$D936,products!$A$1:$A$49,0),MATCH('Edited Orders'!J$1,products!$A$1:$G$1,0))</f>
        <v>M</v>
      </c>
      <c r="K936" s="7">
        <f>INDEX(products!$A$1:$G$49,MATCH('Edited Orders'!$D936,products!$A$1:$A$49,0),MATCH('Edited Orders'!K$1,products!$A$1:$G$1,0))</f>
        <v>2.5</v>
      </c>
      <c r="L936" s="5">
        <f>INDEX(products!$A$1:$G$49,MATCH('Edited Orders'!$D936,products!$A$1:$A$49,0),MATCH('Edited 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6">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INDEX(products!$A$1:$G$49,MATCH('Edited Orders'!$D937,products!$A$1:$A$49,0),MATCH('Edited Orders'!I$1,products!$A$1:$G$1,0))</f>
        <v>Ara</v>
      </c>
      <c r="J937" t="str">
        <f>INDEX(products!$A$1:$G$49,MATCH('Edited Orders'!$D937,products!$A$1:$A$49,0),MATCH('Edited Orders'!J$1,products!$A$1:$G$1,0))</f>
        <v>M</v>
      </c>
      <c r="K937" s="7">
        <f>INDEX(products!$A$1:$G$49,MATCH('Edited Orders'!$D937,products!$A$1:$A$49,0),MATCH('Edited Orders'!K$1,products!$A$1:$G$1,0))</f>
        <v>2.5</v>
      </c>
      <c r="L937" s="5">
        <f>INDEX(products!$A$1:$G$49,MATCH('Edited Orders'!$D937,products!$A$1:$A$49,0),MATCH('Edited 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6">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INDEX(products!$A$1:$G$49,MATCH('Edited Orders'!$D938,products!$A$1:$A$49,0),MATCH('Edited Orders'!I$1,products!$A$1:$G$1,0))</f>
        <v>Lib</v>
      </c>
      <c r="J938" t="str">
        <f>INDEX(products!$A$1:$G$49,MATCH('Edited Orders'!$D938,products!$A$1:$A$49,0),MATCH('Edited Orders'!J$1,products!$A$1:$G$1,0))</f>
        <v>D</v>
      </c>
      <c r="K938" s="7">
        <f>INDEX(products!$A$1:$G$49,MATCH('Edited Orders'!$D938,products!$A$1:$A$49,0),MATCH('Edited Orders'!K$1,products!$A$1:$G$1,0))</f>
        <v>0.5</v>
      </c>
      <c r="L938" s="5">
        <f>INDEX(products!$A$1:$G$49,MATCH('Edited Orders'!$D938,products!$A$1:$A$49,0),MATCH('Edited 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6">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INDEX(products!$A$1:$G$49,MATCH('Edited Orders'!$D939,products!$A$1:$A$49,0),MATCH('Edited Orders'!I$1,products!$A$1:$G$1,0))</f>
        <v>Rob</v>
      </c>
      <c r="J939" t="str">
        <f>INDEX(products!$A$1:$G$49,MATCH('Edited Orders'!$D939,products!$A$1:$A$49,0),MATCH('Edited Orders'!J$1,products!$A$1:$G$1,0))</f>
        <v>M</v>
      </c>
      <c r="K939" s="7">
        <f>INDEX(products!$A$1:$G$49,MATCH('Edited Orders'!$D939,products!$A$1:$A$49,0),MATCH('Edited Orders'!K$1,products!$A$1:$G$1,0))</f>
        <v>2.5</v>
      </c>
      <c r="L939" s="5">
        <f>INDEX(products!$A$1:$G$49,MATCH('Edited Orders'!$D939,products!$A$1:$A$49,0),MATCH('Edited 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6">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INDEX(products!$A$1:$G$49,MATCH('Edited Orders'!$D940,products!$A$1:$A$49,0),MATCH('Edited Orders'!I$1,products!$A$1:$G$1,0))</f>
        <v>Exc</v>
      </c>
      <c r="J940" t="str">
        <f>INDEX(products!$A$1:$G$49,MATCH('Edited Orders'!$D940,products!$A$1:$A$49,0),MATCH('Edited Orders'!J$1,products!$A$1:$G$1,0))</f>
        <v>L</v>
      </c>
      <c r="K940" s="7">
        <f>INDEX(products!$A$1:$G$49,MATCH('Edited Orders'!$D940,products!$A$1:$A$49,0),MATCH('Edited Orders'!K$1,products!$A$1:$G$1,0))</f>
        <v>1</v>
      </c>
      <c r="L940" s="5">
        <f>INDEX(products!$A$1:$G$49,MATCH('Edited Orders'!$D940,products!$A$1:$A$49,0),MATCH('Edited 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6">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INDEX(products!$A$1:$G$49,MATCH('Edited Orders'!$D941,products!$A$1:$A$49,0),MATCH('Edited Orders'!I$1,products!$A$1:$G$1,0))</f>
        <v>Lib</v>
      </c>
      <c r="J941" t="str">
        <f>INDEX(products!$A$1:$G$49,MATCH('Edited Orders'!$D941,products!$A$1:$A$49,0),MATCH('Edited Orders'!J$1,products!$A$1:$G$1,0))</f>
        <v>L</v>
      </c>
      <c r="K941" s="7">
        <f>INDEX(products!$A$1:$G$49,MATCH('Edited Orders'!$D941,products!$A$1:$A$49,0),MATCH('Edited Orders'!K$1,products!$A$1:$G$1,0))</f>
        <v>0.2</v>
      </c>
      <c r="L941" s="5">
        <f>INDEX(products!$A$1:$G$49,MATCH('Edited Orders'!$D941,products!$A$1:$A$49,0),MATCH('Edited 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6">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INDEX(products!$A$1:$G$49,MATCH('Edited Orders'!$D942,products!$A$1:$A$49,0),MATCH('Edited Orders'!I$1,products!$A$1:$G$1,0))</f>
        <v>Rob</v>
      </c>
      <c r="J942" t="str">
        <f>INDEX(products!$A$1:$G$49,MATCH('Edited Orders'!$D942,products!$A$1:$A$49,0),MATCH('Edited Orders'!J$1,products!$A$1:$G$1,0))</f>
        <v>L</v>
      </c>
      <c r="K942" s="7">
        <f>INDEX(products!$A$1:$G$49,MATCH('Edited Orders'!$D942,products!$A$1:$A$49,0),MATCH('Edited Orders'!K$1,products!$A$1:$G$1,0))</f>
        <v>0.5</v>
      </c>
      <c r="L942" s="5">
        <f>INDEX(products!$A$1:$G$49,MATCH('Edited Orders'!$D942,products!$A$1:$A$49,0),MATCH('Edited 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6">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INDEX(products!$A$1:$G$49,MATCH('Edited Orders'!$D943,products!$A$1:$A$49,0),MATCH('Edited Orders'!I$1,products!$A$1:$G$1,0))</f>
        <v>Ara</v>
      </c>
      <c r="J943" t="str">
        <f>INDEX(products!$A$1:$G$49,MATCH('Edited Orders'!$D943,products!$A$1:$A$49,0),MATCH('Edited Orders'!J$1,products!$A$1:$G$1,0))</f>
        <v>L</v>
      </c>
      <c r="K943" s="7">
        <f>INDEX(products!$A$1:$G$49,MATCH('Edited Orders'!$D943,products!$A$1:$A$49,0),MATCH('Edited Orders'!K$1,products!$A$1:$G$1,0))</f>
        <v>0.5</v>
      </c>
      <c r="L943" s="5">
        <f>INDEX(products!$A$1:$G$49,MATCH('Edited Orders'!$D943,products!$A$1:$A$49,0),MATCH('Edited 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6">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INDEX(products!$A$1:$G$49,MATCH('Edited Orders'!$D944,products!$A$1:$A$49,0),MATCH('Edited Orders'!I$1,products!$A$1:$G$1,0))</f>
        <v>Rob</v>
      </c>
      <c r="J944" t="str">
        <f>INDEX(products!$A$1:$G$49,MATCH('Edited Orders'!$D944,products!$A$1:$A$49,0),MATCH('Edited Orders'!J$1,products!$A$1:$G$1,0))</f>
        <v>L</v>
      </c>
      <c r="K944" s="7">
        <f>INDEX(products!$A$1:$G$49,MATCH('Edited Orders'!$D944,products!$A$1:$A$49,0),MATCH('Edited Orders'!K$1,products!$A$1:$G$1,0))</f>
        <v>1</v>
      </c>
      <c r="L944" s="5">
        <f>INDEX(products!$A$1:$G$49,MATCH('Edited Orders'!$D944,products!$A$1:$A$49,0),MATCH('Edited 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6">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INDEX(products!$A$1:$G$49,MATCH('Edited Orders'!$D945,products!$A$1:$A$49,0),MATCH('Edited Orders'!I$1,products!$A$1:$G$1,0))</f>
        <v>Ara</v>
      </c>
      <c r="J945" t="str">
        <f>INDEX(products!$A$1:$G$49,MATCH('Edited Orders'!$D945,products!$A$1:$A$49,0),MATCH('Edited Orders'!J$1,products!$A$1:$G$1,0))</f>
        <v>L</v>
      </c>
      <c r="K945" s="7">
        <f>INDEX(products!$A$1:$G$49,MATCH('Edited Orders'!$D945,products!$A$1:$A$49,0),MATCH('Edited Orders'!K$1,products!$A$1:$G$1,0))</f>
        <v>0.5</v>
      </c>
      <c r="L945" s="5">
        <f>INDEX(products!$A$1:$G$49,MATCH('Edited Orders'!$D945,products!$A$1:$A$49,0),MATCH('Edited 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6">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INDEX(products!$A$1:$G$49,MATCH('Edited Orders'!$D946,products!$A$1:$A$49,0),MATCH('Edited Orders'!I$1,products!$A$1:$G$1,0))</f>
        <v>Rob</v>
      </c>
      <c r="J946" t="str">
        <f>INDEX(products!$A$1:$G$49,MATCH('Edited Orders'!$D946,products!$A$1:$A$49,0),MATCH('Edited Orders'!J$1,products!$A$1:$G$1,0))</f>
        <v>L</v>
      </c>
      <c r="K946" s="7">
        <f>INDEX(products!$A$1:$G$49,MATCH('Edited Orders'!$D946,products!$A$1:$A$49,0),MATCH('Edited Orders'!K$1,products!$A$1:$G$1,0))</f>
        <v>0.5</v>
      </c>
      <c r="L946" s="5">
        <f>INDEX(products!$A$1:$G$49,MATCH('Edited Orders'!$D946,products!$A$1:$A$49,0),MATCH('Edited 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6">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INDEX(products!$A$1:$G$49,MATCH('Edited Orders'!$D947,products!$A$1:$A$49,0),MATCH('Edited Orders'!I$1,products!$A$1:$G$1,0))</f>
        <v>Lib</v>
      </c>
      <c r="J947" t="str">
        <f>INDEX(products!$A$1:$G$49,MATCH('Edited Orders'!$D947,products!$A$1:$A$49,0),MATCH('Edited Orders'!J$1,products!$A$1:$G$1,0))</f>
        <v>D</v>
      </c>
      <c r="K947" s="7">
        <f>INDEX(products!$A$1:$G$49,MATCH('Edited Orders'!$D947,products!$A$1:$A$49,0),MATCH('Edited Orders'!K$1,products!$A$1:$G$1,0))</f>
        <v>2.5</v>
      </c>
      <c r="L947" s="5">
        <f>INDEX(products!$A$1:$G$49,MATCH('Edited Orders'!$D947,products!$A$1:$A$49,0),MATCH('Edited 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6">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INDEX(products!$A$1:$G$49,MATCH('Edited Orders'!$D948,products!$A$1:$A$49,0),MATCH('Edited Orders'!I$1,products!$A$1:$G$1,0))</f>
        <v>Lib</v>
      </c>
      <c r="J948" t="str">
        <f>INDEX(products!$A$1:$G$49,MATCH('Edited Orders'!$D948,products!$A$1:$A$49,0),MATCH('Edited Orders'!J$1,products!$A$1:$G$1,0))</f>
        <v>D</v>
      </c>
      <c r="K948" s="7">
        <f>INDEX(products!$A$1:$G$49,MATCH('Edited Orders'!$D948,products!$A$1:$A$49,0),MATCH('Edited Orders'!K$1,products!$A$1:$G$1,0))</f>
        <v>0.5</v>
      </c>
      <c r="L948" s="5">
        <f>INDEX(products!$A$1:$G$49,MATCH('Edited Orders'!$D948,products!$A$1:$A$49,0),MATCH('Edited 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6">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INDEX(products!$A$1:$G$49,MATCH('Edited Orders'!$D949,products!$A$1:$A$49,0),MATCH('Edited Orders'!I$1,products!$A$1:$G$1,0))</f>
        <v>Ara</v>
      </c>
      <c r="J949" t="str">
        <f>INDEX(products!$A$1:$G$49,MATCH('Edited Orders'!$D949,products!$A$1:$A$49,0),MATCH('Edited Orders'!J$1,products!$A$1:$G$1,0))</f>
        <v>M</v>
      </c>
      <c r="K949" s="7">
        <f>INDEX(products!$A$1:$G$49,MATCH('Edited Orders'!$D949,products!$A$1:$A$49,0),MATCH('Edited Orders'!K$1,products!$A$1:$G$1,0))</f>
        <v>1</v>
      </c>
      <c r="L949" s="5">
        <f>INDEX(products!$A$1:$G$49,MATCH('Edited Orders'!$D949,products!$A$1:$A$49,0),MATCH('Edited 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6">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INDEX(products!$A$1:$G$49,MATCH('Edited Orders'!$D950,products!$A$1:$A$49,0),MATCH('Edited Orders'!I$1,products!$A$1:$G$1,0))</f>
        <v>Exc</v>
      </c>
      <c r="J950" t="str">
        <f>INDEX(products!$A$1:$G$49,MATCH('Edited Orders'!$D950,products!$A$1:$A$49,0),MATCH('Edited Orders'!J$1,products!$A$1:$G$1,0))</f>
        <v>D</v>
      </c>
      <c r="K950" s="7">
        <f>INDEX(products!$A$1:$G$49,MATCH('Edited Orders'!$D950,products!$A$1:$A$49,0),MATCH('Edited Orders'!K$1,products!$A$1:$G$1,0))</f>
        <v>2.5</v>
      </c>
      <c r="L950" s="5">
        <f>INDEX(products!$A$1:$G$49,MATCH('Edited Orders'!$D950,products!$A$1:$A$49,0),MATCH('Edited 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6">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INDEX(products!$A$1:$G$49,MATCH('Edited Orders'!$D951,products!$A$1:$A$49,0),MATCH('Edited Orders'!I$1,products!$A$1:$G$1,0))</f>
        <v>Rob</v>
      </c>
      <c r="J951" t="str">
        <f>INDEX(products!$A$1:$G$49,MATCH('Edited Orders'!$D951,products!$A$1:$A$49,0),MATCH('Edited Orders'!J$1,products!$A$1:$G$1,0))</f>
        <v>L</v>
      </c>
      <c r="K951" s="7">
        <f>INDEX(products!$A$1:$G$49,MATCH('Edited Orders'!$D951,products!$A$1:$A$49,0),MATCH('Edited Orders'!K$1,products!$A$1:$G$1,0))</f>
        <v>2.5</v>
      </c>
      <c r="L951" s="5">
        <f>INDEX(products!$A$1:$G$49,MATCH('Edited Orders'!$D951,products!$A$1:$A$49,0),MATCH('Edited 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6">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INDEX(products!$A$1:$G$49,MATCH('Edited Orders'!$D952,products!$A$1:$A$49,0),MATCH('Edited Orders'!I$1,products!$A$1:$G$1,0))</f>
        <v>Rob</v>
      </c>
      <c r="J952" t="str">
        <f>INDEX(products!$A$1:$G$49,MATCH('Edited Orders'!$D952,products!$A$1:$A$49,0),MATCH('Edited Orders'!J$1,products!$A$1:$G$1,0))</f>
        <v>L</v>
      </c>
      <c r="K952" s="7">
        <f>INDEX(products!$A$1:$G$49,MATCH('Edited Orders'!$D952,products!$A$1:$A$49,0),MATCH('Edited Orders'!K$1,products!$A$1:$G$1,0))</f>
        <v>0.2</v>
      </c>
      <c r="L952" s="5">
        <f>INDEX(products!$A$1:$G$49,MATCH('Edited Orders'!$D952,products!$A$1:$A$49,0),MATCH('Edited 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6">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INDEX(products!$A$1:$G$49,MATCH('Edited Orders'!$D953,products!$A$1:$A$49,0),MATCH('Edited Orders'!I$1,products!$A$1:$G$1,0))</f>
        <v>Rob</v>
      </c>
      <c r="J953" t="str">
        <f>INDEX(products!$A$1:$G$49,MATCH('Edited Orders'!$D953,products!$A$1:$A$49,0),MATCH('Edited Orders'!J$1,products!$A$1:$G$1,0))</f>
        <v>L</v>
      </c>
      <c r="K953" s="7">
        <f>INDEX(products!$A$1:$G$49,MATCH('Edited Orders'!$D953,products!$A$1:$A$49,0),MATCH('Edited Orders'!K$1,products!$A$1:$G$1,0))</f>
        <v>0.2</v>
      </c>
      <c r="L953" s="5">
        <f>INDEX(products!$A$1:$G$49,MATCH('Edited Orders'!$D953,products!$A$1:$A$49,0),MATCH('Edited 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6">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INDEX(products!$A$1:$G$49,MATCH('Edited Orders'!$D954,products!$A$1:$A$49,0),MATCH('Edited Orders'!I$1,products!$A$1:$G$1,0))</f>
        <v>Ara</v>
      </c>
      <c r="J954" t="str">
        <f>INDEX(products!$A$1:$G$49,MATCH('Edited Orders'!$D954,products!$A$1:$A$49,0),MATCH('Edited Orders'!J$1,products!$A$1:$G$1,0))</f>
        <v>M</v>
      </c>
      <c r="K954" s="7">
        <f>INDEX(products!$A$1:$G$49,MATCH('Edited Orders'!$D954,products!$A$1:$A$49,0),MATCH('Edited Orders'!K$1,products!$A$1:$G$1,0))</f>
        <v>1</v>
      </c>
      <c r="L954" s="5">
        <f>INDEX(products!$A$1:$G$49,MATCH('Edited Orders'!$D954,products!$A$1:$A$49,0),MATCH('Edited 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6">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INDEX(products!$A$1:$G$49,MATCH('Edited Orders'!$D955,products!$A$1:$A$49,0),MATCH('Edited Orders'!I$1,products!$A$1:$G$1,0))</f>
        <v>Ara</v>
      </c>
      <c r="J955" t="str">
        <f>INDEX(products!$A$1:$G$49,MATCH('Edited Orders'!$D955,products!$A$1:$A$49,0),MATCH('Edited Orders'!J$1,products!$A$1:$G$1,0))</f>
        <v>L</v>
      </c>
      <c r="K955" s="7">
        <f>INDEX(products!$A$1:$G$49,MATCH('Edited Orders'!$D955,products!$A$1:$A$49,0),MATCH('Edited Orders'!K$1,products!$A$1:$G$1,0))</f>
        <v>0.2</v>
      </c>
      <c r="L955" s="5">
        <f>INDEX(products!$A$1:$G$49,MATCH('Edited Orders'!$D955,products!$A$1:$A$49,0),MATCH('Edited 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6">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INDEX(products!$A$1:$G$49,MATCH('Edited Orders'!$D956,products!$A$1:$A$49,0),MATCH('Edited Orders'!I$1,products!$A$1:$G$1,0))</f>
        <v>Exc</v>
      </c>
      <c r="J956" t="str">
        <f>INDEX(products!$A$1:$G$49,MATCH('Edited Orders'!$D956,products!$A$1:$A$49,0),MATCH('Edited Orders'!J$1,products!$A$1:$G$1,0))</f>
        <v>D</v>
      </c>
      <c r="K956" s="7">
        <f>INDEX(products!$A$1:$G$49,MATCH('Edited Orders'!$D956,products!$A$1:$A$49,0),MATCH('Edited Orders'!K$1,products!$A$1:$G$1,0))</f>
        <v>2.5</v>
      </c>
      <c r="L956" s="5">
        <f>INDEX(products!$A$1:$G$49,MATCH('Edited Orders'!$D956,products!$A$1:$A$49,0),MATCH('Edited 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6">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INDEX(products!$A$1:$G$49,MATCH('Edited Orders'!$D957,products!$A$1:$A$49,0),MATCH('Edited Orders'!I$1,products!$A$1:$G$1,0))</f>
        <v>Exc</v>
      </c>
      <c r="J957" t="str">
        <f>INDEX(products!$A$1:$G$49,MATCH('Edited Orders'!$D957,products!$A$1:$A$49,0),MATCH('Edited Orders'!J$1,products!$A$1:$G$1,0))</f>
        <v>L</v>
      </c>
      <c r="K957" s="7">
        <f>INDEX(products!$A$1:$G$49,MATCH('Edited Orders'!$D957,products!$A$1:$A$49,0),MATCH('Edited Orders'!K$1,products!$A$1:$G$1,0))</f>
        <v>2.5</v>
      </c>
      <c r="L957" s="5">
        <f>INDEX(products!$A$1:$G$49,MATCH('Edited Orders'!$D957,products!$A$1:$A$49,0),MATCH('Edited 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6">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INDEX(products!$A$1:$G$49,MATCH('Edited Orders'!$D958,products!$A$1:$A$49,0),MATCH('Edited Orders'!I$1,products!$A$1:$G$1,0))</f>
        <v>Rob</v>
      </c>
      <c r="J958" t="str">
        <f>INDEX(products!$A$1:$G$49,MATCH('Edited Orders'!$D958,products!$A$1:$A$49,0),MATCH('Edited Orders'!J$1,products!$A$1:$G$1,0))</f>
        <v>L</v>
      </c>
      <c r="K958" s="7">
        <f>INDEX(products!$A$1:$G$49,MATCH('Edited Orders'!$D958,products!$A$1:$A$49,0),MATCH('Edited Orders'!K$1,products!$A$1:$G$1,0))</f>
        <v>2.5</v>
      </c>
      <c r="L958" s="5">
        <f>INDEX(products!$A$1:$G$49,MATCH('Edited Orders'!$D958,products!$A$1:$A$49,0),MATCH('Edited 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6">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INDEX(products!$A$1:$G$49,MATCH('Edited Orders'!$D959,products!$A$1:$A$49,0),MATCH('Edited Orders'!I$1,products!$A$1:$G$1,0))</f>
        <v>Exc</v>
      </c>
      <c r="J959" t="str">
        <f>INDEX(products!$A$1:$G$49,MATCH('Edited Orders'!$D959,products!$A$1:$A$49,0),MATCH('Edited Orders'!J$1,products!$A$1:$G$1,0))</f>
        <v>L</v>
      </c>
      <c r="K959" s="7">
        <f>INDEX(products!$A$1:$G$49,MATCH('Edited Orders'!$D959,products!$A$1:$A$49,0),MATCH('Edited Orders'!K$1,products!$A$1:$G$1,0))</f>
        <v>1</v>
      </c>
      <c r="L959" s="5">
        <f>INDEX(products!$A$1:$G$49,MATCH('Edited Orders'!$D959,products!$A$1:$A$49,0),MATCH('Edited 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6">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INDEX(products!$A$1:$G$49,MATCH('Edited Orders'!$D960,products!$A$1:$A$49,0),MATCH('Edited Orders'!I$1,products!$A$1:$G$1,0))</f>
        <v>Ara</v>
      </c>
      <c r="J960" t="str">
        <f>INDEX(products!$A$1:$G$49,MATCH('Edited Orders'!$D960,products!$A$1:$A$49,0),MATCH('Edited Orders'!J$1,products!$A$1:$G$1,0))</f>
        <v>L</v>
      </c>
      <c r="K960" s="7">
        <f>INDEX(products!$A$1:$G$49,MATCH('Edited Orders'!$D960,products!$A$1:$A$49,0),MATCH('Edited Orders'!K$1,products!$A$1:$G$1,0))</f>
        <v>0.2</v>
      </c>
      <c r="L960" s="5">
        <f>INDEX(products!$A$1:$G$49,MATCH('Edited Orders'!$D960,products!$A$1:$A$49,0),MATCH('Edited 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6">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INDEX(products!$A$1:$G$49,MATCH('Edited Orders'!$D961,products!$A$1:$A$49,0),MATCH('Edited Orders'!I$1,products!$A$1:$G$1,0))</f>
        <v>Lib</v>
      </c>
      <c r="J961" t="str">
        <f>INDEX(products!$A$1:$G$49,MATCH('Edited Orders'!$D961,products!$A$1:$A$49,0),MATCH('Edited Orders'!J$1,products!$A$1:$G$1,0))</f>
        <v>L</v>
      </c>
      <c r="K961" s="7">
        <f>INDEX(products!$A$1:$G$49,MATCH('Edited Orders'!$D961,products!$A$1:$A$49,0),MATCH('Edited Orders'!K$1,products!$A$1:$G$1,0))</f>
        <v>0.2</v>
      </c>
      <c r="L961" s="5">
        <f>INDEX(products!$A$1:$G$49,MATCH('Edited Orders'!$D961,products!$A$1:$A$49,0),MATCH('Edited 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6">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INDEX(products!$A$1:$G$49,MATCH('Edited Orders'!$D962,products!$A$1:$A$49,0),MATCH('Edited Orders'!I$1,products!$A$1:$G$1,0))</f>
        <v>Lib</v>
      </c>
      <c r="J962" t="str">
        <f>INDEX(products!$A$1:$G$49,MATCH('Edited Orders'!$D962,products!$A$1:$A$49,0),MATCH('Edited Orders'!J$1,products!$A$1:$G$1,0))</f>
        <v>L</v>
      </c>
      <c r="K962" s="7">
        <f>INDEX(products!$A$1:$G$49,MATCH('Edited Orders'!$D962,products!$A$1:$A$49,0),MATCH('Edited Orders'!K$1,products!$A$1:$G$1,0))</f>
        <v>1</v>
      </c>
      <c r="L962" s="5">
        <f>INDEX(products!$A$1:$G$49,MATCH('Edited Orders'!$D962,products!$A$1:$A$49,0),MATCH('Edited 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6">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INDEX(products!$A$1:$G$49,MATCH('Edited Orders'!$D963,products!$A$1:$A$49,0),MATCH('Edited Orders'!I$1,products!$A$1:$G$1,0))</f>
        <v>Ara</v>
      </c>
      <c r="J963" t="str">
        <f>INDEX(products!$A$1:$G$49,MATCH('Edited Orders'!$D963,products!$A$1:$A$49,0),MATCH('Edited Orders'!J$1,products!$A$1:$G$1,0))</f>
        <v>D</v>
      </c>
      <c r="K963" s="7">
        <f>INDEX(products!$A$1:$G$49,MATCH('Edited Orders'!$D963,products!$A$1:$A$49,0),MATCH('Edited Orders'!K$1,products!$A$1:$G$1,0))</f>
        <v>2.5</v>
      </c>
      <c r="L963" s="5">
        <f>INDEX(products!$A$1:$G$49,MATCH('Edited Orders'!$D963,products!$A$1:$A$49,0),MATCH('Edited 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 "Medium",IF(J963="D", "Dark","")))</f>
        <v>Dark</v>
      </c>
      <c r="P963" t="str">
        <f>_xlfn.XLOOKUP(Orders[[#This Row],[Customer ID]],customers!$A$1:$A$1001,customers!$I$1:$I$1001,,0)</f>
        <v>Yes</v>
      </c>
    </row>
    <row r="964" spans="1:16" x14ac:dyDescent="0.3">
      <c r="A964" s="2" t="s">
        <v>5926</v>
      </c>
      <c r="B964" s="6">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INDEX(products!$A$1:$G$49,MATCH('Edited Orders'!$D964,products!$A$1:$A$49,0),MATCH('Edited Orders'!I$1,products!$A$1:$G$1,0))</f>
        <v>Rob</v>
      </c>
      <c r="J964" t="str">
        <f>INDEX(products!$A$1:$G$49,MATCH('Edited Orders'!$D964,products!$A$1:$A$49,0),MATCH('Edited Orders'!J$1,products!$A$1:$G$1,0))</f>
        <v>D</v>
      </c>
      <c r="K964" s="7">
        <f>INDEX(products!$A$1:$G$49,MATCH('Edited Orders'!$D964,products!$A$1:$A$49,0),MATCH('Edited Orders'!K$1,products!$A$1:$G$1,0))</f>
        <v>1</v>
      </c>
      <c r="L964" s="5">
        <f>INDEX(products!$A$1:$G$49,MATCH('Edited Orders'!$D964,products!$A$1:$A$49,0),MATCH('Edited 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6">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INDEX(products!$A$1:$G$49,MATCH('Edited Orders'!$D965,products!$A$1:$A$49,0),MATCH('Edited Orders'!I$1,products!$A$1:$G$1,0))</f>
        <v>Rob</v>
      </c>
      <c r="J965" t="str">
        <f>INDEX(products!$A$1:$G$49,MATCH('Edited Orders'!$D965,products!$A$1:$A$49,0),MATCH('Edited Orders'!J$1,products!$A$1:$G$1,0))</f>
        <v>M</v>
      </c>
      <c r="K965" s="7">
        <f>INDEX(products!$A$1:$G$49,MATCH('Edited Orders'!$D965,products!$A$1:$A$49,0),MATCH('Edited Orders'!K$1,products!$A$1:$G$1,0))</f>
        <v>0.5</v>
      </c>
      <c r="L965" s="5">
        <f>INDEX(products!$A$1:$G$49,MATCH('Edited Orders'!$D965,products!$A$1:$A$49,0),MATCH('Edited 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6">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INDEX(products!$A$1:$G$49,MATCH('Edited Orders'!$D966,products!$A$1:$A$49,0),MATCH('Edited Orders'!I$1,products!$A$1:$G$1,0))</f>
        <v>Exc</v>
      </c>
      <c r="J966" t="str">
        <f>INDEX(products!$A$1:$G$49,MATCH('Edited Orders'!$D966,products!$A$1:$A$49,0),MATCH('Edited Orders'!J$1,products!$A$1:$G$1,0))</f>
        <v>L</v>
      </c>
      <c r="K966" s="7">
        <f>INDEX(products!$A$1:$G$49,MATCH('Edited Orders'!$D966,products!$A$1:$A$49,0),MATCH('Edited Orders'!K$1,products!$A$1:$G$1,0))</f>
        <v>0.2</v>
      </c>
      <c r="L966" s="5">
        <f>INDEX(products!$A$1:$G$49,MATCH('Edited Orders'!$D966,products!$A$1:$A$49,0),MATCH('Edited 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6">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INDEX(products!$A$1:$G$49,MATCH('Edited Orders'!$D967,products!$A$1:$A$49,0),MATCH('Edited Orders'!I$1,products!$A$1:$G$1,0))</f>
        <v>Rob</v>
      </c>
      <c r="J967" t="str">
        <f>INDEX(products!$A$1:$G$49,MATCH('Edited Orders'!$D967,products!$A$1:$A$49,0),MATCH('Edited Orders'!J$1,products!$A$1:$G$1,0))</f>
        <v>M</v>
      </c>
      <c r="K967" s="7">
        <f>INDEX(products!$A$1:$G$49,MATCH('Edited Orders'!$D967,products!$A$1:$A$49,0),MATCH('Edited Orders'!K$1,products!$A$1:$G$1,0))</f>
        <v>1</v>
      </c>
      <c r="L967" s="5">
        <f>INDEX(products!$A$1:$G$49,MATCH('Edited Orders'!$D967,products!$A$1:$A$49,0),MATCH('Edited 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6">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INDEX(products!$A$1:$G$49,MATCH('Edited Orders'!$D968,products!$A$1:$A$49,0),MATCH('Edited Orders'!I$1,products!$A$1:$G$1,0))</f>
        <v>Exc</v>
      </c>
      <c r="J968" t="str">
        <f>INDEX(products!$A$1:$G$49,MATCH('Edited Orders'!$D968,products!$A$1:$A$49,0),MATCH('Edited Orders'!J$1,products!$A$1:$G$1,0))</f>
        <v>L</v>
      </c>
      <c r="K968" s="7">
        <f>INDEX(products!$A$1:$G$49,MATCH('Edited Orders'!$D968,products!$A$1:$A$49,0),MATCH('Edited Orders'!K$1,products!$A$1:$G$1,0))</f>
        <v>0.5</v>
      </c>
      <c r="L968" s="5">
        <f>INDEX(products!$A$1:$G$49,MATCH('Edited Orders'!$D968,products!$A$1:$A$49,0),MATCH('Edited 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6">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INDEX(products!$A$1:$G$49,MATCH('Edited Orders'!$D969,products!$A$1:$A$49,0),MATCH('Edited Orders'!I$1,products!$A$1:$G$1,0))</f>
        <v>Rob</v>
      </c>
      <c r="J969" t="str">
        <f>INDEX(products!$A$1:$G$49,MATCH('Edited Orders'!$D969,products!$A$1:$A$49,0),MATCH('Edited Orders'!J$1,products!$A$1:$G$1,0))</f>
        <v>D</v>
      </c>
      <c r="K969" s="7">
        <f>INDEX(products!$A$1:$G$49,MATCH('Edited Orders'!$D969,products!$A$1:$A$49,0),MATCH('Edited Orders'!K$1,products!$A$1:$G$1,0))</f>
        <v>0.2</v>
      </c>
      <c r="L969" s="5">
        <f>INDEX(products!$A$1:$G$49,MATCH('Edited Orders'!$D969,products!$A$1:$A$49,0),MATCH('Edited 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6">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INDEX(products!$A$1:$G$49,MATCH('Edited Orders'!$D970,products!$A$1:$A$49,0),MATCH('Edited Orders'!I$1,products!$A$1:$G$1,0))</f>
        <v>Rob</v>
      </c>
      <c r="J970" t="str">
        <f>INDEX(products!$A$1:$G$49,MATCH('Edited Orders'!$D970,products!$A$1:$A$49,0),MATCH('Edited Orders'!J$1,products!$A$1:$G$1,0))</f>
        <v>M</v>
      </c>
      <c r="K970" s="7">
        <f>INDEX(products!$A$1:$G$49,MATCH('Edited Orders'!$D970,products!$A$1:$A$49,0),MATCH('Edited Orders'!K$1,products!$A$1:$G$1,0))</f>
        <v>0.2</v>
      </c>
      <c r="L970" s="5">
        <f>INDEX(products!$A$1:$G$49,MATCH('Edited Orders'!$D970,products!$A$1:$A$49,0),MATCH('Edited 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6">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INDEX(products!$A$1:$G$49,MATCH('Edited Orders'!$D971,products!$A$1:$A$49,0),MATCH('Edited Orders'!I$1,products!$A$1:$G$1,0))</f>
        <v>Lib</v>
      </c>
      <c r="J971" t="str">
        <f>INDEX(products!$A$1:$G$49,MATCH('Edited Orders'!$D971,products!$A$1:$A$49,0),MATCH('Edited Orders'!J$1,products!$A$1:$G$1,0))</f>
        <v>D</v>
      </c>
      <c r="K971" s="7">
        <f>INDEX(products!$A$1:$G$49,MATCH('Edited Orders'!$D971,products!$A$1:$A$49,0),MATCH('Edited Orders'!K$1,products!$A$1:$G$1,0))</f>
        <v>1</v>
      </c>
      <c r="L971" s="5">
        <f>INDEX(products!$A$1:$G$49,MATCH('Edited Orders'!$D971,products!$A$1:$A$49,0),MATCH('Edited 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6">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INDEX(products!$A$1:$G$49,MATCH('Edited Orders'!$D972,products!$A$1:$A$49,0),MATCH('Edited Orders'!I$1,products!$A$1:$G$1,0))</f>
        <v>Exc</v>
      </c>
      <c r="J972" t="str">
        <f>INDEX(products!$A$1:$G$49,MATCH('Edited Orders'!$D972,products!$A$1:$A$49,0),MATCH('Edited Orders'!J$1,products!$A$1:$G$1,0))</f>
        <v>M</v>
      </c>
      <c r="K972" s="7">
        <f>INDEX(products!$A$1:$G$49,MATCH('Edited Orders'!$D972,products!$A$1:$A$49,0),MATCH('Edited Orders'!K$1,products!$A$1:$G$1,0))</f>
        <v>0.5</v>
      </c>
      <c r="L972" s="5">
        <f>INDEX(products!$A$1:$G$49,MATCH('Edited Orders'!$D972,products!$A$1:$A$49,0),MATCH('Edited 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6">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INDEX(products!$A$1:$G$49,MATCH('Edited Orders'!$D973,products!$A$1:$A$49,0),MATCH('Edited Orders'!I$1,products!$A$1:$G$1,0))</f>
        <v>Ara</v>
      </c>
      <c r="J973" t="str">
        <f>INDEX(products!$A$1:$G$49,MATCH('Edited Orders'!$D973,products!$A$1:$A$49,0),MATCH('Edited Orders'!J$1,products!$A$1:$G$1,0))</f>
        <v>L</v>
      </c>
      <c r="K973" s="7">
        <f>INDEX(products!$A$1:$G$49,MATCH('Edited Orders'!$D973,products!$A$1:$A$49,0),MATCH('Edited Orders'!K$1,products!$A$1:$G$1,0))</f>
        <v>2.5</v>
      </c>
      <c r="L973" s="5">
        <f>INDEX(products!$A$1:$G$49,MATCH('Edited Orders'!$D973,products!$A$1:$A$49,0),MATCH('Edited 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6">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INDEX(products!$A$1:$G$49,MATCH('Edited Orders'!$D974,products!$A$1:$A$49,0),MATCH('Edited Orders'!I$1,products!$A$1:$G$1,0))</f>
        <v>Ara</v>
      </c>
      <c r="J974" t="str">
        <f>INDEX(products!$A$1:$G$49,MATCH('Edited Orders'!$D974,products!$A$1:$A$49,0),MATCH('Edited Orders'!J$1,products!$A$1:$G$1,0))</f>
        <v>L</v>
      </c>
      <c r="K974" s="7">
        <f>INDEX(products!$A$1:$G$49,MATCH('Edited Orders'!$D974,products!$A$1:$A$49,0),MATCH('Edited Orders'!K$1,products!$A$1:$G$1,0))</f>
        <v>2.5</v>
      </c>
      <c r="L974" s="5">
        <f>INDEX(products!$A$1:$G$49,MATCH('Edited Orders'!$D974,products!$A$1:$A$49,0),MATCH('Edited 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6">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INDEX(products!$A$1:$G$49,MATCH('Edited Orders'!$D975,products!$A$1:$A$49,0),MATCH('Edited Orders'!I$1,products!$A$1:$G$1,0))</f>
        <v>Lib</v>
      </c>
      <c r="J975" t="str">
        <f>INDEX(products!$A$1:$G$49,MATCH('Edited Orders'!$D975,products!$A$1:$A$49,0),MATCH('Edited Orders'!J$1,products!$A$1:$G$1,0))</f>
        <v>M</v>
      </c>
      <c r="K975" s="7">
        <f>INDEX(products!$A$1:$G$49,MATCH('Edited Orders'!$D975,products!$A$1:$A$49,0),MATCH('Edited Orders'!K$1,products!$A$1:$G$1,0))</f>
        <v>1</v>
      </c>
      <c r="L975" s="5">
        <f>INDEX(products!$A$1:$G$49,MATCH('Edited Orders'!$D975,products!$A$1:$A$49,0),MATCH('Edited 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6">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INDEX(products!$A$1:$G$49,MATCH('Edited Orders'!$D976,products!$A$1:$A$49,0),MATCH('Edited Orders'!I$1,products!$A$1:$G$1,0))</f>
        <v>Rob</v>
      </c>
      <c r="J976" t="str">
        <f>INDEX(products!$A$1:$G$49,MATCH('Edited Orders'!$D976,products!$A$1:$A$49,0),MATCH('Edited Orders'!J$1,products!$A$1:$G$1,0))</f>
        <v>D</v>
      </c>
      <c r="K976" s="7">
        <f>INDEX(products!$A$1:$G$49,MATCH('Edited Orders'!$D976,products!$A$1:$A$49,0),MATCH('Edited Orders'!K$1,products!$A$1:$G$1,0))</f>
        <v>0.5</v>
      </c>
      <c r="L976" s="5">
        <f>INDEX(products!$A$1:$G$49,MATCH('Edited Orders'!$D976,products!$A$1:$A$49,0),MATCH('Edited 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6">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INDEX(products!$A$1:$G$49,MATCH('Edited Orders'!$D977,products!$A$1:$A$49,0),MATCH('Edited Orders'!I$1,products!$A$1:$G$1,0))</f>
        <v>Ara</v>
      </c>
      <c r="J977" t="str">
        <f>INDEX(products!$A$1:$G$49,MATCH('Edited Orders'!$D977,products!$A$1:$A$49,0),MATCH('Edited Orders'!J$1,products!$A$1:$G$1,0))</f>
        <v>D</v>
      </c>
      <c r="K977" s="7">
        <f>INDEX(products!$A$1:$G$49,MATCH('Edited Orders'!$D977,products!$A$1:$A$49,0),MATCH('Edited Orders'!K$1,products!$A$1:$G$1,0))</f>
        <v>0.2</v>
      </c>
      <c r="L977" s="5">
        <f>INDEX(products!$A$1:$G$49,MATCH('Edited Orders'!$D977,products!$A$1:$A$49,0),MATCH('Edited 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6">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INDEX(products!$A$1:$G$49,MATCH('Edited Orders'!$D978,products!$A$1:$A$49,0),MATCH('Edited Orders'!I$1,products!$A$1:$G$1,0))</f>
        <v>Rob</v>
      </c>
      <c r="J978" t="str">
        <f>INDEX(products!$A$1:$G$49,MATCH('Edited Orders'!$D978,products!$A$1:$A$49,0),MATCH('Edited Orders'!J$1,products!$A$1:$G$1,0))</f>
        <v>L</v>
      </c>
      <c r="K978" s="7">
        <f>INDEX(products!$A$1:$G$49,MATCH('Edited Orders'!$D978,products!$A$1:$A$49,0),MATCH('Edited Orders'!K$1,products!$A$1:$G$1,0))</f>
        <v>2.5</v>
      </c>
      <c r="L978" s="5">
        <f>INDEX(products!$A$1:$G$49,MATCH('Edited Orders'!$D978,products!$A$1:$A$49,0),MATCH('Edited 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6">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INDEX(products!$A$1:$G$49,MATCH('Edited Orders'!$D979,products!$A$1:$A$49,0),MATCH('Edited Orders'!I$1,products!$A$1:$G$1,0))</f>
        <v>Rob</v>
      </c>
      <c r="J979" t="str">
        <f>INDEX(products!$A$1:$G$49,MATCH('Edited Orders'!$D979,products!$A$1:$A$49,0),MATCH('Edited Orders'!J$1,products!$A$1:$G$1,0))</f>
        <v>L</v>
      </c>
      <c r="K979" s="7">
        <f>INDEX(products!$A$1:$G$49,MATCH('Edited Orders'!$D979,products!$A$1:$A$49,0),MATCH('Edited Orders'!K$1,products!$A$1:$G$1,0))</f>
        <v>1</v>
      </c>
      <c r="L979" s="5">
        <f>INDEX(products!$A$1:$G$49,MATCH('Edited Orders'!$D979,products!$A$1:$A$49,0),MATCH('Edited 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6">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INDEX(products!$A$1:$G$49,MATCH('Edited Orders'!$D980,products!$A$1:$A$49,0),MATCH('Edited Orders'!I$1,products!$A$1:$G$1,0))</f>
        <v>Ara</v>
      </c>
      <c r="J980" t="str">
        <f>INDEX(products!$A$1:$G$49,MATCH('Edited Orders'!$D980,products!$A$1:$A$49,0),MATCH('Edited Orders'!J$1,products!$A$1:$G$1,0))</f>
        <v>L</v>
      </c>
      <c r="K980" s="7">
        <f>INDEX(products!$A$1:$G$49,MATCH('Edited Orders'!$D980,products!$A$1:$A$49,0),MATCH('Edited Orders'!K$1,products!$A$1:$G$1,0))</f>
        <v>0.5</v>
      </c>
      <c r="L980" s="5">
        <f>INDEX(products!$A$1:$G$49,MATCH('Edited Orders'!$D980,products!$A$1:$A$49,0),MATCH('Edited 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6">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INDEX(products!$A$1:$G$49,MATCH('Edited Orders'!$D981,products!$A$1:$A$49,0),MATCH('Edited Orders'!I$1,products!$A$1:$G$1,0))</f>
        <v>Rob</v>
      </c>
      <c r="J981" t="str">
        <f>INDEX(products!$A$1:$G$49,MATCH('Edited Orders'!$D981,products!$A$1:$A$49,0),MATCH('Edited Orders'!J$1,products!$A$1:$G$1,0))</f>
        <v>D</v>
      </c>
      <c r="K981" s="7">
        <f>INDEX(products!$A$1:$G$49,MATCH('Edited Orders'!$D981,products!$A$1:$A$49,0),MATCH('Edited Orders'!K$1,products!$A$1:$G$1,0))</f>
        <v>0.5</v>
      </c>
      <c r="L981" s="5">
        <f>INDEX(products!$A$1:$G$49,MATCH('Edited Orders'!$D981,products!$A$1:$A$49,0),MATCH('Edited 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6">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INDEX(products!$A$1:$G$49,MATCH('Edited Orders'!$D982,products!$A$1:$A$49,0),MATCH('Edited Orders'!I$1,products!$A$1:$G$1,0))</f>
        <v>Exc</v>
      </c>
      <c r="J982" t="str">
        <f>INDEX(products!$A$1:$G$49,MATCH('Edited Orders'!$D982,products!$A$1:$A$49,0),MATCH('Edited Orders'!J$1,products!$A$1:$G$1,0))</f>
        <v>D</v>
      </c>
      <c r="K982" s="7">
        <f>INDEX(products!$A$1:$G$49,MATCH('Edited Orders'!$D982,products!$A$1:$A$49,0),MATCH('Edited Orders'!K$1,products!$A$1:$G$1,0))</f>
        <v>2.5</v>
      </c>
      <c r="L982" s="5">
        <f>INDEX(products!$A$1:$G$49,MATCH('Edited Orders'!$D982,products!$A$1:$A$49,0),MATCH('Edited 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6">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INDEX(products!$A$1:$G$49,MATCH('Edited Orders'!$D983,products!$A$1:$A$49,0),MATCH('Edited Orders'!I$1,products!$A$1:$G$1,0))</f>
        <v>Exc</v>
      </c>
      <c r="J983" t="str">
        <f>INDEX(products!$A$1:$G$49,MATCH('Edited Orders'!$D983,products!$A$1:$A$49,0),MATCH('Edited Orders'!J$1,products!$A$1:$G$1,0))</f>
        <v>D</v>
      </c>
      <c r="K983" s="7">
        <f>INDEX(products!$A$1:$G$49,MATCH('Edited Orders'!$D983,products!$A$1:$A$49,0),MATCH('Edited Orders'!K$1,products!$A$1:$G$1,0))</f>
        <v>0.2</v>
      </c>
      <c r="L983" s="5">
        <f>INDEX(products!$A$1:$G$49,MATCH('Edited Orders'!$D983,products!$A$1:$A$49,0),MATCH('Edited 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6">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INDEX(products!$A$1:$G$49,MATCH('Edited Orders'!$D984,products!$A$1:$A$49,0),MATCH('Edited Orders'!I$1,products!$A$1:$G$1,0))</f>
        <v>Rob</v>
      </c>
      <c r="J984" t="str">
        <f>INDEX(products!$A$1:$G$49,MATCH('Edited Orders'!$D984,products!$A$1:$A$49,0),MATCH('Edited Orders'!J$1,products!$A$1:$G$1,0))</f>
        <v>L</v>
      </c>
      <c r="K984" s="7">
        <f>INDEX(products!$A$1:$G$49,MATCH('Edited Orders'!$D984,products!$A$1:$A$49,0),MATCH('Edited Orders'!K$1,products!$A$1:$G$1,0))</f>
        <v>1</v>
      </c>
      <c r="L984" s="5">
        <f>INDEX(products!$A$1:$G$49,MATCH('Edited Orders'!$D984,products!$A$1:$A$49,0),MATCH('Edited 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6">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INDEX(products!$A$1:$G$49,MATCH('Edited Orders'!$D985,products!$A$1:$A$49,0),MATCH('Edited Orders'!I$1,products!$A$1:$G$1,0))</f>
        <v>Ara</v>
      </c>
      <c r="J985" t="str">
        <f>INDEX(products!$A$1:$G$49,MATCH('Edited Orders'!$D985,products!$A$1:$A$49,0),MATCH('Edited Orders'!J$1,products!$A$1:$G$1,0))</f>
        <v>M</v>
      </c>
      <c r="K985" s="7">
        <f>INDEX(products!$A$1:$G$49,MATCH('Edited Orders'!$D985,products!$A$1:$A$49,0),MATCH('Edited Orders'!K$1,products!$A$1:$G$1,0))</f>
        <v>0.2</v>
      </c>
      <c r="L985" s="5">
        <f>INDEX(products!$A$1:$G$49,MATCH('Edited Orders'!$D985,products!$A$1:$A$49,0),MATCH('Edited 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6">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INDEX(products!$A$1:$G$49,MATCH('Edited Orders'!$D986,products!$A$1:$A$49,0),MATCH('Edited Orders'!I$1,products!$A$1:$G$1,0))</f>
        <v>Exc</v>
      </c>
      <c r="J986" t="str">
        <f>INDEX(products!$A$1:$G$49,MATCH('Edited Orders'!$D986,products!$A$1:$A$49,0),MATCH('Edited Orders'!J$1,products!$A$1:$G$1,0))</f>
        <v>M</v>
      </c>
      <c r="K986" s="7">
        <f>INDEX(products!$A$1:$G$49,MATCH('Edited Orders'!$D986,products!$A$1:$A$49,0),MATCH('Edited Orders'!K$1,products!$A$1:$G$1,0))</f>
        <v>2.5</v>
      </c>
      <c r="L986" s="5">
        <f>INDEX(products!$A$1:$G$49,MATCH('Edited Orders'!$D986,products!$A$1:$A$49,0),MATCH('Edited 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6">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INDEX(products!$A$1:$G$49,MATCH('Edited Orders'!$D987,products!$A$1:$A$49,0),MATCH('Edited Orders'!I$1,products!$A$1:$G$1,0))</f>
        <v>Rob</v>
      </c>
      <c r="J987" t="str">
        <f>INDEX(products!$A$1:$G$49,MATCH('Edited Orders'!$D987,products!$A$1:$A$49,0),MATCH('Edited Orders'!J$1,products!$A$1:$G$1,0))</f>
        <v>L</v>
      </c>
      <c r="K987" s="7">
        <f>INDEX(products!$A$1:$G$49,MATCH('Edited Orders'!$D987,products!$A$1:$A$49,0),MATCH('Edited Orders'!K$1,products!$A$1:$G$1,0))</f>
        <v>1</v>
      </c>
      <c r="L987" s="5">
        <f>INDEX(products!$A$1:$G$49,MATCH('Edited Orders'!$D987,products!$A$1:$A$49,0),MATCH('Edited 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6">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INDEX(products!$A$1:$G$49,MATCH('Edited Orders'!$D988,products!$A$1:$A$49,0),MATCH('Edited Orders'!I$1,products!$A$1:$G$1,0))</f>
        <v>Lib</v>
      </c>
      <c r="J988" t="str">
        <f>INDEX(products!$A$1:$G$49,MATCH('Edited Orders'!$D988,products!$A$1:$A$49,0),MATCH('Edited Orders'!J$1,products!$A$1:$G$1,0))</f>
        <v>M</v>
      </c>
      <c r="K988" s="7">
        <f>INDEX(products!$A$1:$G$49,MATCH('Edited Orders'!$D988,products!$A$1:$A$49,0),MATCH('Edited Orders'!K$1,products!$A$1:$G$1,0))</f>
        <v>2.5</v>
      </c>
      <c r="L988" s="5">
        <f>INDEX(products!$A$1:$G$49,MATCH('Edited Orders'!$D988,products!$A$1:$A$49,0),MATCH('Edited 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6">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INDEX(products!$A$1:$G$49,MATCH('Edited Orders'!$D989,products!$A$1:$A$49,0),MATCH('Edited Orders'!I$1,products!$A$1:$G$1,0))</f>
        <v>Ara</v>
      </c>
      <c r="J989" t="str">
        <f>INDEX(products!$A$1:$G$49,MATCH('Edited Orders'!$D989,products!$A$1:$A$49,0),MATCH('Edited Orders'!J$1,products!$A$1:$G$1,0))</f>
        <v>D</v>
      </c>
      <c r="K989" s="7">
        <f>INDEX(products!$A$1:$G$49,MATCH('Edited Orders'!$D989,products!$A$1:$A$49,0),MATCH('Edited Orders'!K$1,products!$A$1:$G$1,0))</f>
        <v>0.5</v>
      </c>
      <c r="L989" s="5">
        <f>INDEX(products!$A$1:$G$49,MATCH('Edited Orders'!$D989,products!$A$1:$A$49,0),MATCH('Edited 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6">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INDEX(products!$A$1:$G$49,MATCH('Edited Orders'!$D990,products!$A$1:$A$49,0),MATCH('Edited Orders'!I$1,products!$A$1:$G$1,0))</f>
        <v>Rob</v>
      </c>
      <c r="J990" t="str">
        <f>INDEX(products!$A$1:$G$49,MATCH('Edited Orders'!$D990,products!$A$1:$A$49,0),MATCH('Edited Orders'!J$1,products!$A$1:$G$1,0))</f>
        <v>M</v>
      </c>
      <c r="K990" s="7">
        <f>INDEX(products!$A$1:$G$49,MATCH('Edited Orders'!$D990,products!$A$1:$A$49,0),MATCH('Edited Orders'!K$1,products!$A$1:$G$1,0))</f>
        <v>1</v>
      </c>
      <c r="L990" s="5">
        <f>INDEX(products!$A$1:$G$49,MATCH('Edited Orders'!$D990,products!$A$1:$A$49,0),MATCH('Edited 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6">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INDEX(products!$A$1:$G$49,MATCH('Edited Orders'!$D991,products!$A$1:$A$49,0),MATCH('Edited Orders'!I$1,products!$A$1:$G$1,0))</f>
        <v>Ara</v>
      </c>
      <c r="J991" t="str">
        <f>INDEX(products!$A$1:$G$49,MATCH('Edited Orders'!$D991,products!$A$1:$A$49,0),MATCH('Edited Orders'!J$1,products!$A$1:$G$1,0))</f>
        <v>M</v>
      </c>
      <c r="K991" s="7">
        <f>INDEX(products!$A$1:$G$49,MATCH('Edited Orders'!$D991,products!$A$1:$A$49,0),MATCH('Edited Orders'!K$1,products!$A$1:$G$1,0))</f>
        <v>2.5</v>
      </c>
      <c r="L991" s="5">
        <f>INDEX(products!$A$1:$G$49,MATCH('Edited Orders'!$D991,products!$A$1:$A$49,0),MATCH('Edited 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6">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INDEX(products!$A$1:$G$49,MATCH('Edited Orders'!$D992,products!$A$1:$A$49,0),MATCH('Edited Orders'!I$1,products!$A$1:$G$1,0))</f>
        <v>Exc</v>
      </c>
      <c r="J992" t="str">
        <f>INDEX(products!$A$1:$G$49,MATCH('Edited Orders'!$D992,products!$A$1:$A$49,0),MATCH('Edited Orders'!J$1,products!$A$1:$G$1,0))</f>
        <v>D</v>
      </c>
      <c r="K992" s="7">
        <f>INDEX(products!$A$1:$G$49,MATCH('Edited Orders'!$D992,products!$A$1:$A$49,0),MATCH('Edited Orders'!K$1,products!$A$1:$G$1,0))</f>
        <v>0.2</v>
      </c>
      <c r="L992" s="5">
        <f>INDEX(products!$A$1:$G$49,MATCH('Edited Orders'!$D992,products!$A$1:$A$49,0),MATCH('Edited 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6">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INDEX(products!$A$1:$G$49,MATCH('Edited Orders'!$D993,products!$A$1:$A$49,0),MATCH('Edited Orders'!I$1,products!$A$1:$G$1,0))</f>
        <v>Lib</v>
      </c>
      <c r="J993" t="str">
        <f>INDEX(products!$A$1:$G$49,MATCH('Edited Orders'!$D993,products!$A$1:$A$49,0),MATCH('Edited Orders'!J$1,products!$A$1:$G$1,0))</f>
        <v>D</v>
      </c>
      <c r="K993" s="7">
        <f>INDEX(products!$A$1:$G$49,MATCH('Edited Orders'!$D993,products!$A$1:$A$49,0),MATCH('Edited Orders'!K$1,products!$A$1:$G$1,0))</f>
        <v>0.5</v>
      </c>
      <c r="L993" s="5">
        <f>INDEX(products!$A$1:$G$49,MATCH('Edited Orders'!$D993,products!$A$1:$A$49,0),MATCH('Edited 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6">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INDEX(products!$A$1:$G$49,MATCH('Edited Orders'!$D994,products!$A$1:$A$49,0),MATCH('Edited Orders'!I$1,products!$A$1:$G$1,0))</f>
        <v>Lib</v>
      </c>
      <c r="J994" t="str">
        <f>INDEX(products!$A$1:$G$49,MATCH('Edited Orders'!$D994,products!$A$1:$A$49,0),MATCH('Edited Orders'!J$1,products!$A$1:$G$1,0))</f>
        <v>L</v>
      </c>
      <c r="K994" s="7">
        <f>INDEX(products!$A$1:$G$49,MATCH('Edited Orders'!$D994,products!$A$1:$A$49,0),MATCH('Edited Orders'!K$1,products!$A$1:$G$1,0))</f>
        <v>2.5</v>
      </c>
      <c r="L994" s="5">
        <f>INDEX(products!$A$1:$G$49,MATCH('Edited Orders'!$D994,products!$A$1:$A$49,0),MATCH('Edited 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6">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INDEX(products!$A$1:$G$49,MATCH('Edited Orders'!$D995,products!$A$1:$A$49,0),MATCH('Edited Orders'!I$1,products!$A$1:$G$1,0))</f>
        <v>Ara</v>
      </c>
      <c r="J995" t="str">
        <f>INDEX(products!$A$1:$G$49,MATCH('Edited Orders'!$D995,products!$A$1:$A$49,0),MATCH('Edited Orders'!J$1,products!$A$1:$G$1,0))</f>
        <v>L</v>
      </c>
      <c r="K995" s="7">
        <f>INDEX(products!$A$1:$G$49,MATCH('Edited Orders'!$D995,products!$A$1:$A$49,0),MATCH('Edited Orders'!K$1,products!$A$1:$G$1,0))</f>
        <v>1</v>
      </c>
      <c r="L995" s="5">
        <f>INDEX(products!$A$1:$G$49,MATCH('Edited Orders'!$D995,products!$A$1:$A$49,0),MATCH('Edited 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6">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INDEX(products!$A$1:$G$49,MATCH('Edited Orders'!$D996,products!$A$1:$A$49,0),MATCH('Edited Orders'!I$1,products!$A$1:$G$1,0))</f>
        <v>Ara</v>
      </c>
      <c r="J996" t="str">
        <f>INDEX(products!$A$1:$G$49,MATCH('Edited Orders'!$D996,products!$A$1:$A$49,0),MATCH('Edited Orders'!J$1,products!$A$1:$G$1,0))</f>
        <v>D</v>
      </c>
      <c r="K996" s="7">
        <f>INDEX(products!$A$1:$G$49,MATCH('Edited Orders'!$D996,products!$A$1:$A$49,0),MATCH('Edited Orders'!K$1,products!$A$1:$G$1,0))</f>
        <v>0.2</v>
      </c>
      <c r="L996" s="5">
        <f>INDEX(products!$A$1:$G$49,MATCH('Edited Orders'!$D996,products!$A$1:$A$49,0),MATCH('Edited 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6">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INDEX(products!$A$1:$G$49,MATCH('Edited Orders'!$D997,products!$A$1:$A$49,0),MATCH('Edited Orders'!I$1,products!$A$1:$G$1,0))</f>
        <v>Rob</v>
      </c>
      <c r="J997" t="str">
        <f>INDEX(products!$A$1:$G$49,MATCH('Edited Orders'!$D997,products!$A$1:$A$49,0),MATCH('Edited Orders'!J$1,products!$A$1:$G$1,0))</f>
        <v>L</v>
      </c>
      <c r="K997" s="7">
        <f>INDEX(products!$A$1:$G$49,MATCH('Edited Orders'!$D997,products!$A$1:$A$49,0),MATCH('Edited Orders'!K$1,products!$A$1:$G$1,0))</f>
        <v>2.5</v>
      </c>
      <c r="L997" s="5">
        <f>INDEX(products!$A$1:$G$49,MATCH('Edited Orders'!$D997,products!$A$1:$A$49,0),MATCH('Edited 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6">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INDEX(products!$A$1:$G$49,MATCH('Edited Orders'!$D998,products!$A$1:$A$49,0),MATCH('Edited Orders'!I$1,products!$A$1:$G$1,0))</f>
        <v>Rob</v>
      </c>
      <c r="J998" t="str">
        <f>INDEX(products!$A$1:$G$49,MATCH('Edited Orders'!$D998,products!$A$1:$A$49,0),MATCH('Edited Orders'!J$1,products!$A$1:$G$1,0))</f>
        <v>M</v>
      </c>
      <c r="K998" s="7">
        <f>INDEX(products!$A$1:$G$49,MATCH('Edited Orders'!$D998,products!$A$1:$A$49,0),MATCH('Edited Orders'!K$1,products!$A$1:$G$1,0))</f>
        <v>0.5</v>
      </c>
      <c r="L998" s="5">
        <f>INDEX(products!$A$1:$G$49,MATCH('Edited Orders'!$D998,products!$A$1:$A$49,0),MATCH('Edited 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6">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INDEX(products!$A$1:$G$49,MATCH('Edited Orders'!$D999,products!$A$1:$A$49,0),MATCH('Edited Orders'!I$1,products!$A$1:$G$1,0))</f>
        <v>Ara</v>
      </c>
      <c r="J999" t="str">
        <f>INDEX(products!$A$1:$G$49,MATCH('Edited Orders'!$D999,products!$A$1:$A$49,0),MATCH('Edited Orders'!J$1,products!$A$1:$G$1,0))</f>
        <v>M</v>
      </c>
      <c r="K999" s="7">
        <f>INDEX(products!$A$1:$G$49,MATCH('Edited Orders'!$D999,products!$A$1:$A$49,0),MATCH('Edited Orders'!K$1,products!$A$1:$G$1,0))</f>
        <v>0.5</v>
      </c>
      <c r="L999" s="5">
        <f>INDEX(products!$A$1:$G$49,MATCH('Edited Orders'!$D999,products!$A$1:$A$49,0),MATCH('Edited 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6">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INDEX(products!$A$1:$G$49,MATCH('Edited Orders'!$D1000,products!$A$1:$A$49,0),MATCH('Edited Orders'!I$1,products!$A$1:$G$1,0))</f>
        <v>Ara</v>
      </c>
      <c r="J1000" t="str">
        <f>INDEX(products!$A$1:$G$49,MATCH('Edited Orders'!$D1000,products!$A$1:$A$49,0),MATCH('Edited Orders'!J$1,products!$A$1:$G$1,0))</f>
        <v>D</v>
      </c>
      <c r="K1000" s="7">
        <f>INDEX(products!$A$1:$G$49,MATCH('Edited Orders'!$D1000,products!$A$1:$A$49,0),MATCH('Edited Orders'!K$1,products!$A$1:$G$1,0))</f>
        <v>1</v>
      </c>
      <c r="L1000" s="5">
        <f>INDEX(products!$A$1:$G$49,MATCH('Edited Orders'!$D1000,products!$A$1:$A$49,0),MATCH('Edited 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6">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INDEX(products!$A$1:$G$49,MATCH('Edited Orders'!$D1001,products!$A$1:$A$49,0),MATCH('Edited Orders'!I$1,products!$A$1:$G$1,0))</f>
        <v>Exc</v>
      </c>
      <c r="J1001" t="str">
        <f>INDEX(products!$A$1:$G$49,MATCH('Edited Orders'!$D1001,products!$A$1:$A$49,0),MATCH('Edited Orders'!J$1,products!$A$1:$G$1,0))</f>
        <v>M</v>
      </c>
      <c r="K1001" s="7">
        <f>INDEX(products!$A$1:$G$49,MATCH('Edited Orders'!$D1001,products!$A$1:$A$49,0),MATCH('Edited Orders'!K$1,products!$A$1:$G$1,0))</f>
        <v>0.2</v>
      </c>
      <c r="L1001" s="5">
        <f>INDEX(products!$A$1:$G$49,MATCH('Edited Orders'!$D1001,products!$A$1:$A$49,0),MATCH('Edited 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0E7F-D765-4428-A663-2D2566692ADC}">
  <dimension ref="A1:M1001"/>
  <sheetViews>
    <sheetView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 Pivot</vt:lpstr>
      <vt:lpstr>KPIs Pivot</vt:lpstr>
      <vt:lpstr>countrybar chart</vt:lpstr>
      <vt:lpstr>Top 5 Customer Chart</vt:lpstr>
      <vt:lpstr>Edited Orders</vt:lpstr>
      <vt:lpstr>Original 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Jeremy Selig</cp:lastModifiedBy>
  <cp:revision/>
  <dcterms:created xsi:type="dcterms:W3CDTF">2022-11-26T09:51:45Z</dcterms:created>
  <dcterms:modified xsi:type="dcterms:W3CDTF">2025-04-22T21:37:00Z</dcterms:modified>
  <cp:category/>
  <cp:contentStatus/>
</cp:coreProperties>
</file>