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4C3B61A7-85B5-494B-878E-4811C9CFDE24}" xr6:coauthVersionLast="47" xr6:coauthVersionMax="47" xr10:uidLastSave="{00000000-0000-0000-0000-000000000000}"/>
  <bookViews>
    <workbookView xWindow="30180" yWindow="585" windowWidth="35595" windowHeight="17955" xr2:uid="{00000000-000D-0000-FFFF-FFFF00000000}"/>
  </bookViews>
  <sheets>
    <sheet name="질의서" sheetId="4" r:id="rId1"/>
    <sheet name="분량체크사항" sheetId="5" r:id="rId2"/>
    <sheet name="인력투입계획" sheetId="2" r:id="rId3"/>
    <sheet name="공수산정 기준" sheetId="3" r:id="rId4"/>
    <sheet name="예상화면목록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O8" i="5" s="1"/>
  <c r="N7" i="5"/>
  <c r="N6" i="5"/>
  <c r="N5" i="5"/>
  <c r="O4" i="5" s="1"/>
  <c r="O9" i="5" s="1"/>
  <c r="O10" i="5" s="1"/>
  <c r="N4" i="5"/>
  <c r="G11" i="2" l="1"/>
  <c r="G12" i="2"/>
  <c r="H25" i="2"/>
  <c r="G25" i="3" l="1"/>
  <c r="G27" i="3" s="1"/>
  <c r="G26" i="3"/>
  <c r="G28" i="3"/>
  <c r="G29" i="3"/>
  <c r="G22" i="2"/>
  <c r="G23" i="2"/>
  <c r="G24" i="2"/>
  <c r="G21" i="2"/>
  <c r="G13" i="2"/>
  <c r="G9" i="2"/>
  <c r="G10" i="2"/>
  <c r="G18" i="2"/>
  <c r="R25" i="2"/>
  <c r="P25" i="2"/>
  <c r="N25" i="2"/>
  <c r="L25" i="2"/>
  <c r="J25" i="2"/>
  <c r="G20" i="2"/>
  <c r="R19" i="2"/>
  <c r="P19" i="2"/>
  <c r="N19" i="2"/>
  <c r="L19" i="2"/>
  <c r="J19" i="2"/>
  <c r="J14" i="2"/>
  <c r="R14" i="2"/>
  <c r="P14" i="2"/>
  <c r="N14" i="2"/>
  <c r="L14" i="2"/>
  <c r="H14" i="2"/>
  <c r="G31" i="3"/>
  <c r="G32" i="3" s="1"/>
  <c r="H19" i="2"/>
  <c r="R17" i="2"/>
  <c r="P17" i="2"/>
  <c r="N17" i="2"/>
  <c r="L17" i="2"/>
  <c r="J17" i="2"/>
  <c r="H17" i="2"/>
  <c r="G16" i="2"/>
  <c r="G15" i="2"/>
  <c r="D9" i="3"/>
  <c r="D16" i="3" s="1"/>
  <c r="J26" i="2" l="1"/>
  <c r="L26" i="2"/>
  <c r="N26" i="2"/>
  <c r="H26" i="2"/>
  <c r="P26" i="2"/>
  <c r="R26" i="2"/>
  <c r="G25" i="2"/>
  <c r="G30" i="3"/>
  <c r="G17" i="2"/>
  <c r="G19" i="2"/>
  <c r="G14" i="2"/>
  <c r="D17" i="3"/>
  <c r="D15" i="3"/>
  <c r="G26" i="2" l="1"/>
  <c r="K61" i="1"/>
</calcChain>
</file>

<file path=xl/sharedStrings.xml><?xml version="1.0" encoding="utf-8"?>
<sst xmlns="http://schemas.openxmlformats.org/spreadsheetml/2006/main" count="495" uniqueCount="252">
  <si>
    <t>북클럽</t>
    <phoneticPr fontId="1" type="noConversion"/>
  </si>
  <si>
    <t>회원가입/로그인/아이디/비번찾기</t>
    <phoneticPr fontId="1" type="noConversion"/>
  </si>
  <si>
    <t xml:space="preserve">북클럽프로그램 소개 </t>
    <phoneticPr fontId="1" type="noConversion"/>
  </si>
  <si>
    <t xml:space="preserve">연령별 커리큘럼소개 </t>
    <phoneticPr fontId="1" type="noConversion"/>
  </si>
  <si>
    <t xml:space="preserve">PC </t>
    <phoneticPr fontId="1" type="noConversion"/>
  </si>
  <si>
    <t>메인</t>
    <phoneticPr fontId="1" type="noConversion"/>
  </si>
  <si>
    <t>독서 진단 검사(문해력 진단 테스트)</t>
    <phoneticPr fontId="1" type="noConversion"/>
  </si>
  <si>
    <t xml:space="preserve">구독서비스 신청 </t>
    <phoneticPr fontId="1" type="noConversion"/>
  </si>
  <si>
    <t>B2B 회원 추가 결제</t>
    <phoneticPr fontId="1" type="noConversion"/>
  </si>
  <si>
    <t>Mypage(구독내용, 배송정보 등)</t>
    <phoneticPr fontId="1" type="noConversion"/>
  </si>
  <si>
    <t>북클럽-센터 교사용</t>
    <phoneticPr fontId="1" type="noConversion"/>
  </si>
  <si>
    <t>앱(하이브리드)</t>
    <phoneticPr fontId="1" type="noConversion"/>
  </si>
  <si>
    <t xml:space="preserve">학생 학습 내역 </t>
    <phoneticPr fontId="1" type="noConversion"/>
  </si>
  <si>
    <t xml:space="preserve">포트폴리오(off) -사진찍어 공유 </t>
    <phoneticPr fontId="1" type="noConversion"/>
  </si>
  <si>
    <t>북클럽-학생/학부모용</t>
    <phoneticPr fontId="1" type="noConversion"/>
  </si>
  <si>
    <t>커뮤니티(공유)</t>
    <phoneticPr fontId="1" type="noConversion"/>
  </si>
  <si>
    <t xml:space="preserve">공지사항 </t>
    <phoneticPr fontId="1" type="noConversion"/>
  </si>
  <si>
    <t>BooK Report(학습 이력 현황)</t>
    <phoneticPr fontId="1" type="noConversion"/>
  </si>
  <si>
    <t xml:space="preserve">동기부여 시스템 </t>
    <phoneticPr fontId="1" type="noConversion"/>
  </si>
  <si>
    <t xml:space="preserve">디지털 스티커 발행 </t>
    <phoneticPr fontId="1" type="noConversion"/>
  </si>
  <si>
    <t>계정에따라 분기(학생용/ 학부모용)</t>
    <phoneticPr fontId="1" type="noConversion"/>
  </si>
  <si>
    <t>앱(네이티브)_공용</t>
    <phoneticPr fontId="1" type="noConversion"/>
  </si>
  <si>
    <t>북클럽 어드민</t>
    <phoneticPr fontId="1" type="noConversion"/>
  </si>
  <si>
    <t xml:space="preserve">PC </t>
    <phoneticPr fontId="1" type="noConversion"/>
  </si>
  <si>
    <t>로그인/아이디/비번찾기</t>
    <phoneticPr fontId="1" type="noConversion"/>
  </si>
  <si>
    <t>회원기본정보(B2B, B2C 회원정보)</t>
    <phoneticPr fontId="1" type="noConversion"/>
  </si>
  <si>
    <t xml:space="preserve">B2C 구독신청정보(결제, 기간, 배송지 등)  </t>
    <phoneticPr fontId="1" type="noConversion"/>
  </si>
  <si>
    <t xml:space="preserve">회원 학습정보 </t>
    <phoneticPr fontId="1" type="noConversion"/>
  </si>
  <si>
    <t>회원 학습 통계(개인, 센터, 센터 통합 통계)</t>
    <phoneticPr fontId="1" type="noConversion"/>
  </si>
  <si>
    <t>회원 기타 정보(스티커 내역&amp; 소진)</t>
    <phoneticPr fontId="1" type="noConversion"/>
  </si>
  <si>
    <t>리스트/ 상세</t>
    <phoneticPr fontId="1" type="noConversion"/>
  </si>
  <si>
    <t>이북</t>
    <phoneticPr fontId="1" type="noConversion"/>
  </si>
  <si>
    <t>오디오북</t>
    <phoneticPr fontId="1" type="noConversion"/>
  </si>
  <si>
    <t>독서확인 학습</t>
    <phoneticPr fontId="1" type="noConversion"/>
  </si>
  <si>
    <t>소리내어 읽기</t>
    <phoneticPr fontId="1" type="noConversion"/>
  </si>
  <si>
    <t>글쓰기/공유</t>
    <phoneticPr fontId="1" type="noConversion"/>
  </si>
  <si>
    <t xml:space="preserve">문해력 게임 </t>
    <phoneticPr fontId="1" type="noConversion"/>
  </si>
  <si>
    <t>학습하기(Learning)</t>
    <phoneticPr fontId="1" type="noConversion"/>
  </si>
  <si>
    <t>1. Survey</t>
    <phoneticPr fontId="1" type="noConversion"/>
  </si>
  <si>
    <t>2. Question</t>
    <phoneticPr fontId="1" type="noConversion"/>
  </si>
  <si>
    <t>3. Read</t>
    <phoneticPr fontId="1" type="noConversion"/>
  </si>
  <si>
    <t>4. Recite</t>
    <phoneticPr fontId="1" type="noConversion"/>
  </si>
  <si>
    <t>5. Review&amp;Extended</t>
    <phoneticPr fontId="1" type="noConversion"/>
  </si>
  <si>
    <t xml:space="preserve">학습하기(Learning) </t>
    <phoneticPr fontId="1" type="noConversion"/>
  </si>
  <si>
    <t xml:space="preserve">선택하기 </t>
    <phoneticPr fontId="1" type="noConversion"/>
  </si>
  <si>
    <t>Drag &amp; Drop</t>
    <phoneticPr fontId="1" type="noConversion"/>
  </si>
  <si>
    <t xml:space="preserve">순서배열 </t>
    <phoneticPr fontId="1" type="noConversion"/>
  </si>
  <si>
    <t>문장의 빈칸 단어 넣기</t>
    <phoneticPr fontId="1" type="noConversion"/>
  </si>
  <si>
    <t>OX, 백그라운드 이미지(문항수 별)</t>
    <phoneticPr fontId="1" type="noConversion"/>
  </si>
  <si>
    <t>그림 선택(2~4개), 이미지(문항수 별)</t>
    <phoneticPr fontId="1" type="noConversion"/>
  </si>
  <si>
    <t>글 선택(2~4개), 이미지</t>
    <phoneticPr fontId="1" type="noConversion"/>
  </si>
  <si>
    <t>Type1_OX</t>
    <phoneticPr fontId="1" type="noConversion"/>
  </si>
  <si>
    <t>Type2_그림</t>
    <phoneticPr fontId="1" type="noConversion"/>
  </si>
  <si>
    <t>Type2_글</t>
    <phoneticPr fontId="1" type="noConversion"/>
  </si>
  <si>
    <t>Type4_단어</t>
    <phoneticPr fontId="1" type="noConversion"/>
  </si>
  <si>
    <t>Type5_순서</t>
    <phoneticPr fontId="1" type="noConversion"/>
  </si>
  <si>
    <t xml:space="preserve">Type3_선 </t>
    <phoneticPr fontId="1" type="noConversion"/>
  </si>
  <si>
    <t>선긋기</t>
    <phoneticPr fontId="1" type="noConversion"/>
  </si>
  <si>
    <t>이미지 등록</t>
    <phoneticPr fontId="1" type="noConversion"/>
  </si>
  <si>
    <t xml:space="preserve">가이드 </t>
    <phoneticPr fontId="1" type="noConversion"/>
  </si>
  <si>
    <t>이렇게 써요(예시 글)</t>
    <phoneticPr fontId="1" type="noConversion"/>
  </si>
  <si>
    <t>미리보기</t>
    <phoneticPr fontId="1" type="noConversion"/>
  </si>
  <si>
    <t>내 녹음 듣기</t>
    <phoneticPr fontId="1" type="noConversion"/>
  </si>
  <si>
    <t>말하기</t>
    <phoneticPr fontId="1" type="noConversion"/>
  </si>
  <si>
    <t>작성완료</t>
    <phoneticPr fontId="1" type="noConversion"/>
  </si>
  <si>
    <t>1단계</t>
    <phoneticPr fontId="1" type="noConversion"/>
  </si>
  <si>
    <t>2단계</t>
    <phoneticPr fontId="1" type="noConversion"/>
  </si>
  <si>
    <t>Type1_플래시카드</t>
    <phoneticPr fontId="1" type="noConversion"/>
  </si>
  <si>
    <t>준비운동</t>
    <phoneticPr fontId="1" type="noConversion"/>
  </si>
  <si>
    <t>Type2_글자 선택_터치</t>
    <phoneticPr fontId="1" type="noConversion"/>
  </si>
  <si>
    <t xml:space="preserve">초등 </t>
    <phoneticPr fontId="1" type="noConversion"/>
  </si>
  <si>
    <t xml:space="preserve">유아 </t>
    <phoneticPr fontId="1" type="noConversion"/>
  </si>
  <si>
    <t>Type2_글자_쓰기</t>
    <phoneticPr fontId="1" type="noConversion"/>
  </si>
  <si>
    <t>Type3_워드 서치</t>
    <phoneticPr fontId="1" type="noConversion"/>
  </si>
  <si>
    <t>다시 확인하기</t>
    <phoneticPr fontId="1" type="noConversion"/>
  </si>
  <si>
    <t>2*2, 3*3, 4*4</t>
    <phoneticPr fontId="1" type="noConversion"/>
  </si>
  <si>
    <t>선 긋기</t>
    <phoneticPr fontId="1" type="noConversion"/>
  </si>
  <si>
    <t>북클럽 LMS</t>
    <phoneticPr fontId="1" type="noConversion"/>
  </si>
  <si>
    <t>1. 학습내역</t>
    <phoneticPr fontId="1" type="noConversion"/>
  </si>
  <si>
    <t>2. 학습 진도맵</t>
    <phoneticPr fontId="1" type="noConversion"/>
  </si>
  <si>
    <t>3. Monthly Report</t>
    <phoneticPr fontId="1" type="noConversion"/>
  </si>
  <si>
    <t>4. Book Report</t>
    <phoneticPr fontId="1" type="noConversion"/>
  </si>
  <si>
    <t>북클럽 디지털학습 기준</t>
    <phoneticPr fontId="1" type="noConversion"/>
  </si>
  <si>
    <t xml:space="preserve">역량기준  </t>
    <phoneticPr fontId="1" type="noConversion"/>
  </si>
  <si>
    <t>포트폴리오</t>
    <phoneticPr fontId="1" type="noConversion"/>
  </si>
  <si>
    <t>등록</t>
    <phoneticPr fontId="1" type="noConversion"/>
  </si>
  <si>
    <t>조회</t>
    <phoneticPr fontId="1" type="noConversion"/>
  </si>
  <si>
    <t>프로필 추가</t>
    <phoneticPr fontId="1" type="noConversion"/>
  </si>
  <si>
    <t>NO</t>
    <phoneticPr fontId="1" type="noConversion"/>
  </si>
  <si>
    <t xml:space="preserve"> 구분</t>
    <phoneticPr fontId="1" type="noConversion"/>
  </si>
  <si>
    <t>채널</t>
    <phoneticPr fontId="1" type="noConversion"/>
  </si>
  <si>
    <t>Depth1</t>
    <phoneticPr fontId="1" type="noConversion"/>
  </si>
  <si>
    <t>Depth2</t>
    <phoneticPr fontId="1" type="noConversion"/>
  </si>
  <si>
    <t>Depth3</t>
    <phoneticPr fontId="1" type="noConversion"/>
  </si>
  <si>
    <t>Depth4</t>
    <phoneticPr fontId="1" type="noConversion"/>
  </si>
  <si>
    <t>Depth5</t>
    <phoneticPr fontId="1" type="noConversion"/>
  </si>
  <si>
    <t>Depth6</t>
    <phoneticPr fontId="1" type="noConversion"/>
  </si>
  <si>
    <t>구분</t>
    <phoneticPr fontId="1" type="noConversion"/>
  </si>
  <si>
    <t>예상 화면본수</t>
    <phoneticPr fontId="1" type="noConversion"/>
  </si>
  <si>
    <t>합계</t>
    <phoneticPr fontId="1" type="noConversion"/>
  </si>
  <si>
    <t>Age 6 ~10</t>
    <phoneticPr fontId="1" type="noConversion"/>
  </si>
  <si>
    <t xml:space="preserve">진단 검사 테스트 Type 확인 필요 </t>
    <phoneticPr fontId="1" type="noConversion"/>
  </si>
  <si>
    <t>개발</t>
    <phoneticPr fontId="1" type="noConversion"/>
  </si>
  <si>
    <t>구분</t>
    <phoneticPr fontId="1" type="noConversion"/>
  </si>
  <si>
    <t xml:space="preserve">비고 </t>
    <phoneticPr fontId="1" type="noConversion"/>
  </si>
  <si>
    <t>디자인</t>
    <phoneticPr fontId="1" type="noConversion"/>
  </si>
  <si>
    <t>퍼블리싱</t>
    <phoneticPr fontId="1" type="noConversion"/>
  </si>
  <si>
    <t>합계</t>
    <phoneticPr fontId="1" type="noConversion"/>
  </si>
  <si>
    <t xml:space="preserve">2. 업무파트별 대상 본수 </t>
    <phoneticPr fontId="1" type="noConversion"/>
  </si>
  <si>
    <t>구분</t>
    <phoneticPr fontId="1" type="noConversion"/>
  </si>
  <si>
    <t xml:space="preserve">대상 채널 </t>
    <phoneticPr fontId="1" type="noConversion"/>
  </si>
  <si>
    <t>예상 대상본수</t>
    <phoneticPr fontId="1" type="noConversion"/>
  </si>
  <si>
    <t>기획</t>
    <phoneticPr fontId="1" type="noConversion"/>
  </si>
  <si>
    <t>※ 대상본수는 실 수행 시 변경될 수 있음</t>
    <phoneticPr fontId="1" type="noConversion"/>
  </si>
  <si>
    <t>3. 공수 산정 기준</t>
    <phoneticPr fontId="1" type="noConversion"/>
  </si>
  <si>
    <t>채널</t>
    <phoneticPr fontId="1" type="noConversion"/>
  </si>
  <si>
    <t xml:space="preserve">등급 </t>
    <phoneticPr fontId="1" type="noConversion"/>
  </si>
  <si>
    <t>일 생산성</t>
    <phoneticPr fontId="1" type="noConversion"/>
  </si>
  <si>
    <t>설계 기간(D)</t>
    <phoneticPr fontId="1" type="noConversion"/>
  </si>
  <si>
    <t>처리 본수</t>
    <phoneticPr fontId="1" type="noConversion"/>
  </si>
  <si>
    <t xml:space="preserve">기획 </t>
    <phoneticPr fontId="1" type="noConversion"/>
  </si>
  <si>
    <t>고급</t>
    <phoneticPr fontId="1" type="noConversion"/>
  </si>
  <si>
    <t>중급</t>
    <phoneticPr fontId="1" type="noConversion"/>
  </si>
  <si>
    <t xml:space="preserve">디자인 </t>
    <phoneticPr fontId="1" type="noConversion"/>
  </si>
  <si>
    <t>퍼블리싱</t>
    <phoneticPr fontId="1" type="noConversion"/>
  </si>
  <si>
    <t>북클럽</t>
  </si>
  <si>
    <t xml:space="preserve">1. 예상 과업범위(예상 화면 본수) </t>
    <phoneticPr fontId="1" type="noConversion"/>
  </si>
  <si>
    <t>북클럽 어드민</t>
  </si>
  <si>
    <t>PC</t>
    <phoneticPr fontId="1" type="noConversion"/>
  </si>
  <si>
    <t>예상 화면본수</t>
    <phoneticPr fontId="1" type="noConversion"/>
  </si>
  <si>
    <t>앱(하이브리드)</t>
    <phoneticPr fontId="1" type="noConversion"/>
  </si>
  <si>
    <t>앱(네이티브)_공용</t>
  </si>
  <si>
    <t>앱(네이티브)_공용</t>
    <phoneticPr fontId="1" type="noConversion"/>
  </si>
  <si>
    <t>PC/Mobile(앱)</t>
    <phoneticPr fontId="1" type="noConversion"/>
  </si>
  <si>
    <t xml:space="preserve">예상 화면목록 </t>
    <phoneticPr fontId="1" type="noConversion"/>
  </si>
  <si>
    <t>고급</t>
    <phoneticPr fontId="1" type="noConversion"/>
  </si>
  <si>
    <t xml:space="preserve">※ 디자인 컨샙, 시안
</t>
    <phoneticPr fontId="1" type="noConversion"/>
  </si>
  <si>
    <t>부문</t>
    <phoneticPr fontId="18" type="noConversion"/>
  </si>
  <si>
    <t>구분</t>
    <phoneticPr fontId="18" type="noConversion"/>
  </si>
  <si>
    <t>업무</t>
    <phoneticPr fontId="1" type="noConversion"/>
  </si>
  <si>
    <t>합계</t>
    <phoneticPr fontId="18" type="noConversion"/>
  </si>
  <si>
    <t>분석(1)</t>
    <phoneticPr fontId="18" type="noConversion"/>
  </si>
  <si>
    <t>안정화</t>
    <phoneticPr fontId="1" type="noConversion"/>
  </si>
  <si>
    <t>M1</t>
    <phoneticPr fontId="18" type="noConversion"/>
  </si>
  <si>
    <t>M2</t>
    <phoneticPr fontId="1" type="noConversion"/>
  </si>
  <si>
    <t>M3</t>
    <phoneticPr fontId="1" type="noConversion"/>
  </si>
  <si>
    <t>M4</t>
    <phoneticPr fontId="18" type="noConversion"/>
  </si>
  <si>
    <t>UI/UX</t>
    <phoneticPr fontId="6" type="noConversion"/>
  </si>
  <si>
    <t>관리</t>
    <phoneticPr fontId="1" type="noConversion"/>
  </si>
  <si>
    <t>기획</t>
    <phoneticPr fontId="1" type="noConversion"/>
  </si>
  <si>
    <t>PL</t>
    <phoneticPr fontId="1" type="noConversion"/>
  </si>
  <si>
    <t>PA</t>
    <phoneticPr fontId="1" type="noConversion"/>
  </si>
  <si>
    <t>소계</t>
    <phoneticPr fontId="1" type="noConversion"/>
  </si>
  <si>
    <t>디자인</t>
    <phoneticPr fontId="1" type="noConversion"/>
  </si>
  <si>
    <t>PA</t>
    <phoneticPr fontId="1" type="noConversion"/>
  </si>
  <si>
    <t>퍼블리싱</t>
    <phoneticPr fontId="1" type="noConversion"/>
  </si>
  <si>
    <t>PL</t>
    <phoneticPr fontId="1" type="noConversion"/>
  </si>
  <si>
    <t>소계</t>
    <phoneticPr fontId="1" type="noConversion"/>
  </si>
  <si>
    <t>계</t>
    <phoneticPr fontId="1" type="noConversion"/>
  </si>
  <si>
    <t xml:space="preserve">화면 기획 / 설계서 완료 기간 </t>
    <phoneticPr fontId="1" type="noConversion"/>
  </si>
  <si>
    <t>화면 디자인 완료기간</t>
    <phoneticPr fontId="1" type="noConversion"/>
  </si>
  <si>
    <t>화면 퍼블리싱 완료 기간</t>
    <phoneticPr fontId="1" type="noConversion"/>
  </si>
  <si>
    <t>■ 사업기간 총 6개월</t>
    <phoneticPr fontId="1" type="noConversion"/>
  </si>
  <si>
    <t>M6</t>
    <phoneticPr fontId="1" type="noConversion"/>
  </si>
  <si>
    <t>중급</t>
    <phoneticPr fontId="1" type="noConversion"/>
  </si>
  <si>
    <t>등급</t>
    <phoneticPr fontId="1" type="noConversion"/>
  </si>
  <si>
    <t>업무총괄 및 퍼블리싱 가이드, 화면 퍼블리싱 작업 및 호환성(MOB) 테스트</t>
    <phoneticPr fontId="1" type="noConversion"/>
  </si>
  <si>
    <t>M5</t>
    <phoneticPr fontId="1" type="noConversion"/>
  </si>
  <si>
    <t xml:space="preserve">테스트 </t>
    <phoneticPr fontId="18" type="noConversion"/>
  </si>
  <si>
    <t>설계(1)</t>
    <phoneticPr fontId="1" type="noConversion"/>
  </si>
  <si>
    <t>구현(2.5)</t>
    <phoneticPr fontId="1" type="noConversion"/>
  </si>
  <si>
    <t>인력투입계획(안)</t>
    <phoneticPr fontId="18" type="noConversion"/>
  </si>
  <si>
    <t>개발</t>
    <phoneticPr fontId="1" type="noConversion"/>
  </si>
  <si>
    <t>화면 개발 완료 기간</t>
    <phoneticPr fontId="1" type="noConversion"/>
  </si>
  <si>
    <t>고급</t>
    <phoneticPr fontId="1" type="noConversion"/>
  </si>
  <si>
    <t xml:space="preserve">※ 일러스트 및 배경이미지, 아이콘
</t>
    <phoneticPr fontId="1" type="noConversion"/>
  </si>
  <si>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</rPr>
      <t xml:space="preserve"> 요건 정의/분석(0.5M) / </t>
    </r>
    <r>
      <rPr>
        <sz val="11"/>
        <color theme="1"/>
        <rFont val="맑은 고딕"/>
        <family val="2"/>
        <charset val="129"/>
        <scheme val="minor"/>
      </rPr>
      <t xml:space="preserve">설계기간 1M(30D)
</t>
    </r>
    <r>
      <rPr>
        <sz val="11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</si>
  <si>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>※ MOB: M</t>
    </r>
    <r>
      <rPr>
        <sz val="11"/>
        <rFont val="맑은 고딕"/>
        <family val="3"/>
        <charset val="129"/>
        <scheme val="minor"/>
      </rPr>
      <t>obile Device</t>
    </r>
    <r>
      <rPr>
        <b/>
        <sz val="11"/>
        <rFont val="맑은 고딕"/>
        <family val="3"/>
        <charset val="129"/>
        <scheme val="minor"/>
      </rPr>
      <t>, O</t>
    </r>
    <r>
      <rPr>
        <sz val="11"/>
        <rFont val="맑은 고딕"/>
        <family val="3"/>
        <charset val="129"/>
        <scheme val="minor"/>
      </rPr>
      <t>S(Android, iOS)</t>
    </r>
    <r>
      <rPr>
        <b/>
        <sz val="11"/>
        <rFont val="맑은 고딕"/>
        <family val="3"/>
        <charset val="129"/>
        <scheme val="minor"/>
      </rPr>
      <t>, B</t>
    </r>
    <r>
      <rPr>
        <sz val="11"/>
        <rFont val="맑은 고딕"/>
        <family val="3"/>
        <charset val="129"/>
        <scheme val="minor"/>
      </rPr>
      <t>rowser</t>
    </r>
    <r>
      <rPr>
        <b/>
        <sz val="11"/>
        <rFont val="맑은 고딕"/>
        <family val="3"/>
        <charset val="129"/>
        <scheme val="minor"/>
      </rPr>
      <t>(크롬, 사파리, 엣지 등)</t>
    </r>
    <phoneticPr fontId="1" type="noConversion"/>
  </si>
  <si>
    <t>화면개발_Native(Android)_북클럽-학생/학부모용</t>
    <phoneticPr fontId="1" type="noConversion"/>
  </si>
  <si>
    <t>화면개발_북클럽 웹, 북클럽-센터 교사용(하이브리드)</t>
    <phoneticPr fontId="1" type="noConversion"/>
  </si>
  <si>
    <t xml:space="preserve">업무총괄 및 시안, 디자인 가이드, 화면 디자인 </t>
    <phoneticPr fontId="1" type="noConversion"/>
  </si>
  <si>
    <t>일러스트, 백그라운드 이미지, 아이콘, Native 화면 디자인</t>
    <phoneticPr fontId="1" type="noConversion"/>
  </si>
  <si>
    <t>중급</t>
    <phoneticPr fontId="1" type="noConversion"/>
  </si>
  <si>
    <t>중급</t>
    <phoneticPr fontId="1" type="noConversion"/>
  </si>
  <si>
    <t xml:space="preserve">※ 앱(네이티브) 제외 
</t>
    <phoneticPr fontId="1" type="noConversion"/>
  </si>
  <si>
    <t>어드민 제외(어드민은 가이드 화면제작 )</t>
    <phoneticPr fontId="1" type="noConversion"/>
  </si>
  <si>
    <t>역량기준</t>
    <phoneticPr fontId="1" type="noConversion"/>
  </si>
  <si>
    <t>조회</t>
    <phoneticPr fontId="1" type="noConversion"/>
  </si>
  <si>
    <t>조회</t>
    <phoneticPr fontId="1" type="noConversion"/>
  </si>
  <si>
    <t>PM</t>
    <phoneticPr fontId="1" type="noConversion"/>
  </si>
  <si>
    <t xml:space="preserve">업무총괄, 인력관리, 일정관리, 품질관리 등 </t>
    <phoneticPr fontId="18" type="noConversion"/>
  </si>
  <si>
    <t>업무총괄, 공통, 개발가이드, 화면개발_북클럽 Admin</t>
    <phoneticPr fontId="1" type="noConversion"/>
  </si>
  <si>
    <t>화면개발_Native(iOS)_북클럽-학생/학부모용</t>
    <phoneticPr fontId="1" type="noConversion"/>
  </si>
  <si>
    <t>PA</t>
    <phoneticPr fontId="1" type="noConversion"/>
  </si>
  <si>
    <t>PA</t>
    <phoneticPr fontId="1" type="noConversion"/>
  </si>
  <si>
    <t>북클럽 어드민</t>
    <phoneticPr fontId="1" type="noConversion"/>
  </si>
  <si>
    <t>학생용/교사용APP</t>
    <phoneticPr fontId="1" type="noConversion"/>
  </si>
  <si>
    <t>북클럽 웹사이트</t>
    <phoneticPr fontId="1" type="noConversion"/>
  </si>
  <si>
    <t>업무 총괄, 기획리딩. 북클럽 웹사이트</t>
    <phoneticPr fontId="6" type="noConversion"/>
  </si>
  <si>
    <t>초급</t>
    <phoneticPr fontId="1" type="noConversion"/>
  </si>
  <si>
    <t>고급</t>
    <phoneticPr fontId="1" type="noConversion"/>
  </si>
  <si>
    <t>초급</t>
    <phoneticPr fontId="1" type="noConversion"/>
  </si>
  <si>
    <t>허브원에서 기획</t>
    <phoneticPr fontId="1" type="noConversion"/>
  </si>
  <si>
    <t>화면설계 지원</t>
    <phoneticPr fontId="1" type="noConversion"/>
  </si>
  <si>
    <t>번호</t>
    <phoneticPr fontId="1" type="noConversion"/>
  </si>
  <si>
    <t>질의사항</t>
    <phoneticPr fontId="1" type="noConversion"/>
  </si>
  <si>
    <t>답변내용</t>
    <phoneticPr fontId="1" type="noConversion"/>
  </si>
  <si>
    <t>비고</t>
    <phoneticPr fontId="1" type="noConversion"/>
  </si>
  <si>
    <t>공통</t>
    <phoneticPr fontId="1" type="noConversion"/>
  </si>
  <si>
    <t>APP이 태블릿을 의미하는 것인지, 모바일까지 포함하는 것인지 궁금합니다.</t>
    <phoneticPr fontId="1" type="noConversion"/>
  </si>
  <si>
    <t>디바이스별 해상도가 달라 기준 해상도를 생각해 놓은것이 있는지 궁금합니다.</t>
    <phoneticPr fontId="1" type="noConversion"/>
  </si>
  <si>
    <t>APP의 세로 모드에 대한 정책이 있는지 궁금합니다.</t>
    <phoneticPr fontId="1" type="noConversion"/>
  </si>
  <si>
    <t>APP의 하이브리드, 네이티브 구분에 대한 정책이 있는지 궁금합니다.</t>
    <phoneticPr fontId="1" type="noConversion"/>
  </si>
  <si>
    <t>시스템구성이 어떻게 되어 있는지 궁금합니다.</t>
    <phoneticPr fontId="1" type="noConversion"/>
  </si>
  <si>
    <t>JDK버젼이 어떻게 되는지 궁금합니다.</t>
    <phoneticPr fontId="1" type="noConversion"/>
  </si>
  <si>
    <t>사용하는 프레임워크가 있는지 궁금합니다.</t>
    <phoneticPr fontId="1" type="noConversion"/>
  </si>
  <si>
    <t>회정보를 공유 한다고 들었는데 어떤 씩으로 공유할 것인지 궁금합니다.</t>
    <phoneticPr fontId="1" type="noConversion"/>
  </si>
  <si>
    <t>WEB, WAS, DB 정보가 궁금합니다.</t>
    <phoneticPr fontId="1" type="noConversion"/>
  </si>
  <si>
    <t>결제시스템는 어떤 걸 사용하고 있는지 궁금합니다.</t>
    <phoneticPr fontId="1" type="noConversion"/>
  </si>
  <si>
    <t>ebook, 오디오 샘플파일이 있으면 보내주시면 좋겠습니다.</t>
    <phoneticPr fontId="1" type="noConversion"/>
  </si>
  <si>
    <t>서비스 오픈 시점에서 고려해야 할 프로모션이나 이벤트가 있나요?</t>
    <phoneticPr fontId="1" type="noConversion"/>
  </si>
  <si>
    <t>1권당 5단계 프로세스로 진행되는데, 각 단계마다 중간에 이탈했을 경우 이어하기 기능이 필요한가요?</t>
    <phoneticPr fontId="1" type="noConversion"/>
  </si>
  <si>
    <t>마이크와 녹음 기능은 각 디바이스 기본 기능을 사용하는 것인가요? 이 경우, 장비 또는 환경 설정에 따라 원활하게 학습이 진행되지 않을 수 있으므로 사전 테스트 기능에 대한 부분도 개발이 필요한 것인지 의견 부탁드립니다.</t>
    <phoneticPr fontId="1" type="noConversion"/>
  </si>
  <si>
    <t>진도 체크 대상에 이북과 오디오복도 대상인 것 같습니다. 어떤 기준으로 체크하실 예정인가요? (책을 모두 다 읽었다는 것에 대해 체크하려면 각 장이 넘어갈때마다 진도율 체크가 되어야 할 것 같습니다. 또는 중간에 나가면 읽지 않은 것으로 체크하는 것인지?)</t>
    <phoneticPr fontId="1" type="noConversion"/>
  </si>
  <si>
    <t>마이페이지에 대한 구체적인 요건은 무엇인가요?</t>
    <phoneticPr fontId="1" type="noConversion"/>
  </si>
  <si>
    <t>보상 시스템에 대한 구체적인 요건은 어떤 것인가요? 스티커 발행 후 선물/교환에 대한 정책에 대한 정리도 정책사항 전달하실 때 같이 보내주시는 것인지 궁금합니다.</t>
    <phoneticPr fontId="1" type="noConversion"/>
  </si>
  <si>
    <t>포트폴리오 공유도 이번 프로젝트 범위에 포함되나요?</t>
    <phoneticPr fontId="1" type="noConversion"/>
  </si>
  <si>
    <t>권장연령: 6세~10세</t>
    <phoneticPr fontId="1" type="noConversion"/>
  </si>
  <si>
    <t>기간</t>
    <phoneticPr fontId="1" type="noConversion"/>
  </si>
  <si>
    <t>단계</t>
    <phoneticPr fontId="1" type="noConversion"/>
  </si>
  <si>
    <t>PE1</t>
    <phoneticPr fontId="1" type="noConversion"/>
  </si>
  <si>
    <t>PE2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</si>
  <si>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</si>
  <si>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</si>
  <si>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</si>
  <si>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각 연령별 교재가 다른지? (다를 경우 준비해야 하는 콘텐츠 기획/디자인은 6~10세까지 X5배수)</t>
    <phoneticPr fontId="1" type="noConversion"/>
  </si>
  <si>
    <t>6~10세</t>
    <phoneticPr fontId="1" type="noConversion"/>
  </si>
  <si>
    <t>1권 당 아래의 프로세스로 진도를 나감</t>
    <phoneticPr fontId="1" type="noConversion"/>
  </si>
  <si>
    <t>연령별 1권 당 문제수 (미정)</t>
    <phoneticPr fontId="1" type="noConversion"/>
  </si>
  <si>
    <t>APP 서비스의 지원 범위(OS)에 대한 가이드가 있는지 궁금합니다. 
예) 디바이스별 OS 버전을 최신 버전으로 정하고, AOS 10 이상, iOS 14 이상 지원</t>
    <phoneticPr fontId="1" type="noConversion"/>
  </si>
  <si>
    <t>일러스트가 매우 큰 비중을 차지할것 같은데 관련해서 참고하시는 레퍼런스가 있나요</t>
    <phoneticPr fontId="1" type="noConversion"/>
  </si>
  <si>
    <t>퀴즈뿐만이 아니라 진도맵등도 아트웍으로 표현해야 할것 같은데 선호도가 높은 일러스트 작가가 
혹시 있으신지 궁금합니다. (아트웍만 외주도 고려)</t>
    <phoneticPr fontId="1" type="noConversion"/>
  </si>
  <si>
    <t>브랜딩 완료일정 - 대략적으로</t>
    <phoneticPr fontId="1" type="noConversion"/>
  </si>
  <si>
    <t>서비스 오픈 시점은 언제인가요?</t>
    <phoneticPr fontId="1" type="noConversion"/>
  </si>
  <si>
    <r>
      <t xml:space="preserve">지난 번 설명해 주신 바로는 &lt;위런_북클럽_진행.jpg&gt; 구성도에서 12월까지 구현되어야 하는 시스템은 1, 2, 3, 6, 7번으로 파악됩니다. 4, 5번은 제외로 들었는데, 기획 진행 시 고려해야 할 사항이 있나요?
</t>
    </r>
    <r>
      <rPr>
        <b/>
        <sz val="11"/>
        <color theme="1"/>
        <rFont val="맑은 고딕"/>
        <family val="2"/>
        <charset val="129"/>
        <scheme val="minor"/>
      </rPr>
      <t xml:space="preserve">1) MKB(B2B) 
2) LMS(독서이력관리, 독후활동관리) 
3) CMS 
</t>
    </r>
    <r>
      <rPr>
        <sz val="11"/>
        <color theme="1"/>
        <rFont val="맑은 고딕"/>
        <family val="2"/>
        <charset val="129"/>
        <scheme val="minor"/>
      </rPr>
      <t xml:space="preserve">4) B2C 
5) 도서구매(쇼핑몰) 
</t>
    </r>
    <r>
      <rPr>
        <b/>
        <sz val="11"/>
        <color theme="1"/>
        <rFont val="맑은 고딕"/>
        <family val="2"/>
        <charset val="129"/>
        <scheme val="minor"/>
      </rPr>
      <t>6) 퀴즈/게임(Front: 웹기반 / Back-end: 템플릿, 콘텐츠등록) 
7) 마이페이지, 학습리포트</t>
    </r>
    <phoneticPr fontId="1" type="noConversion"/>
  </si>
  <si>
    <t xml:space="preserve">공통 영역인 사용자 로그인, 학습관리자 로그인, 통합리포트에 대해 고려해야 할 요건은 무엇인가요? </t>
    <phoneticPr fontId="1" type="noConversion"/>
  </si>
  <si>
    <t>검은색으로 표시한 이북(뷰어, 등록/관리) 요건이 궁금합니다. (솔루션을 도입하지 않는다면 최소 어떤 기능이 구현되어야 하는지, 기획 설계가 필요한지?)</t>
    <phoneticPr fontId="1" type="noConversion"/>
  </si>
  <si>
    <t>위 시스템별 고객사와 네티브 기획의 R&amp;R 은 어떻게 생각하고 계신지요? (서비스 기획, 콘텐츠 기획, UIUX 기획, 어드민 기획 포함 전체 업무에 대한 R&amp;R)</t>
    <phoneticPr fontId="1" type="noConversion"/>
  </si>
  <si>
    <t>각 단계별 1년간 교재수가 228권으로 파악됩니다. 서비스 오픈 시점에서 모든 분량이 오픈되어야 하나요? (이북, 오디오북, 퀴즈/게임) 단계별 오픈이 가능하다면 어떤 계획을 가지고 계신가요?</t>
    <phoneticPr fontId="1" type="noConversion"/>
  </si>
  <si>
    <t>서비스 기획 PPT 문서가 있지만, 프로젝트 기간 내 각 시스템별 요구사항에 대해 별도로 기술한 문서가 필요할 것 같습니다. 별도로 정리를 하실 예정인지, 인터뷰나 미팅을 통해 정리가 되어야 하는지 문의드립니다. (통합회원, B2B 서비스 요건, LMS. 요건, 프론트 UIUX 요건, 어드민 기능 요건 등)</t>
    <phoneticPr fontId="1" type="noConversion"/>
  </si>
  <si>
    <t>====== 나머지는 각 시스템별로 요건 정의하면서 확인하는 것이 좋을 것 같습니다. 구체적으로 어떤 기능을 구현할 것인지에 대한 요구사항기술서가 있으면 요건을 분석하고 구체화 하는 과정이 더 축소될 것으로 생각되며 구현에 대한 구체화 질의가 가능할 것 같습니다. (PPT문서로는 퀴즈/게임 외 다른 요건에 대해서는 구체적으로 파악이 어려운 것 같습니다)</t>
    <phoneticPr fontId="1" type="noConversion"/>
  </si>
  <si>
    <t>(아래는 시스템별로 요건 정의하면서 질의해도 될 것 같은데,,참고해 주세요)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</si>
</sst>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8" formatCode="_-* #,##0.0_-;\-* #,##0.0_-;_-* &quot;-&quot;_-;_-@_-"/>
    <numFmt numFmtId="179" formatCode="_-* #,##0.0_-;\-* #,##0.0_-;_-* &quot;-&quot;?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2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9" fillId="0" borderId="0">
      <alignment vertical="center"/>
    </xf>
  </cellStyleXfs>
  <cellXfs count="268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9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3" applyFont="1" applyAlignment="1">
      <alignment vertical="center"/>
    </xf>
    <xf numFmtId="41" fontId="0" fillId="0" borderId="0" xfId="0" applyNumberFormat="1">
      <alignment vertical="center"/>
    </xf>
    <xf numFmtId="41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41" fontId="0" fillId="0" borderId="8" xfId="0" applyNumberFormat="1" applyBorder="1">
      <alignment vertical="center"/>
    </xf>
    <xf numFmtId="0" fontId="14" fillId="5" borderId="1" xfId="3" applyFont="1" applyFill="1" applyBorder="1" applyAlignment="1">
      <alignment horizontal="center" vertical="center"/>
    </xf>
    <xf numFmtId="0" fontId="14" fillId="5" borderId="2" xfId="3" applyFont="1" applyFill="1" applyBorder="1" applyAlignment="1">
      <alignment horizontal="center" vertical="center"/>
    </xf>
    <xf numFmtId="0" fontId="10" fillId="6" borderId="4" xfId="3" applyFont="1" applyFill="1" applyBorder="1" applyAlignment="1">
      <alignment horizontal="center" vertical="center" wrapText="1"/>
    </xf>
    <xf numFmtId="0" fontId="10" fillId="6" borderId="5" xfId="3" applyFont="1" applyFill="1" applyBorder="1" applyAlignment="1">
      <alignment horizontal="center" vertical="center"/>
    </xf>
    <xf numFmtId="0" fontId="8" fillId="6" borderId="4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39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7" borderId="8" xfId="3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17" fillId="0" borderId="0" xfId="3" applyFont="1" applyAlignment="1">
      <alignment vertical="center"/>
    </xf>
    <xf numFmtId="0" fontId="14" fillId="0" borderId="0" xfId="3" applyFont="1" applyAlignment="1">
      <alignment horizontal="left" vertical="center"/>
    </xf>
    <xf numFmtId="0" fontId="14" fillId="0" borderId="0" xfId="3" applyFont="1" applyAlignment="1">
      <alignment vertical="center"/>
    </xf>
    <xf numFmtId="0" fontId="14" fillId="0" borderId="0" xfId="3" applyFont="1" applyAlignment="1">
      <alignment horizontal="right" vertical="center"/>
    </xf>
    <xf numFmtId="0" fontId="10" fillId="0" borderId="0" xfId="3" applyFont="1" applyAlignment="1">
      <alignment horizontal="center" vertical="center"/>
    </xf>
    <xf numFmtId="177" fontId="14" fillId="0" borderId="0" xfId="4" applyNumberFormat="1" applyFont="1" applyFill="1" applyBorder="1" applyAlignment="1">
      <alignment vertical="center"/>
    </xf>
    <xf numFmtId="0" fontId="14" fillId="0" borderId="0" xfId="3" applyFont="1" applyAlignment="1">
      <alignment horizontal="center" vertical="center"/>
    </xf>
    <xf numFmtId="177" fontId="14" fillId="0" borderId="0" xfId="4" applyNumberFormat="1" applyFont="1" applyFill="1" applyAlignment="1">
      <alignment vertical="center"/>
    </xf>
    <xf numFmtId="0" fontId="10" fillId="0" borderId="2" xfId="3" applyFont="1" applyBorder="1" applyAlignment="1">
      <alignment horizontal="center" vertical="center" wrapText="1"/>
    </xf>
    <xf numFmtId="178" fontId="14" fillId="11" borderId="43" xfId="5" applyNumberFormat="1" applyFont="1" applyFill="1" applyBorder="1">
      <alignment vertical="center"/>
    </xf>
    <xf numFmtId="178" fontId="10" fillId="0" borderId="66" xfId="3" applyNumberFormat="1" applyFont="1" applyBorder="1" applyAlignment="1">
      <alignment vertical="center"/>
    </xf>
    <xf numFmtId="0" fontId="14" fillId="0" borderId="34" xfId="3" applyFont="1" applyBorder="1" applyAlignment="1">
      <alignment vertical="center"/>
    </xf>
    <xf numFmtId="0" fontId="10" fillId="0" borderId="5" xfId="3" applyFont="1" applyBorder="1" applyAlignment="1">
      <alignment horizontal="center" vertical="center" wrapText="1"/>
    </xf>
    <xf numFmtId="178" fontId="14" fillId="11" borderId="67" xfId="5" applyNumberFormat="1" applyFont="1" applyFill="1" applyBorder="1">
      <alignment vertical="center"/>
    </xf>
    <xf numFmtId="178" fontId="10" fillId="0" borderId="69" xfId="3" applyNumberFormat="1" applyFont="1" applyBorder="1" applyAlignment="1">
      <alignment vertical="center"/>
    </xf>
    <xf numFmtId="0" fontId="14" fillId="0" borderId="36" xfId="3" applyFont="1" applyBorder="1" applyAlignment="1">
      <alignment vertical="center"/>
    </xf>
    <xf numFmtId="0" fontId="10" fillId="0" borderId="14" xfId="3" applyFont="1" applyBorder="1" applyAlignment="1">
      <alignment horizontal="center" vertical="center" wrapText="1"/>
    </xf>
    <xf numFmtId="178" fontId="14" fillId="4" borderId="72" xfId="5" applyNumberFormat="1" applyFont="1" applyFill="1" applyBorder="1">
      <alignment vertical="center"/>
    </xf>
    <xf numFmtId="0" fontId="14" fillId="4" borderId="74" xfId="3" applyFont="1" applyFill="1" applyBorder="1" applyAlignment="1">
      <alignment vertical="center"/>
    </xf>
    <xf numFmtId="178" fontId="14" fillId="11" borderId="76" xfId="5" applyNumberFormat="1" applyFont="1" applyFill="1" applyBorder="1">
      <alignment vertical="center"/>
    </xf>
    <xf numFmtId="0" fontId="14" fillId="0" borderId="77" xfId="3" applyFont="1" applyBorder="1" applyAlignment="1">
      <alignment vertical="center"/>
    </xf>
    <xf numFmtId="0" fontId="10" fillId="0" borderId="5" xfId="3" applyFont="1" applyBorder="1" applyAlignment="1">
      <alignment horizontal="left" vertical="center"/>
    </xf>
    <xf numFmtId="178" fontId="14" fillId="4" borderId="50" xfId="5" applyNumberFormat="1" applyFont="1" applyFill="1" applyBorder="1">
      <alignment vertical="center"/>
    </xf>
    <xf numFmtId="178" fontId="10" fillId="14" borderId="21" xfId="3" applyNumberFormat="1" applyFont="1" applyFill="1" applyBorder="1" applyAlignment="1">
      <alignment vertical="center"/>
    </xf>
    <xf numFmtId="178" fontId="10" fillId="0" borderId="80" xfId="3" applyNumberFormat="1" applyFont="1" applyBorder="1" applyAlignment="1">
      <alignment vertical="center"/>
    </xf>
    <xf numFmtId="178" fontId="7" fillId="15" borderId="83" xfId="3" applyNumberFormat="1" applyFont="1" applyFill="1" applyBorder="1" applyAlignment="1">
      <alignment vertical="center"/>
    </xf>
    <xf numFmtId="0" fontId="14" fillId="10" borderId="84" xfId="3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6" borderId="0" xfId="0" applyFill="1">
      <alignment vertical="center"/>
    </xf>
    <xf numFmtId="178" fontId="14" fillId="0" borderId="60" xfId="3" applyNumberFormat="1" applyFont="1" applyBorder="1" applyAlignment="1">
      <alignment vertical="center"/>
    </xf>
    <xf numFmtId="0" fontId="14" fillId="0" borderId="64" xfId="3" applyFont="1" applyBorder="1" applyAlignment="1">
      <alignment vertical="center"/>
    </xf>
    <xf numFmtId="0" fontId="5" fillId="0" borderId="6" xfId="0" applyFont="1" applyBorder="1" applyAlignment="1">
      <alignment horizontal="left" vertical="top" wrapText="1"/>
    </xf>
    <xf numFmtId="178" fontId="14" fillId="11" borderId="88" xfId="5" applyNumberFormat="1" applyFont="1" applyFill="1" applyBorder="1">
      <alignment vertical="center"/>
    </xf>
    <xf numFmtId="0" fontId="14" fillId="0" borderId="89" xfId="3" applyFont="1" applyBorder="1" applyAlignment="1">
      <alignment vertical="center"/>
    </xf>
    <xf numFmtId="0" fontId="10" fillId="0" borderId="75" xfId="3" applyFont="1" applyBorder="1" applyAlignment="1">
      <alignment horizontal="left" vertical="center"/>
    </xf>
    <xf numFmtId="0" fontId="10" fillId="0" borderId="28" xfId="3" applyFont="1" applyBorder="1" applyAlignment="1">
      <alignment horizontal="left" vertical="center"/>
    </xf>
    <xf numFmtId="0" fontId="10" fillId="0" borderId="31" xfId="3" applyFont="1" applyBorder="1" applyAlignment="1">
      <alignment horizontal="left" vertical="center"/>
    </xf>
    <xf numFmtId="0" fontId="14" fillId="4" borderId="90" xfId="3" applyFont="1" applyFill="1" applyBorder="1" applyAlignment="1">
      <alignment horizontal="center" vertical="center"/>
    </xf>
    <xf numFmtId="0" fontId="14" fillId="4" borderId="91" xfId="3" applyFont="1" applyFill="1" applyBorder="1" applyAlignment="1">
      <alignment horizontal="center" vertical="center"/>
    </xf>
    <xf numFmtId="0" fontId="14" fillId="10" borderId="92" xfId="3" applyFont="1" applyFill="1" applyBorder="1" applyAlignment="1">
      <alignment horizontal="center" vertical="center"/>
    </xf>
    <xf numFmtId="178" fontId="10" fillId="12" borderId="21" xfId="3" applyNumberFormat="1" applyFont="1" applyFill="1" applyBorder="1" applyAlignment="1">
      <alignment vertical="center"/>
    </xf>
    <xf numFmtId="0" fontId="14" fillId="8" borderId="45" xfId="3" applyFont="1" applyFill="1" applyBorder="1" applyAlignment="1">
      <alignment vertical="center" wrapText="1"/>
    </xf>
    <xf numFmtId="0" fontId="10" fillId="0" borderId="32" xfId="3" applyFont="1" applyBorder="1" applyAlignment="1">
      <alignment horizontal="left" vertical="center"/>
    </xf>
    <xf numFmtId="178" fontId="10" fillId="17" borderId="21" xfId="3" applyNumberFormat="1" applyFont="1" applyFill="1" applyBorder="1" applyAlignment="1">
      <alignment vertical="center"/>
    </xf>
    <xf numFmtId="41" fontId="10" fillId="17" borderId="56" xfId="1" applyFont="1" applyFill="1" applyBorder="1" applyAlignment="1">
      <alignment vertical="center"/>
    </xf>
    <xf numFmtId="178" fontId="10" fillId="17" borderId="56" xfId="3" applyNumberFormat="1" applyFont="1" applyFill="1" applyBorder="1" applyAlignment="1">
      <alignment vertical="center"/>
    </xf>
    <xf numFmtId="0" fontId="0" fillId="17" borderId="0" xfId="0" applyFill="1">
      <alignment vertical="center"/>
    </xf>
    <xf numFmtId="0" fontId="5" fillId="4" borderId="6" xfId="0" applyFont="1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9" xfId="0" applyFill="1" applyBorder="1">
      <alignment vertical="center"/>
    </xf>
    <xf numFmtId="179" fontId="10" fillId="0" borderId="97" xfId="1" applyNumberFormat="1" applyFont="1" applyFill="1" applyBorder="1" applyAlignment="1">
      <alignment vertical="center"/>
    </xf>
    <xf numFmtId="176" fontId="0" fillId="0" borderId="0" xfId="0" applyNumberForma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0" fillId="0" borderId="57" xfId="3" applyFont="1" applyBorder="1" applyAlignment="1">
      <alignment horizontal="center" vertical="center"/>
    </xf>
    <xf numFmtId="0" fontId="10" fillId="0" borderId="98" xfId="3" applyFont="1" applyBorder="1" applyAlignment="1">
      <alignment horizontal="center" vertical="center"/>
    </xf>
    <xf numFmtId="0" fontId="10" fillId="0" borderId="59" xfId="3" applyFont="1" applyBorder="1" applyAlignment="1">
      <alignment vertical="center"/>
    </xf>
    <xf numFmtId="0" fontId="10" fillId="0" borderId="30" xfId="3" applyFont="1" applyBorder="1" applyAlignment="1">
      <alignment horizontal="left" vertical="center"/>
    </xf>
    <xf numFmtId="0" fontId="10" fillId="0" borderId="28" xfId="3" applyFont="1" applyBorder="1" applyAlignment="1">
      <alignment horizontal="center" vertical="center" wrapText="1"/>
    </xf>
    <xf numFmtId="178" fontId="10" fillId="12" borderId="68" xfId="3" applyNumberFormat="1" applyFont="1" applyFill="1" applyBorder="1" applyAlignment="1">
      <alignment vertical="center"/>
    </xf>
    <xf numFmtId="178" fontId="10" fillId="12" borderId="24" xfId="3" applyNumberFormat="1" applyFont="1" applyFill="1" applyBorder="1" applyAlignment="1">
      <alignment vertical="center"/>
    </xf>
    <xf numFmtId="178" fontId="10" fillId="12" borderId="23" xfId="3" applyNumberFormat="1" applyFont="1" applyFill="1" applyBorder="1" applyAlignment="1">
      <alignment vertical="center"/>
    </xf>
    <xf numFmtId="0" fontId="0" fillId="11" borderId="0" xfId="0" applyFill="1">
      <alignment vertical="center"/>
    </xf>
    <xf numFmtId="0" fontId="0" fillId="11" borderId="5" xfId="0" applyFill="1" applyBorder="1" applyAlignment="1">
      <alignment horizontal="center" vertical="center"/>
    </xf>
    <xf numFmtId="0" fontId="21" fillId="18" borderId="5" xfId="0" applyFont="1" applyFill="1" applyBorder="1" applyAlignment="1">
      <alignment horizontal="center" vertical="center"/>
    </xf>
    <xf numFmtId="0" fontId="0" fillId="7" borderId="5" xfId="0" quotePrefix="1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22" fillId="7" borderId="5" xfId="0" quotePrefix="1" applyFont="1" applyFill="1" applyBorder="1" applyAlignment="1">
      <alignment horizontal="left" vertical="center" wrapText="1"/>
    </xf>
    <xf numFmtId="0" fontId="0" fillId="14" borderId="0" xfId="0" applyFill="1">
      <alignment vertical="center"/>
    </xf>
    <xf numFmtId="0" fontId="23" fillId="14" borderId="0" xfId="0" applyFont="1" applyFill="1" applyAlignment="1">
      <alignment horizontal="right" vertical="center"/>
    </xf>
    <xf numFmtId="0" fontId="0" fillId="7" borderId="0" xfId="0" applyFill="1">
      <alignment vertical="center"/>
    </xf>
    <xf numFmtId="0" fontId="23" fillId="7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24" fillId="19" borderId="5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3" fillId="14" borderId="0" xfId="0" applyFont="1" applyFill="1" applyAlignment="1">
      <alignment horizontal="right" vertical="center"/>
    </xf>
    <xf numFmtId="178" fontId="10" fillId="0" borderId="56" xfId="3" applyNumberFormat="1" applyFont="1" applyBorder="1" applyAlignment="1">
      <alignment horizontal="center" vertical="center"/>
    </xf>
    <xf numFmtId="178" fontId="10" fillId="0" borderId="33" xfId="3" applyNumberFormat="1" applyFont="1" applyBorder="1" applyAlignment="1">
      <alignment horizontal="center" vertical="center"/>
    </xf>
    <xf numFmtId="178" fontId="10" fillId="0" borderId="96" xfId="3" applyNumberFormat="1" applyFont="1" applyBorder="1" applyAlignment="1">
      <alignment horizontal="center" vertical="center"/>
    </xf>
    <xf numFmtId="178" fontId="10" fillId="17" borderId="56" xfId="3" applyNumberFormat="1" applyFont="1" applyFill="1" applyBorder="1" applyAlignment="1">
      <alignment horizontal="center" vertical="center"/>
    </xf>
    <xf numFmtId="178" fontId="10" fillId="17" borderId="95" xfId="3" applyNumberFormat="1" applyFont="1" applyFill="1" applyBorder="1" applyAlignment="1">
      <alignment horizontal="center" vertical="center"/>
    </xf>
    <xf numFmtId="178" fontId="10" fillId="17" borderId="32" xfId="3" applyNumberFormat="1" applyFont="1" applyFill="1" applyBorder="1" applyAlignment="1">
      <alignment horizontal="center" vertical="center"/>
    </xf>
    <xf numFmtId="178" fontId="10" fillId="17" borderId="33" xfId="3" applyNumberFormat="1" applyFont="1" applyFill="1" applyBorder="1" applyAlignment="1">
      <alignment horizontal="center" vertical="center"/>
    </xf>
    <xf numFmtId="178" fontId="10" fillId="4" borderId="10" xfId="3" applyNumberFormat="1" applyFont="1" applyFill="1" applyBorder="1" applyAlignment="1">
      <alignment horizontal="center" vertical="center"/>
    </xf>
    <xf numFmtId="178" fontId="10" fillId="4" borderId="25" xfId="3" applyNumberFormat="1" applyFont="1" applyFill="1" applyBorder="1" applyAlignment="1">
      <alignment horizontal="center" vertical="center"/>
    </xf>
    <xf numFmtId="0" fontId="14" fillId="8" borderId="21" xfId="3" applyFont="1" applyFill="1" applyBorder="1" applyAlignment="1">
      <alignment horizontal="center" vertical="center" wrapText="1"/>
    </xf>
    <xf numFmtId="0" fontId="14" fillId="8" borderId="22" xfId="3" applyFont="1" applyFill="1" applyBorder="1" applyAlignment="1">
      <alignment horizontal="center" vertical="center" wrapText="1"/>
    </xf>
    <xf numFmtId="0" fontId="10" fillId="0" borderId="40" xfId="3" applyFont="1" applyBorder="1" applyAlignment="1">
      <alignment horizontal="center" vertical="center" wrapText="1"/>
    </xf>
    <xf numFmtId="0" fontId="10" fillId="0" borderId="87" xfId="3" applyFont="1" applyBorder="1" applyAlignment="1">
      <alignment horizontal="center" vertical="center" wrapText="1"/>
    </xf>
    <xf numFmtId="0" fontId="10" fillId="0" borderId="78" xfId="3" applyFont="1" applyBorder="1" applyAlignment="1">
      <alignment horizontal="center" vertical="center" wrapText="1"/>
    </xf>
    <xf numFmtId="0" fontId="10" fillId="4" borderId="71" xfId="3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/>
    </xf>
    <xf numFmtId="178" fontId="10" fillId="0" borderId="44" xfId="3" applyNumberFormat="1" applyFont="1" applyBorder="1" applyAlignment="1">
      <alignment vertical="center"/>
    </xf>
    <xf numFmtId="178" fontId="10" fillId="0" borderId="22" xfId="3" applyNumberFormat="1" applyFont="1" applyBorder="1" applyAlignment="1">
      <alignment vertical="center"/>
    </xf>
    <xf numFmtId="178" fontId="10" fillId="0" borderId="21" xfId="3" applyNumberFormat="1" applyFont="1" applyBorder="1" applyAlignment="1">
      <alignment vertical="center"/>
    </xf>
    <xf numFmtId="178" fontId="10" fillId="0" borderId="31" xfId="3" applyNumberFormat="1" applyFont="1" applyBorder="1" applyAlignment="1">
      <alignment vertical="center"/>
    </xf>
    <xf numFmtId="178" fontId="10" fillId="17" borderId="30" xfId="3" applyNumberFormat="1" applyFont="1" applyFill="1" applyBorder="1" applyAlignment="1">
      <alignment horizontal="center" vertical="center"/>
    </xf>
    <xf numFmtId="178" fontId="10" fillId="17" borderId="22" xfId="3" applyNumberFormat="1" applyFont="1" applyFill="1" applyBorder="1" applyAlignment="1">
      <alignment horizontal="center" vertical="center"/>
    </xf>
    <xf numFmtId="178" fontId="10" fillId="0" borderId="4" xfId="3" applyNumberFormat="1" applyFont="1" applyBorder="1" applyAlignment="1">
      <alignment horizontal="center" vertical="center"/>
    </xf>
    <xf numFmtId="178" fontId="10" fillId="0" borderId="5" xfId="3" applyNumberFormat="1" applyFont="1" applyBorder="1" applyAlignment="1">
      <alignment horizontal="center" vertical="center"/>
    </xf>
    <xf numFmtId="178" fontId="10" fillId="0" borderId="30" xfId="3" applyNumberFormat="1" applyFont="1" applyBorder="1" applyAlignment="1">
      <alignment horizontal="center" vertical="center"/>
    </xf>
    <xf numFmtId="178" fontId="10" fillId="0" borderId="22" xfId="3" applyNumberFormat="1" applyFont="1" applyBorder="1" applyAlignment="1">
      <alignment horizontal="center" vertical="center"/>
    </xf>
    <xf numFmtId="178" fontId="10" fillId="4" borderId="71" xfId="3" applyNumberFormat="1" applyFont="1" applyFill="1" applyBorder="1" applyAlignment="1">
      <alignment vertical="center"/>
    </xf>
    <xf numFmtId="178" fontId="10" fillId="4" borderId="25" xfId="3" applyNumberFormat="1" applyFont="1" applyFill="1" applyBorder="1" applyAlignment="1">
      <alignment vertical="center"/>
    </xf>
    <xf numFmtId="0" fontId="14" fillId="8" borderId="31" xfId="3" applyFont="1" applyFill="1" applyBorder="1" applyAlignment="1">
      <alignment horizontal="center" vertical="center" wrapText="1"/>
    </xf>
    <xf numFmtId="178" fontId="10" fillId="0" borderId="6" xfId="3" applyNumberFormat="1" applyFont="1" applyBorder="1" applyAlignment="1">
      <alignment horizontal="center" vertical="center"/>
    </xf>
    <xf numFmtId="0" fontId="14" fillId="9" borderId="21" xfId="3" applyFont="1" applyFill="1" applyBorder="1" applyAlignment="1">
      <alignment horizontal="center" vertical="center" wrapText="1"/>
    </xf>
    <xf numFmtId="0" fontId="14" fillId="9" borderId="31" xfId="3" applyFont="1" applyFill="1" applyBorder="1" applyAlignment="1">
      <alignment horizontal="center" vertical="center" wrapText="1"/>
    </xf>
    <xf numFmtId="0" fontId="14" fillId="9" borderId="22" xfId="3" applyFont="1" applyFill="1" applyBorder="1" applyAlignment="1">
      <alignment horizontal="center" vertical="center" wrapText="1"/>
    </xf>
    <xf numFmtId="178" fontId="10" fillId="4" borderId="10" xfId="3" applyNumberFormat="1" applyFont="1" applyFill="1" applyBorder="1" applyAlignment="1">
      <alignment vertical="center"/>
    </xf>
    <xf numFmtId="178" fontId="10" fillId="4" borderId="12" xfId="3" applyNumberFormat="1" applyFont="1" applyFill="1" applyBorder="1" applyAlignment="1">
      <alignment vertical="center"/>
    </xf>
    <xf numFmtId="178" fontId="10" fillId="4" borderId="11" xfId="3" applyNumberFormat="1" applyFont="1" applyFill="1" applyBorder="1" applyAlignment="1">
      <alignment vertical="center"/>
    </xf>
    <xf numFmtId="178" fontId="10" fillId="0" borderId="23" xfId="3" applyNumberFormat="1" applyFont="1" applyBorder="1" applyAlignment="1">
      <alignment vertical="center"/>
    </xf>
    <xf numFmtId="178" fontId="10" fillId="0" borderId="27" xfId="3" applyNumberFormat="1" applyFont="1" applyBorder="1" applyAlignment="1">
      <alignment vertical="center"/>
    </xf>
    <xf numFmtId="43" fontId="14" fillId="10" borderId="16" xfId="1" applyNumberFormat="1" applyFont="1" applyFill="1" applyBorder="1" applyAlignment="1">
      <alignment vertical="center"/>
    </xf>
    <xf numFmtId="179" fontId="14" fillId="10" borderId="17" xfId="1" applyNumberFormat="1" applyFont="1" applyFill="1" applyBorder="1" applyAlignment="1">
      <alignment vertical="center"/>
    </xf>
    <xf numFmtId="178" fontId="10" fillId="0" borderId="1" xfId="3" applyNumberFormat="1" applyFont="1" applyBorder="1" applyAlignment="1">
      <alignment horizontal="center" vertical="center"/>
    </xf>
    <xf numFmtId="178" fontId="10" fillId="0" borderId="2" xfId="3" applyNumberFormat="1" applyFont="1" applyBorder="1" applyAlignment="1">
      <alignment horizontal="center" vertical="center"/>
    </xf>
    <xf numFmtId="178" fontId="10" fillId="0" borderId="26" xfId="3" applyNumberFormat="1" applyFont="1" applyBorder="1" applyAlignment="1">
      <alignment horizontal="center" vertical="center"/>
    </xf>
    <xf numFmtId="178" fontId="10" fillId="0" borderId="24" xfId="3" applyNumberFormat="1" applyFont="1" applyBorder="1" applyAlignment="1">
      <alignment horizontal="center" vertical="center"/>
    </xf>
    <xf numFmtId="0" fontId="14" fillId="10" borderId="78" xfId="3" applyFont="1" applyFill="1" applyBorder="1" applyAlignment="1">
      <alignment horizontal="center" vertical="center" wrapText="1"/>
    </xf>
    <xf numFmtId="0" fontId="14" fillId="10" borderId="82" xfId="3" applyFont="1" applyFill="1" applyBorder="1" applyAlignment="1">
      <alignment horizontal="center" vertical="center" wrapText="1"/>
    </xf>
    <xf numFmtId="0" fontId="10" fillId="4" borderId="78" xfId="3" applyFont="1" applyFill="1" applyBorder="1" applyAlignment="1">
      <alignment horizontal="center" vertical="center"/>
    </xf>
    <xf numFmtId="0" fontId="10" fillId="4" borderId="82" xfId="3" applyFont="1" applyFill="1" applyBorder="1" applyAlignment="1">
      <alignment horizontal="center" vertical="center"/>
    </xf>
    <xf numFmtId="178" fontId="10" fillId="4" borderId="73" xfId="3" applyNumberFormat="1" applyFont="1" applyFill="1" applyBorder="1" applyAlignment="1">
      <alignment vertical="center"/>
    </xf>
    <xf numFmtId="178" fontId="10" fillId="17" borderId="21" xfId="3" applyNumberFormat="1" applyFont="1" applyFill="1" applyBorder="1" applyAlignment="1">
      <alignment horizontal="center" vertical="center"/>
    </xf>
    <xf numFmtId="178" fontId="10" fillId="17" borderId="65" xfId="3" applyNumberFormat="1" applyFont="1" applyFill="1" applyBorder="1" applyAlignment="1">
      <alignment horizontal="center" vertical="center"/>
    </xf>
    <xf numFmtId="178" fontId="10" fillId="0" borderId="65" xfId="3" applyNumberFormat="1" applyFont="1" applyBorder="1" applyAlignment="1">
      <alignment vertical="center"/>
    </xf>
    <xf numFmtId="0" fontId="10" fillId="0" borderId="38" xfId="3" applyFont="1" applyBorder="1" applyAlignment="1">
      <alignment horizontal="center" vertical="center" wrapText="1"/>
    </xf>
    <xf numFmtId="0" fontId="10" fillId="0" borderId="70" xfId="3" applyFont="1" applyBorder="1" applyAlignment="1">
      <alignment horizontal="center" vertical="center" wrapText="1"/>
    </xf>
    <xf numFmtId="178" fontId="10" fillId="14" borderId="21" xfId="3" applyNumberFormat="1" applyFont="1" applyFill="1" applyBorder="1" applyAlignment="1">
      <alignment vertical="center"/>
    </xf>
    <xf numFmtId="178" fontId="10" fillId="14" borderId="31" xfId="3" applyNumberFormat="1" applyFont="1" applyFill="1" applyBorder="1" applyAlignment="1">
      <alignment vertical="center"/>
    </xf>
    <xf numFmtId="178" fontId="10" fillId="0" borderId="24" xfId="3" applyNumberFormat="1" applyFont="1" applyBorder="1" applyAlignment="1">
      <alignment vertical="center"/>
    </xf>
    <xf numFmtId="178" fontId="10" fillId="0" borderId="68" xfId="3" applyNumberFormat="1" applyFont="1" applyBorder="1" applyAlignment="1">
      <alignment vertical="center"/>
    </xf>
    <xf numFmtId="178" fontId="10" fillId="13" borderId="23" xfId="3" applyNumberFormat="1" applyFont="1" applyFill="1" applyBorder="1" applyAlignment="1">
      <alignment vertical="center"/>
    </xf>
    <xf numFmtId="178" fontId="10" fillId="13" borderId="26" xfId="3" applyNumberFormat="1" applyFont="1" applyFill="1" applyBorder="1" applyAlignment="1">
      <alignment vertical="center"/>
    </xf>
    <xf numFmtId="178" fontId="10" fillId="0" borderId="23" xfId="3" applyNumberFormat="1" applyFont="1" applyBorder="1" applyAlignment="1">
      <alignment horizontal="center" vertical="center"/>
    </xf>
    <xf numFmtId="178" fontId="10" fillId="0" borderId="28" xfId="3" applyNumberFormat="1" applyFont="1" applyBorder="1" applyAlignment="1">
      <alignment vertical="center"/>
    </xf>
    <xf numFmtId="178" fontId="10" fillId="0" borderId="21" xfId="3" applyNumberFormat="1" applyFont="1" applyBorder="1" applyAlignment="1">
      <alignment horizontal="center" vertical="center"/>
    </xf>
    <xf numFmtId="0" fontId="14" fillId="10" borderId="35" xfId="3" applyFont="1" applyFill="1" applyBorder="1" applyAlignment="1">
      <alignment horizontal="center" vertical="center" wrapText="1"/>
    </xf>
    <xf numFmtId="0" fontId="14" fillId="10" borderId="79" xfId="3" applyFont="1" applyFill="1" applyBorder="1" applyAlignment="1">
      <alignment horizontal="center" vertical="center" wrapText="1"/>
    </xf>
    <xf numFmtId="0" fontId="14" fillId="10" borderId="81" xfId="3" applyFont="1" applyFill="1" applyBorder="1" applyAlignment="1">
      <alignment horizontal="center" vertical="center" wrapText="1"/>
    </xf>
    <xf numFmtId="178" fontId="10" fillId="0" borderId="61" xfId="3" applyNumberFormat="1" applyFont="1" applyBorder="1" applyAlignment="1">
      <alignment vertical="center"/>
    </xf>
    <xf numFmtId="178" fontId="10" fillId="0" borderId="62" xfId="3" applyNumberFormat="1" applyFont="1" applyBorder="1" applyAlignment="1">
      <alignment vertical="center"/>
    </xf>
    <xf numFmtId="178" fontId="10" fillId="0" borderId="63" xfId="3" applyNumberFormat="1" applyFont="1" applyBorder="1" applyAlignment="1">
      <alignment vertical="center"/>
    </xf>
    <xf numFmtId="178" fontId="10" fillId="0" borderId="94" xfId="3" applyNumberFormat="1" applyFont="1" applyBorder="1" applyAlignment="1">
      <alignment vertical="center"/>
    </xf>
    <xf numFmtId="178" fontId="10" fillId="0" borderId="57" xfId="3" applyNumberFormat="1" applyFont="1" applyBorder="1" applyAlignment="1">
      <alignment vertical="center"/>
    </xf>
    <xf numFmtId="0" fontId="10" fillId="0" borderId="29" xfId="3" applyFont="1" applyBorder="1" applyAlignment="1">
      <alignment horizontal="center" vertical="center" wrapText="1"/>
    </xf>
    <xf numFmtId="178" fontId="10" fillId="12" borderId="44" xfId="3" applyNumberFormat="1" applyFont="1" applyFill="1" applyBorder="1" applyAlignment="1">
      <alignment vertical="center"/>
    </xf>
    <xf numFmtId="178" fontId="10" fillId="12" borderId="22" xfId="3" applyNumberFormat="1" applyFont="1" applyFill="1" applyBorder="1" applyAlignment="1">
      <alignment vertical="center"/>
    </xf>
    <xf numFmtId="178" fontId="10" fillId="0" borderId="2" xfId="3" applyNumberFormat="1" applyFont="1" applyBorder="1" applyAlignment="1">
      <alignment vertical="center"/>
    </xf>
    <xf numFmtId="178" fontId="10" fillId="0" borderId="3" xfId="3" applyNumberFormat="1" applyFont="1" applyBorder="1" applyAlignment="1">
      <alignment vertical="center"/>
    </xf>
    <xf numFmtId="178" fontId="10" fillId="13" borderId="44" xfId="3" applyNumberFormat="1" applyFont="1" applyFill="1" applyBorder="1" applyAlignment="1">
      <alignment vertical="center"/>
    </xf>
    <xf numFmtId="178" fontId="10" fillId="13" borderId="22" xfId="3" applyNumberFormat="1" applyFont="1" applyFill="1" applyBorder="1" applyAlignment="1">
      <alignment vertical="center"/>
    </xf>
    <xf numFmtId="178" fontId="10" fillId="13" borderId="21" xfId="3" applyNumberFormat="1" applyFont="1" applyFill="1" applyBorder="1" applyAlignment="1">
      <alignment vertical="center"/>
    </xf>
    <xf numFmtId="178" fontId="10" fillId="13" borderId="31" xfId="3" applyNumberFormat="1" applyFont="1" applyFill="1" applyBorder="1" applyAlignment="1">
      <alignment vertical="center"/>
    </xf>
    <xf numFmtId="178" fontId="10" fillId="0" borderId="31" xfId="3" applyNumberFormat="1" applyFont="1" applyBorder="1" applyAlignment="1">
      <alignment horizontal="center" vertical="center"/>
    </xf>
    <xf numFmtId="178" fontId="10" fillId="0" borderId="30" xfId="3" applyNumberFormat="1" applyFont="1" applyBorder="1" applyAlignment="1">
      <alignment vertical="center"/>
    </xf>
    <xf numFmtId="178" fontId="10" fillId="4" borderId="73" xfId="3" applyNumberFormat="1" applyFont="1" applyFill="1" applyBorder="1" applyAlignment="1">
      <alignment horizontal="center" vertical="center"/>
    </xf>
    <xf numFmtId="178" fontId="10" fillId="4" borderId="12" xfId="3" applyNumberFormat="1" applyFont="1" applyFill="1" applyBorder="1" applyAlignment="1">
      <alignment horizontal="center" vertical="center"/>
    </xf>
    <xf numFmtId="178" fontId="10" fillId="4" borderId="11" xfId="3" applyNumberFormat="1" applyFont="1" applyFill="1" applyBorder="1" applyAlignment="1">
      <alignment horizontal="center" vertical="center"/>
    </xf>
    <xf numFmtId="0" fontId="14" fillId="8" borderId="34" xfId="3" applyFont="1" applyFill="1" applyBorder="1" applyAlignment="1">
      <alignment horizontal="center" vertical="center"/>
    </xf>
    <xf numFmtId="0" fontId="14" fillId="8" borderId="36" xfId="3" applyFont="1" applyFill="1" applyBorder="1" applyAlignment="1">
      <alignment horizontal="center" vertical="center"/>
    </xf>
    <xf numFmtId="0" fontId="14" fillId="8" borderId="51" xfId="3" applyFont="1" applyFill="1" applyBorder="1" applyAlignment="1">
      <alignment horizontal="center" vertical="center"/>
    </xf>
    <xf numFmtId="0" fontId="14" fillId="8" borderId="52" xfId="3" applyFont="1" applyFill="1" applyBorder="1" applyAlignment="1">
      <alignment horizontal="center" vertical="center"/>
    </xf>
    <xf numFmtId="0" fontId="14" fillId="8" borderId="53" xfId="3" applyFont="1" applyFill="1" applyBorder="1" applyAlignment="1">
      <alignment horizontal="center" vertical="center"/>
    </xf>
    <xf numFmtId="0" fontId="14" fillId="8" borderId="93" xfId="3" applyFont="1" applyFill="1" applyBorder="1" applyAlignment="1">
      <alignment horizontal="center" vertical="center"/>
    </xf>
    <xf numFmtId="0" fontId="14" fillId="8" borderId="55" xfId="3" applyFont="1" applyFill="1" applyBorder="1" applyAlignment="1">
      <alignment horizontal="center" vertical="center"/>
    </xf>
    <xf numFmtId="0" fontId="14" fillId="8" borderId="37" xfId="3" applyFont="1" applyFill="1" applyBorder="1" applyAlignment="1">
      <alignment horizontal="center" vertical="center"/>
    </xf>
    <xf numFmtId="0" fontId="14" fillId="8" borderId="46" xfId="3" applyFont="1" applyFill="1" applyBorder="1" applyAlignment="1">
      <alignment horizontal="center" vertical="center"/>
    </xf>
    <xf numFmtId="0" fontId="14" fillId="8" borderId="40" xfId="3" applyFont="1" applyFill="1" applyBorder="1" applyAlignment="1">
      <alignment horizontal="center" vertical="center" wrapText="1"/>
    </xf>
    <xf numFmtId="0" fontId="14" fillId="8" borderId="41" xfId="3" applyFont="1" applyFill="1" applyBorder="1" applyAlignment="1">
      <alignment horizontal="center" vertical="center" wrapText="1"/>
    </xf>
    <xf numFmtId="0" fontId="14" fillId="8" borderId="47" xfId="3" applyFont="1" applyFill="1" applyBorder="1" applyAlignment="1">
      <alignment horizontal="center" vertical="center" wrapText="1"/>
    </xf>
    <xf numFmtId="0" fontId="14" fillId="8" borderId="48" xfId="3" applyFont="1" applyFill="1" applyBorder="1" applyAlignment="1">
      <alignment horizontal="center" vertical="center" wrapText="1"/>
    </xf>
    <xf numFmtId="0" fontId="14" fillId="8" borderId="42" xfId="3" applyFont="1" applyFill="1" applyBorder="1" applyAlignment="1">
      <alignment horizontal="center" vertical="center"/>
    </xf>
    <xf numFmtId="0" fontId="14" fillId="8" borderId="49" xfId="3" applyFont="1" applyFill="1" applyBorder="1" applyAlignment="1">
      <alignment horizontal="center" vertical="center"/>
    </xf>
    <xf numFmtId="0" fontId="14" fillId="8" borderId="43" xfId="3" applyFont="1" applyFill="1" applyBorder="1" applyAlignment="1">
      <alignment horizontal="center" vertical="center" wrapText="1"/>
    </xf>
    <xf numFmtId="0" fontId="14" fillId="8" borderId="50" xfId="3" applyFont="1" applyFill="1" applyBorder="1" applyAlignment="1">
      <alignment horizontal="center" vertical="center"/>
    </xf>
    <xf numFmtId="0" fontId="14" fillId="0" borderId="0" xfId="3" applyFont="1" applyAlignment="1">
      <alignment horizontal="right" vertical="center"/>
    </xf>
    <xf numFmtId="178" fontId="10" fillId="0" borderId="5" xfId="3" applyNumberFormat="1" applyFont="1" applyBorder="1" applyAlignment="1">
      <alignment vertical="center"/>
    </xf>
    <xf numFmtId="178" fontId="10" fillId="0" borderId="6" xfId="3" applyNumberFormat="1" applyFont="1" applyBorder="1" applyAlignment="1">
      <alignment vertical="center"/>
    </xf>
    <xf numFmtId="178" fontId="10" fillId="0" borderId="26" xfId="3" applyNumberFormat="1" applyFont="1" applyBorder="1" applyAlignment="1">
      <alignment vertical="center"/>
    </xf>
    <xf numFmtId="0" fontId="14" fillId="8" borderId="54" xfId="3" applyFont="1" applyFill="1" applyBorder="1" applyAlignment="1">
      <alignment horizontal="center" vertical="center"/>
    </xf>
    <xf numFmtId="0" fontId="14" fillId="8" borderId="56" xfId="3" applyFont="1" applyFill="1" applyBorder="1" applyAlignment="1">
      <alignment horizontal="center" vertical="center"/>
    </xf>
    <xf numFmtId="0" fontId="14" fillId="8" borderId="33" xfId="3" applyFont="1" applyFill="1" applyBorder="1" applyAlignment="1">
      <alignment horizontal="center" vertical="center"/>
    </xf>
    <xf numFmtId="0" fontId="14" fillId="8" borderId="44" xfId="3" applyFont="1" applyFill="1" applyBorder="1" applyAlignment="1">
      <alignment horizontal="center" vertical="center" wrapText="1"/>
    </xf>
    <xf numFmtId="178" fontId="10" fillId="0" borderId="58" xfId="3" applyNumberFormat="1" applyFon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5" borderId="2" xfId="3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7" borderId="7" xfId="3" applyFont="1" applyFill="1" applyBorder="1" applyAlignment="1">
      <alignment horizontal="center" vertical="center"/>
    </xf>
    <xf numFmtId="0" fontId="10" fillId="7" borderId="8" xfId="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10" fillId="7" borderId="8" xfId="1" applyFont="1" applyFill="1" applyBorder="1" applyAlignment="1">
      <alignment horizontal="center" vertical="center"/>
    </xf>
    <xf numFmtId="41" fontId="10" fillId="7" borderId="9" xfId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6">
    <cellStyle name="강조색2" xfId="2" builtinId="33"/>
    <cellStyle name="백분율 2 2" xfId="4" xr:uid="{00000000-0005-0000-0000-000001000000}"/>
    <cellStyle name="쉼표 [0]" xfId="1" builtinId="6"/>
    <cellStyle name="표준" xfId="0" builtinId="0"/>
    <cellStyle name="표준 2 3 2" xfId="3" xr:uid="{00000000-0005-0000-0000-000004000000}"/>
    <cellStyle name="표준 3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342900</xdr:colOff>
      <xdr:row>23</xdr:row>
      <xdr:rowOff>160063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6093D58-C06A-B643-84B3-7EEE548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90800"/>
          <a:ext cx="7772400" cy="2534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342900</xdr:colOff>
      <xdr:row>45</xdr:row>
      <xdr:rowOff>104551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8933A47-8642-7848-8247-C52066C31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13400"/>
          <a:ext cx="7772400" cy="420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7"/>
  <sheetViews>
    <sheetView tabSelected="1" topLeftCell="A6" zoomScale="85" zoomScaleNormal="85" workbookViewId="0">
      <selection activeCell="D20" sqref="D20"/>
    </sheetView>
  </sheetViews>
  <sheetFormatPr defaultColWidth="9" defaultRowHeight="16.5"/>
  <cols>
    <col min="1" max="1" width="3.875" style="110" customWidth="1"/>
    <col min="2" max="2" width="6.375" style="110" customWidth="1"/>
    <col min="3" max="3" width="16.375" style="110" customWidth="1"/>
    <col min="4" max="4" width="87.375" style="110" customWidth="1"/>
    <col min="5" max="5" width="65.125" style="110" customWidth="1"/>
    <col min="6" max="6" width="16.625" style="110" customWidth="1"/>
    <col min="7" max="16384" width="9" style="110"/>
  </cols>
  <sheetData>
    <row r="2" spans="2:6" ht="38.25" customHeight="1">
      <c r="B2" s="112" t="s">
        <v>204</v>
      </c>
      <c r="C2" s="112" t="s">
        <v>97</v>
      </c>
      <c r="D2" s="112" t="s">
        <v>205</v>
      </c>
      <c r="E2" s="112" t="s">
        <v>206</v>
      </c>
      <c r="F2" s="112" t="s">
        <v>207</v>
      </c>
    </row>
    <row r="3" spans="2:6">
      <c r="B3" s="111">
        <v>1</v>
      </c>
      <c r="C3" s="111" t="s">
        <v>112</v>
      </c>
      <c r="D3" s="113" t="s">
        <v>243</v>
      </c>
      <c r="E3" s="111"/>
      <c r="F3" s="111"/>
    </row>
    <row r="4" spans="2:6">
      <c r="B4" s="111">
        <v>2</v>
      </c>
      <c r="C4" s="111"/>
      <c r="D4" s="113" t="s">
        <v>220</v>
      </c>
      <c r="E4" s="111"/>
      <c r="F4" s="111"/>
    </row>
    <row r="5" spans="2:6" ht="148.5">
      <c r="B5" s="111">
        <v>3</v>
      </c>
      <c r="C5" s="111"/>
      <c r="D5" s="113" t="s">
        <v>244</v>
      </c>
      <c r="E5" s="111"/>
      <c r="F5" s="111"/>
    </row>
    <row r="6" spans="2:6">
      <c r="B6" s="111">
        <v>4</v>
      </c>
      <c r="C6" s="111"/>
      <c r="D6" s="113" t="s">
        <v>245</v>
      </c>
      <c r="E6" s="111"/>
      <c r="F6" s="111"/>
    </row>
    <row r="7" spans="2:6" ht="33">
      <c r="B7" s="111">
        <v>5</v>
      </c>
      <c r="C7" s="111"/>
      <c r="D7" s="113" t="s">
        <v>246</v>
      </c>
      <c r="E7" s="111"/>
      <c r="F7" s="111"/>
    </row>
    <row r="8" spans="2:6" ht="33">
      <c r="B8" s="111">
        <v>6</v>
      </c>
      <c r="C8" s="111"/>
      <c r="D8" s="113" t="s">
        <v>247</v>
      </c>
      <c r="E8" s="111"/>
      <c r="F8" s="111"/>
    </row>
    <row r="9" spans="2:6" ht="33">
      <c r="B9" s="111">
        <v>7</v>
      </c>
      <c r="C9" s="111"/>
      <c r="D9" s="113" t="s">
        <v>248</v>
      </c>
      <c r="E9" s="111"/>
      <c r="F9" s="111"/>
    </row>
    <row r="10" spans="2:6" ht="49.5">
      <c r="B10" s="111">
        <v>8</v>
      </c>
      <c r="C10" s="111"/>
      <c r="D10" s="114" t="s">
        <v>249</v>
      </c>
      <c r="E10" s="111"/>
      <c r="F10" s="111"/>
    </row>
    <row r="11" spans="2:6" ht="66">
      <c r="B11" s="111">
        <v>9</v>
      </c>
      <c r="C11" s="111"/>
      <c r="D11" s="115" t="s">
        <v>250</v>
      </c>
      <c r="E11" s="111"/>
      <c r="F11" s="111"/>
    </row>
    <row r="12" spans="2:6">
      <c r="B12" s="111">
        <v>10</v>
      </c>
      <c r="C12" s="111"/>
      <c r="D12" s="115" t="s">
        <v>251</v>
      </c>
      <c r="E12" s="111"/>
      <c r="F12" s="111"/>
    </row>
    <row r="13" spans="2:6" ht="49.5">
      <c r="B13" s="111">
        <v>11</v>
      </c>
      <c r="C13" s="111"/>
      <c r="D13" s="114" t="s">
        <v>222</v>
      </c>
      <c r="E13" s="111"/>
      <c r="F13" s="111"/>
    </row>
    <row r="14" spans="2:6" ht="49.5">
      <c r="B14" s="111">
        <v>12</v>
      </c>
      <c r="C14" s="111"/>
      <c r="D14" s="114" t="s">
        <v>223</v>
      </c>
      <c r="E14" s="111"/>
      <c r="F14" s="111"/>
    </row>
    <row r="15" spans="2:6">
      <c r="B15" s="111">
        <v>13</v>
      </c>
      <c r="C15" s="111"/>
      <c r="D15" s="114" t="s">
        <v>221</v>
      </c>
      <c r="E15" s="111"/>
      <c r="F15" s="111"/>
    </row>
    <row r="16" spans="2:6">
      <c r="B16" s="111">
        <v>14</v>
      </c>
      <c r="C16" s="111"/>
      <c r="D16" s="113" t="s">
        <v>224</v>
      </c>
      <c r="E16" s="111"/>
      <c r="F16" s="111"/>
    </row>
    <row r="17" spans="2:6">
      <c r="B17" s="111">
        <v>15</v>
      </c>
      <c r="C17" s="111"/>
      <c r="D17" s="113" t="s">
        <v>226</v>
      </c>
      <c r="E17" s="111"/>
      <c r="F17" s="111"/>
    </row>
    <row r="18" spans="2:6" ht="33">
      <c r="B18" s="111">
        <v>16</v>
      </c>
      <c r="C18" s="111"/>
      <c r="D18" s="113" t="s">
        <v>225</v>
      </c>
      <c r="E18" s="111"/>
      <c r="F18" s="111"/>
    </row>
    <row r="19" spans="2:6">
      <c r="B19" s="111">
        <v>17</v>
      </c>
      <c r="C19" s="28" t="s">
        <v>105</v>
      </c>
      <c r="D19" s="126" t="s">
        <v>240</v>
      </c>
      <c r="E19" s="111"/>
      <c r="F19" s="111"/>
    </row>
    <row r="20" spans="2:6" ht="30" customHeight="1">
      <c r="B20" s="111">
        <v>18</v>
      </c>
      <c r="C20" s="28" t="s">
        <v>105</v>
      </c>
      <c r="D20" s="127" t="s">
        <v>241</v>
      </c>
      <c r="E20" s="111"/>
      <c r="F20" s="111"/>
    </row>
    <row r="21" spans="2:6">
      <c r="B21" s="111">
        <v>19</v>
      </c>
      <c r="C21" s="28" t="s">
        <v>105</v>
      </c>
      <c r="D21" s="126" t="s">
        <v>242</v>
      </c>
      <c r="E21" s="111"/>
      <c r="F21" s="111"/>
    </row>
    <row r="22" spans="2:6">
      <c r="B22" s="111">
        <v>20</v>
      </c>
      <c r="C22" s="122" t="s">
        <v>106</v>
      </c>
      <c r="D22" s="123" t="s">
        <v>209</v>
      </c>
      <c r="E22" s="111"/>
      <c r="F22" s="111"/>
    </row>
    <row r="23" spans="2:6">
      <c r="B23" s="111">
        <v>21</v>
      </c>
      <c r="C23" s="122" t="s">
        <v>106</v>
      </c>
      <c r="D23" s="122" t="s">
        <v>210</v>
      </c>
      <c r="E23" s="111"/>
      <c r="F23" s="111"/>
    </row>
    <row r="24" spans="2:6">
      <c r="B24" s="111">
        <v>22</v>
      </c>
      <c r="C24" s="124" t="s">
        <v>106</v>
      </c>
      <c r="D24" s="124" t="s">
        <v>211</v>
      </c>
      <c r="E24" s="111"/>
      <c r="F24" s="111"/>
    </row>
    <row r="25" spans="2:6">
      <c r="B25" s="111">
        <v>23</v>
      </c>
      <c r="C25" s="122" t="s">
        <v>106</v>
      </c>
      <c r="D25" s="122" t="s">
        <v>212</v>
      </c>
      <c r="E25" s="111"/>
      <c r="F25" s="111"/>
    </row>
    <row r="26" spans="2:6" ht="33">
      <c r="B26" s="111">
        <v>24</v>
      </c>
      <c r="C26" s="124" t="s">
        <v>106</v>
      </c>
      <c r="D26" s="125" t="s">
        <v>239</v>
      </c>
      <c r="E26" s="111"/>
      <c r="F26" s="111"/>
    </row>
    <row r="27" spans="2:6">
      <c r="B27" s="111">
        <v>25</v>
      </c>
      <c r="C27" s="111" t="s">
        <v>102</v>
      </c>
      <c r="D27" s="111" t="s">
        <v>213</v>
      </c>
      <c r="E27" s="111"/>
      <c r="F27" s="111"/>
    </row>
    <row r="28" spans="2:6">
      <c r="B28" s="111">
        <v>26</v>
      </c>
      <c r="C28" s="111" t="s">
        <v>102</v>
      </c>
      <c r="D28" s="111" t="s">
        <v>214</v>
      </c>
      <c r="E28" s="111"/>
      <c r="F28" s="111"/>
    </row>
    <row r="29" spans="2:6">
      <c r="B29" s="111">
        <v>27</v>
      </c>
      <c r="C29" s="111" t="s">
        <v>102</v>
      </c>
      <c r="D29" s="111" t="s">
        <v>217</v>
      </c>
      <c r="E29" s="111"/>
      <c r="F29" s="111"/>
    </row>
    <row r="30" spans="2:6">
      <c r="B30" s="111">
        <v>28</v>
      </c>
      <c r="C30" s="111" t="s">
        <v>102</v>
      </c>
      <c r="D30" s="111" t="s">
        <v>215</v>
      </c>
      <c r="E30" s="111"/>
      <c r="F30" s="111"/>
    </row>
    <row r="31" spans="2:6">
      <c r="B31" s="111">
        <v>29</v>
      </c>
      <c r="C31" s="111" t="s">
        <v>102</v>
      </c>
      <c r="D31" s="111" t="s">
        <v>216</v>
      </c>
      <c r="E31" s="111"/>
      <c r="F31" s="111"/>
    </row>
    <row r="32" spans="2:6">
      <c r="B32" s="111">
        <v>30</v>
      </c>
      <c r="C32" s="111" t="s">
        <v>102</v>
      </c>
      <c r="D32" s="111" t="s">
        <v>218</v>
      </c>
      <c r="E32" s="111"/>
      <c r="F32" s="111"/>
    </row>
    <row r="33" spans="2:6">
      <c r="B33" s="111">
        <v>31</v>
      </c>
      <c r="C33" s="111" t="s">
        <v>208</v>
      </c>
      <c r="D33" s="111" t="s">
        <v>219</v>
      </c>
      <c r="E33" s="111"/>
      <c r="F33" s="111"/>
    </row>
    <row r="34" spans="2:6" ht="30" customHeight="1">
      <c r="B34" s="111">
        <v>32</v>
      </c>
      <c r="C34" s="111"/>
      <c r="D34" s="111"/>
      <c r="E34" s="111"/>
      <c r="F34" s="111"/>
    </row>
    <row r="35" spans="2:6" ht="30" customHeight="1">
      <c r="B35" s="111">
        <v>33</v>
      </c>
      <c r="C35" s="111"/>
      <c r="D35" s="111"/>
      <c r="E35" s="111"/>
      <c r="F35" s="111"/>
    </row>
    <row r="36" spans="2:6" ht="30" customHeight="1">
      <c r="B36" s="111">
        <v>34</v>
      </c>
      <c r="C36" s="111"/>
      <c r="D36" s="111"/>
      <c r="E36" s="111"/>
      <c r="F36" s="111"/>
    </row>
    <row r="37" spans="2:6" ht="30" customHeight="1">
      <c r="B37" s="111">
        <v>35</v>
      </c>
      <c r="C37" s="111"/>
      <c r="D37" s="111"/>
      <c r="E37" s="111"/>
      <c r="F37" s="1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2C34-C523-4141-989D-C5225DB6E931}">
  <sheetPr>
    <tabColor rgb="FFFFFF00"/>
  </sheetPr>
  <dimension ref="A1:O26"/>
  <sheetViews>
    <sheetView workbookViewId="0">
      <selection activeCell="N15" sqref="N15"/>
    </sheetView>
  </sheetViews>
  <sheetFormatPr defaultColWidth="11" defaultRowHeight="16.5"/>
  <sheetData>
    <row r="1" spans="1:15">
      <c r="A1" t="s">
        <v>227</v>
      </c>
    </row>
    <row r="2" spans="1:15">
      <c r="B2" s="128" t="s">
        <v>228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5">
      <c r="A3" t="s">
        <v>229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5">
      <c r="A4" t="s">
        <v>230</v>
      </c>
      <c r="B4" s="116">
        <v>4</v>
      </c>
      <c r="C4" s="116">
        <v>4</v>
      </c>
      <c r="D4" s="116">
        <v>4</v>
      </c>
      <c r="E4" s="116">
        <v>4</v>
      </c>
      <c r="F4" s="116">
        <v>4</v>
      </c>
      <c r="G4" s="116">
        <v>4</v>
      </c>
      <c r="H4" s="116">
        <v>4</v>
      </c>
      <c r="I4" s="116">
        <v>4</v>
      </c>
      <c r="J4" s="116">
        <v>4</v>
      </c>
      <c r="K4" s="116">
        <v>4</v>
      </c>
      <c r="L4" s="116">
        <v>4</v>
      </c>
      <c r="M4" s="116">
        <v>4</v>
      </c>
      <c r="N4" s="117">
        <f>SUM(B4:M4)</f>
        <v>48</v>
      </c>
      <c r="O4" s="129">
        <f>SUM(N4:N7)</f>
        <v>192</v>
      </c>
    </row>
    <row r="5" spans="1:15">
      <c r="A5" t="s">
        <v>231</v>
      </c>
      <c r="B5" s="116">
        <v>4</v>
      </c>
      <c r="C5" s="116">
        <v>4</v>
      </c>
      <c r="D5" s="116">
        <v>4</v>
      </c>
      <c r="E5" s="116">
        <v>4</v>
      </c>
      <c r="F5" s="116">
        <v>4</v>
      </c>
      <c r="G5" s="116">
        <v>4</v>
      </c>
      <c r="H5" s="116">
        <v>4</v>
      </c>
      <c r="I5" s="116">
        <v>4</v>
      </c>
      <c r="J5" s="116">
        <v>4</v>
      </c>
      <c r="K5" s="116">
        <v>4</v>
      </c>
      <c r="L5" s="116">
        <v>4</v>
      </c>
      <c r="M5" s="116">
        <v>4</v>
      </c>
      <c r="N5" s="117">
        <f t="shared" ref="N5:N8" si="0">SUM(B5:M5)</f>
        <v>48</v>
      </c>
      <c r="O5" s="129"/>
    </row>
    <row r="6" spans="1:15">
      <c r="A6" t="s">
        <v>232</v>
      </c>
      <c r="B6" s="116">
        <v>4</v>
      </c>
      <c r="C6" s="116">
        <v>4</v>
      </c>
      <c r="D6" s="116">
        <v>4</v>
      </c>
      <c r="E6" s="116">
        <v>4</v>
      </c>
      <c r="F6" s="116">
        <v>4</v>
      </c>
      <c r="G6" s="116">
        <v>4</v>
      </c>
      <c r="H6" s="116">
        <v>4</v>
      </c>
      <c r="I6" s="116">
        <v>4</v>
      </c>
      <c r="J6" s="116">
        <v>4</v>
      </c>
      <c r="K6" s="116">
        <v>4</v>
      </c>
      <c r="L6" s="116">
        <v>4</v>
      </c>
      <c r="M6" s="116">
        <v>4</v>
      </c>
      <c r="N6" s="117">
        <f t="shared" si="0"/>
        <v>48</v>
      </c>
      <c r="O6" s="129"/>
    </row>
    <row r="7" spans="1:15">
      <c r="A7" t="s">
        <v>233</v>
      </c>
      <c r="B7" s="116">
        <v>4</v>
      </c>
      <c r="C7" s="116">
        <v>4</v>
      </c>
      <c r="D7" s="116">
        <v>4</v>
      </c>
      <c r="E7" s="116">
        <v>4</v>
      </c>
      <c r="F7" s="116">
        <v>4</v>
      </c>
      <c r="G7" s="116">
        <v>4</v>
      </c>
      <c r="H7" s="116">
        <v>4</v>
      </c>
      <c r="I7" s="116">
        <v>4</v>
      </c>
      <c r="J7" s="116">
        <v>4</v>
      </c>
      <c r="K7" s="116">
        <v>4</v>
      </c>
      <c r="L7" s="116">
        <v>4</v>
      </c>
      <c r="M7" s="116">
        <v>4</v>
      </c>
      <c r="N7" s="117">
        <f t="shared" si="0"/>
        <v>48</v>
      </c>
      <c r="O7" s="129"/>
    </row>
    <row r="8" spans="1:15">
      <c r="A8" t="s">
        <v>234</v>
      </c>
      <c r="B8" s="118">
        <v>3</v>
      </c>
      <c r="C8" s="118">
        <v>3</v>
      </c>
      <c r="D8" s="118">
        <v>3</v>
      </c>
      <c r="E8" s="118">
        <v>3</v>
      </c>
      <c r="F8" s="118">
        <v>3</v>
      </c>
      <c r="G8" s="118">
        <v>3</v>
      </c>
      <c r="H8" s="118">
        <v>3</v>
      </c>
      <c r="I8" s="118">
        <v>3</v>
      </c>
      <c r="J8" s="118">
        <v>3</v>
      </c>
      <c r="K8" s="118">
        <v>3</v>
      </c>
      <c r="L8" s="118">
        <v>3</v>
      </c>
      <c r="M8" s="118">
        <v>3</v>
      </c>
      <c r="N8" s="119">
        <f t="shared" si="0"/>
        <v>36</v>
      </c>
      <c r="O8" s="119">
        <f>N8</f>
        <v>36</v>
      </c>
    </row>
    <row r="9" spans="1:15">
      <c r="N9" s="120"/>
      <c r="O9" s="120">
        <f>SUM(O4:O8)</f>
        <v>228</v>
      </c>
    </row>
    <row r="10" spans="1:15">
      <c r="A10" t="s">
        <v>235</v>
      </c>
      <c r="N10" s="120" t="s">
        <v>236</v>
      </c>
      <c r="O10" s="121">
        <f>O9*5</f>
        <v>1140</v>
      </c>
    </row>
    <row r="12" spans="1:15">
      <c r="A12" t="s">
        <v>237</v>
      </c>
    </row>
    <row r="26" spans="1:1">
      <c r="A26" t="s">
        <v>238</v>
      </c>
    </row>
  </sheetData>
  <mergeCells count="2">
    <mergeCell ref="B2:M2"/>
    <mergeCell ref="O4:O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3"/>
  <sheetViews>
    <sheetView workbookViewId="0">
      <selection activeCell="S31" sqref="S31"/>
    </sheetView>
  </sheetViews>
  <sheetFormatPr defaultColWidth="8.875" defaultRowHeight="16.5"/>
  <cols>
    <col min="1" max="1" width="3.5" customWidth="1"/>
    <col min="2" max="2" width="7.5" customWidth="1"/>
    <col min="3" max="3" width="8.625" customWidth="1"/>
    <col min="4" max="4" width="5.125" customWidth="1"/>
    <col min="5" max="5" width="60.125" customWidth="1"/>
    <col min="6" max="6" width="5.125" customWidth="1"/>
    <col min="7" max="7" width="6.625" customWidth="1"/>
    <col min="8" max="8" width="3.625" customWidth="1"/>
    <col min="9" max="9" width="4.625" customWidth="1"/>
    <col min="10" max="10" width="3.625" customWidth="1"/>
    <col min="11" max="11" width="5" customWidth="1"/>
    <col min="12" max="12" width="3.625" customWidth="1"/>
    <col min="13" max="13" width="4.375" customWidth="1"/>
    <col min="14" max="14" width="3.625" customWidth="1"/>
    <col min="15" max="15" width="4" customWidth="1"/>
    <col min="16" max="16" width="3.625" customWidth="1"/>
    <col min="17" max="17" width="4.375" customWidth="1"/>
    <col min="18" max="18" width="3.625" customWidth="1"/>
    <col min="19" max="19" width="6" customWidth="1"/>
    <col min="20" max="20" width="33.125" customWidth="1"/>
    <col min="21" max="21" width="9.625" bestFit="1" customWidth="1"/>
  </cols>
  <sheetData>
    <row r="2" spans="2:20" s="23" customFormat="1" ht="15" customHeight="1">
      <c r="B2" s="47" t="s">
        <v>171</v>
      </c>
      <c r="E2" s="48"/>
      <c r="F2" s="232"/>
      <c r="G2" s="232"/>
      <c r="H2" s="49"/>
      <c r="I2" s="49"/>
    </row>
    <row r="3" spans="2:20" s="23" customFormat="1" ht="15" customHeight="1">
      <c r="B3" s="47"/>
      <c r="E3" s="48"/>
      <c r="F3" s="50"/>
      <c r="G3" s="50"/>
      <c r="H3" s="49"/>
      <c r="I3" s="49"/>
    </row>
    <row r="4" spans="2:20" s="23" customFormat="1" ht="15.75" customHeight="1">
      <c r="B4" s="49" t="s">
        <v>162</v>
      </c>
      <c r="C4" s="49"/>
      <c r="D4" s="49"/>
      <c r="E4" s="48"/>
      <c r="F4" s="51"/>
      <c r="G4" s="5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2:20" s="23" customFormat="1" ht="8.1" customHeight="1">
      <c r="B5" s="49"/>
      <c r="C5" s="49"/>
      <c r="D5" s="49"/>
      <c r="E5" s="48"/>
      <c r="F5" s="51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2:20" s="23" customFormat="1" ht="6.6" customHeight="1" thickBot="1">
      <c r="B6" s="49"/>
      <c r="C6" s="49"/>
      <c r="D6" s="49"/>
      <c r="E6" s="48"/>
      <c r="F6" s="51"/>
      <c r="G6" s="54"/>
    </row>
    <row r="7" spans="2:20" s="51" customFormat="1" ht="33" customHeight="1" thickTop="1">
      <c r="B7" s="222" t="s">
        <v>137</v>
      </c>
      <c r="C7" s="224" t="s">
        <v>138</v>
      </c>
      <c r="D7" s="225"/>
      <c r="E7" s="224" t="s">
        <v>139</v>
      </c>
      <c r="F7" s="228" t="s">
        <v>165</v>
      </c>
      <c r="G7" s="230" t="s">
        <v>140</v>
      </c>
      <c r="H7" s="239" t="s">
        <v>141</v>
      </c>
      <c r="I7" s="158"/>
      <c r="J7" s="139" t="s">
        <v>169</v>
      </c>
      <c r="K7" s="158"/>
      <c r="L7" s="160" t="s">
        <v>170</v>
      </c>
      <c r="M7" s="161"/>
      <c r="N7" s="161"/>
      <c r="O7" s="161"/>
      <c r="P7" s="162"/>
      <c r="Q7" s="139" t="s">
        <v>168</v>
      </c>
      <c r="R7" s="140"/>
      <c r="S7" s="90" t="s">
        <v>142</v>
      </c>
      <c r="T7" s="215" t="s">
        <v>104</v>
      </c>
    </row>
    <row r="8" spans="2:20" s="53" customFormat="1" ht="15" customHeight="1" thickBot="1">
      <c r="B8" s="223"/>
      <c r="C8" s="226"/>
      <c r="D8" s="227"/>
      <c r="E8" s="226"/>
      <c r="F8" s="229"/>
      <c r="G8" s="231"/>
      <c r="H8" s="217" t="s">
        <v>143</v>
      </c>
      <c r="I8" s="218"/>
      <c r="J8" s="219" t="s">
        <v>144</v>
      </c>
      <c r="K8" s="220"/>
      <c r="L8" s="219" t="s">
        <v>145</v>
      </c>
      <c r="M8" s="220"/>
      <c r="N8" s="221" t="s">
        <v>146</v>
      </c>
      <c r="O8" s="218"/>
      <c r="P8" s="219" t="s">
        <v>167</v>
      </c>
      <c r="Q8" s="236"/>
      <c r="R8" s="237" t="s">
        <v>163</v>
      </c>
      <c r="S8" s="238"/>
      <c r="T8" s="216"/>
    </row>
    <row r="9" spans="2:20" s="49" customFormat="1" ht="16.5" customHeight="1" thickTop="1" thickBot="1">
      <c r="B9" s="193" t="s">
        <v>147</v>
      </c>
      <c r="C9" s="102" t="s">
        <v>148</v>
      </c>
      <c r="D9" s="103" t="s">
        <v>189</v>
      </c>
      <c r="E9" s="104" t="s">
        <v>190</v>
      </c>
      <c r="F9" s="78" t="s">
        <v>121</v>
      </c>
      <c r="G9" s="78">
        <f>SUM(H9:S9)</f>
        <v>0</v>
      </c>
      <c r="H9" s="196"/>
      <c r="I9" s="197"/>
      <c r="J9" s="198"/>
      <c r="K9" s="199"/>
      <c r="L9" s="198"/>
      <c r="M9" s="199"/>
      <c r="N9" s="200"/>
      <c r="O9" s="197"/>
      <c r="P9" s="199"/>
      <c r="Q9" s="240"/>
      <c r="R9" s="198"/>
      <c r="S9" s="197"/>
      <c r="T9" s="79"/>
    </row>
    <row r="10" spans="2:20" s="49" customFormat="1" ht="16.5" customHeight="1" thickTop="1">
      <c r="B10" s="193"/>
      <c r="C10" s="182" t="s">
        <v>149</v>
      </c>
      <c r="D10" s="55" t="s">
        <v>150</v>
      </c>
      <c r="E10" s="105" t="s">
        <v>198</v>
      </c>
      <c r="F10" s="56" t="s">
        <v>121</v>
      </c>
      <c r="G10" s="56">
        <f>SUM(H10:S10)</f>
        <v>0</v>
      </c>
      <c r="H10" s="202"/>
      <c r="I10" s="203"/>
      <c r="J10" s="89"/>
      <c r="K10" s="57"/>
      <c r="L10" s="170"/>
      <c r="M10" s="171"/>
      <c r="N10" s="204"/>
      <c r="O10" s="205"/>
      <c r="P10" s="149"/>
      <c r="Q10" s="147"/>
      <c r="R10" s="148"/>
      <c r="S10" s="147"/>
      <c r="T10" s="58" t="s">
        <v>202</v>
      </c>
    </row>
    <row r="11" spans="2:20" s="49" customFormat="1" ht="16.5" customHeight="1">
      <c r="B11" s="193"/>
      <c r="C11" s="201"/>
      <c r="D11" s="106" t="s">
        <v>193</v>
      </c>
      <c r="E11" s="84" t="s">
        <v>197</v>
      </c>
      <c r="F11" s="60" t="s">
        <v>199</v>
      </c>
      <c r="G11" s="60">
        <f>SUM(H11:S11)</f>
        <v>0</v>
      </c>
      <c r="H11" s="107"/>
      <c r="I11" s="108"/>
      <c r="J11" s="109"/>
      <c r="K11" s="61"/>
      <c r="L11" s="152"/>
      <c r="M11" s="153"/>
      <c r="N11" s="233"/>
      <c r="O11" s="234"/>
      <c r="P11" s="235"/>
      <c r="Q11" s="186"/>
      <c r="R11" s="190"/>
      <c r="S11" s="173"/>
      <c r="T11" s="82" t="s">
        <v>203</v>
      </c>
    </row>
    <row r="12" spans="2:20" s="49" customFormat="1" ht="16.5" customHeight="1">
      <c r="B12" s="193"/>
      <c r="C12" s="201"/>
      <c r="D12" s="106" t="s">
        <v>194</v>
      </c>
      <c r="E12" s="84" t="s">
        <v>196</v>
      </c>
      <c r="F12" s="60" t="s">
        <v>201</v>
      </c>
      <c r="G12" s="60">
        <f>SUM(H12:S12)</f>
        <v>0</v>
      </c>
      <c r="H12" s="107"/>
      <c r="I12" s="108"/>
      <c r="J12" s="109"/>
      <c r="K12" s="61"/>
      <c r="L12" s="152"/>
      <c r="M12" s="153"/>
      <c r="N12" s="233"/>
      <c r="O12" s="234"/>
      <c r="P12" s="235"/>
      <c r="Q12" s="186"/>
      <c r="R12" s="190"/>
      <c r="S12" s="173"/>
      <c r="T12" s="82"/>
    </row>
    <row r="13" spans="2:20" s="49" customFormat="1" ht="16.5" customHeight="1">
      <c r="B13" s="193"/>
      <c r="C13" s="201"/>
      <c r="D13" s="106" t="s">
        <v>151</v>
      </c>
      <c r="E13" s="68" t="s">
        <v>195</v>
      </c>
      <c r="F13" s="60" t="s">
        <v>200</v>
      </c>
      <c r="G13" s="60">
        <f>SUM(H13:S13)</f>
        <v>0</v>
      </c>
      <c r="H13" s="107"/>
      <c r="I13" s="108"/>
      <c r="J13" s="109"/>
      <c r="K13" s="61"/>
      <c r="L13" s="152"/>
      <c r="M13" s="153"/>
      <c r="N13" s="153"/>
      <c r="O13" s="159"/>
      <c r="P13" s="172"/>
      <c r="Q13" s="173"/>
      <c r="R13" s="190"/>
      <c r="S13" s="173"/>
      <c r="T13" s="82"/>
    </row>
    <row r="14" spans="2:20" s="49" customFormat="1" ht="16.5" customHeight="1" thickBot="1">
      <c r="B14" s="193"/>
      <c r="C14" s="183"/>
      <c r="D14" s="144" t="s">
        <v>152</v>
      </c>
      <c r="E14" s="145"/>
      <c r="F14" s="86">
        <v>2</v>
      </c>
      <c r="G14" s="64">
        <f>SUM(G10:G13)</f>
        <v>0</v>
      </c>
      <c r="H14" s="178">
        <f>SUM(H10:I13)</f>
        <v>0</v>
      </c>
      <c r="I14" s="157"/>
      <c r="J14" s="163">
        <f>SUM(J10:K13)</f>
        <v>0</v>
      </c>
      <c r="K14" s="165"/>
      <c r="L14" s="163">
        <f>SUM(L10:M13)</f>
        <v>0</v>
      </c>
      <c r="M14" s="165"/>
      <c r="N14" s="156">
        <f>SUM(N10:O13)</f>
        <v>0</v>
      </c>
      <c r="O14" s="157"/>
      <c r="P14" s="178">
        <f>SUM(P10:Q13)</f>
        <v>0</v>
      </c>
      <c r="Q14" s="157"/>
      <c r="R14" s="178">
        <f>SUM(R10:S13)</f>
        <v>0</v>
      </c>
      <c r="S14" s="157"/>
      <c r="T14" s="65"/>
    </row>
    <row r="15" spans="2:20" s="49" customFormat="1" ht="16.5" customHeight="1" thickTop="1">
      <c r="B15" s="193"/>
      <c r="C15" s="201" t="s">
        <v>153</v>
      </c>
      <c r="D15" s="55" t="s">
        <v>150</v>
      </c>
      <c r="E15" s="83" t="s">
        <v>180</v>
      </c>
      <c r="F15" s="56" t="s">
        <v>183</v>
      </c>
      <c r="G15" s="66">
        <f>SUM(H15:R15)</f>
        <v>3.5</v>
      </c>
      <c r="H15" s="206"/>
      <c r="I15" s="207"/>
      <c r="J15" s="208">
        <v>1</v>
      </c>
      <c r="K15" s="209"/>
      <c r="L15" s="192">
        <v>1</v>
      </c>
      <c r="M15" s="210"/>
      <c r="N15" s="211">
        <v>1</v>
      </c>
      <c r="O15" s="147"/>
      <c r="P15" s="148">
        <v>0.5</v>
      </c>
      <c r="Q15" s="181"/>
      <c r="R15" s="192"/>
      <c r="S15" s="155"/>
      <c r="T15" s="67"/>
    </row>
    <row r="16" spans="2:20" s="49" customFormat="1" ht="16.5" customHeight="1">
      <c r="B16" s="193"/>
      <c r="C16" s="201"/>
      <c r="D16" s="59" t="s">
        <v>154</v>
      </c>
      <c r="E16" s="84" t="s">
        <v>181</v>
      </c>
      <c r="F16" s="81" t="s">
        <v>122</v>
      </c>
      <c r="G16" s="60">
        <f>SUM(H16:R16)</f>
        <v>1.5</v>
      </c>
      <c r="H16" s="187"/>
      <c r="I16" s="186"/>
      <c r="J16" s="188">
        <v>0.5</v>
      </c>
      <c r="K16" s="189"/>
      <c r="L16" s="190">
        <v>1</v>
      </c>
      <c r="M16" s="172"/>
      <c r="N16" s="191"/>
      <c r="O16" s="186"/>
      <c r="P16" s="166"/>
      <c r="Q16" s="167"/>
      <c r="R16" s="166"/>
      <c r="S16" s="186"/>
      <c r="T16" s="62"/>
    </row>
    <row r="17" spans="2:21" s="49" customFormat="1" ht="16.5" customHeight="1" thickBot="1">
      <c r="B17" s="193"/>
      <c r="C17" s="201"/>
      <c r="D17" s="176" t="s">
        <v>152</v>
      </c>
      <c r="E17" s="177"/>
      <c r="F17" s="87">
        <v>2</v>
      </c>
      <c r="G17" s="69">
        <f>SUM(G15:G16)</f>
        <v>5</v>
      </c>
      <c r="H17" s="178">
        <f>SUM(H15:I16)</f>
        <v>0</v>
      </c>
      <c r="I17" s="157"/>
      <c r="J17" s="163">
        <f>SUM(J15:K16)</f>
        <v>1.5</v>
      </c>
      <c r="K17" s="165"/>
      <c r="L17" s="163">
        <f>SUM(L15:M16)</f>
        <v>2</v>
      </c>
      <c r="M17" s="165"/>
      <c r="N17" s="156">
        <f>SUM(N15:O16)</f>
        <v>1</v>
      </c>
      <c r="O17" s="157"/>
      <c r="P17" s="163">
        <f>SUM(P15:P16)</f>
        <v>0.5</v>
      </c>
      <c r="Q17" s="164"/>
      <c r="R17" s="163">
        <f>SUM(R15:S16)</f>
        <v>0</v>
      </c>
      <c r="S17" s="157"/>
      <c r="T17" s="65"/>
    </row>
    <row r="18" spans="2:21" s="49" customFormat="1" ht="16.5" customHeight="1" thickTop="1">
      <c r="B18" s="194"/>
      <c r="C18" s="182" t="s">
        <v>155</v>
      </c>
      <c r="D18" s="55" t="s">
        <v>156</v>
      </c>
      <c r="E18" s="85" t="s">
        <v>166</v>
      </c>
      <c r="F18" s="56" t="s">
        <v>164</v>
      </c>
      <c r="G18" s="56">
        <f>SUM(H18:S18)</f>
        <v>2.5</v>
      </c>
      <c r="H18" s="146"/>
      <c r="I18" s="147"/>
      <c r="J18" s="184">
        <v>1</v>
      </c>
      <c r="K18" s="185"/>
      <c r="L18" s="70"/>
      <c r="M18" s="71">
        <v>1</v>
      </c>
      <c r="N18" s="154">
        <v>0.5</v>
      </c>
      <c r="O18" s="155"/>
      <c r="P18" s="148"/>
      <c r="Q18" s="181"/>
      <c r="R18" s="148"/>
      <c r="S18" s="147"/>
      <c r="T18" s="67"/>
    </row>
    <row r="19" spans="2:21" s="49" customFormat="1" ht="16.5" customHeight="1" thickBot="1">
      <c r="B19" s="194"/>
      <c r="C19" s="183"/>
      <c r="D19" s="176" t="s">
        <v>157</v>
      </c>
      <c r="E19" s="177"/>
      <c r="F19" s="86">
        <v>1</v>
      </c>
      <c r="G19" s="64">
        <f>SUM(G18:G18)</f>
        <v>2.5</v>
      </c>
      <c r="H19" s="178">
        <f>SUM(H18:H18)</f>
        <v>0</v>
      </c>
      <c r="I19" s="157"/>
      <c r="J19" s="163">
        <f>SUM(J18:K18)</f>
        <v>1</v>
      </c>
      <c r="K19" s="165"/>
      <c r="L19" s="163">
        <f>SUM(L18:M18)</f>
        <v>1</v>
      </c>
      <c r="M19" s="165"/>
      <c r="N19" s="156">
        <f>SUM(N18:O18)</f>
        <v>0.5</v>
      </c>
      <c r="O19" s="157"/>
      <c r="P19" s="163">
        <f>SUM(P18:Q18)</f>
        <v>0</v>
      </c>
      <c r="Q19" s="164"/>
      <c r="R19" s="163">
        <f>SUM(R18:S18)</f>
        <v>0</v>
      </c>
      <c r="S19" s="164"/>
      <c r="T19" s="65"/>
    </row>
    <row r="20" spans="2:21" s="49" customFormat="1" ht="16.5" customHeight="1" thickTop="1">
      <c r="B20" s="194"/>
      <c r="C20" s="141" t="s">
        <v>172</v>
      </c>
      <c r="D20" s="55" t="s">
        <v>156</v>
      </c>
      <c r="E20" s="85" t="s">
        <v>191</v>
      </c>
      <c r="F20" s="56" t="s">
        <v>174</v>
      </c>
      <c r="G20" s="56">
        <f>SUM(H20:R20)</f>
        <v>6</v>
      </c>
      <c r="H20" s="146">
        <v>1</v>
      </c>
      <c r="I20" s="147"/>
      <c r="J20" s="148">
        <v>1</v>
      </c>
      <c r="K20" s="149"/>
      <c r="L20" s="179">
        <v>1</v>
      </c>
      <c r="M20" s="180"/>
      <c r="N20" s="150">
        <v>1</v>
      </c>
      <c r="O20" s="151"/>
      <c r="P20" s="92"/>
      <c r="Q20" s="57">
        <v>1</v>
      </c>
      <c r="R20" s="148">
        <v>1</v>
      </c>
      <c r="S20" s="147"/>
      <c r="T20" s="67"/>
    </row>
    <row r="21" spans="2:21" s="49" customFormat="1" ht="16.5" customHeight="1">
      <c r="B21" s="194"/>
      <c r="C21" s="142"/>
      <c r="D21" s="63" t="s">
        <v>151</v>
      </c>
      <c r="E21" s="91" t="s">
        <v>179</v>
      </c>
      <c r="F21" s="81" t="s">
        <v>122</v>
      </c>
      <c r="G21" s="60">
        <f>SUM(H21:R21)</f>
        <v>6</v>
      </c>
      <c r="H21" s="132">
        <v>1</v>
      </c>
      <c r="I21" s="131"/>
      <c r="J21" s="130">
        <v>1</v>
      </c>
      <c r="K21" s="131"/>
      <c r="L21" s="133">
        <v>1</v>
      </c>
      <c r="M21" s="134"/>
      <c r="N21" s="135">
        <v>1</v>
      </c>
      <c r="O21" s="136"/>
      <c r="P21" s="93"/>
      <c r="Q21" s="99">
        <v>1</v>
      </c>
      <c r="R21" s="130">
        <v>1</v>
      </c>
      <c r="S21" s="131"/>
      <c r="T21" s="82"/>
    </row>
    <row r="22" spans="2:21" s="49" customFormat="1" ht="16.5" customHeight="1">
      <c r="B22" s="194"/>
      <c r="C22" s="142"/>
      <c r="D22" s="63" t="s">
        <v>151</v>
      </c>
      <c r="E22" s="91" t="s">
        <v>179</v>
      </c>
      <c r="F22" s="60" t="s">
        <v>122</v>
      </c>
      <c r="G22" s="60">
        <f>SUM(H22:R22)</f>
        <v>4</v>
      </c>
      <c r="H22" s="132"/>
      <c r="I22" s="131"/>
      <c r="J22" s="130">
        <v>1</v>
      </c>
      <c r="K22" s="131"/>
      <c r="L22" s="133">
        <v>1</v>
      </c>
      <c r="M22" s="134"/>
      <c r="N22" s="135">
        <v>1</v>
      </c>
      <c r="O22" s="136"/>
      <c r="P22" s="94"/>
      <c r="Q22" s="61">
        <v>1</v>
      </c>
      <c r="R22" s="130"/>
      <c r="S22" s="131"/>
      <c r="T22" s="82"/>
    </row>
    <row r="23" spans="2:21" s="49" customFormat="1" ht="16.5" customHeight="1">
      <c r="B23" s="194"/>
      <c r="C23" s="142"/>
      <c r="D23" s="63" t="s">
        <v>151</v>
      </c>
      <c r="E23" s="91" t="s">
        <v>178</v>
      </c>
      <c r="F23" s="60" t="s">
        <v>122</v>
      </c>
      <c r="G23" s="60">
        <f>SUM(H23:R23)</f>
        <v>4</v>
      </c>
      <c r="H23" s="132"/>
      <c r="I23" s="131"/>
      <c r="J23" s="130">
        <v>1</v>
      </c>
      <c r="K23" s="131"/>
      <c r="L23" s="133">
        <v>1</v>
      </c>
      <c r="M23" s="134"/>
      <c r="N23" s="135">
        <v>1</v>
      </c>
      <c r="O23" s="136"/>
      <c r="P23" s="94"/>
      <c r="Q23" s="61">
        <v>1</v>
      </c>
      <c r="R23" s="130"/>
      <c r="S23" s="131"/>
      <c r="T23" s="82"/>
    </row>
    <row r="24" spans="2:21" s="49" customFormat="1" ht="16.5" customHeight="1">
      <c r="B24" s="194"/>
      <c r="C24" s="142"/>
      <c r="D24" s="63" t="s">
        <v>151</v>
      </c>
      <c r="E24" s="91" t="s">
        <v>192</v>
      </c>
      <c r="F24" s="60" t="s">
        <v>122</v>
      </c>
      <c r="G24" s="60">
        <f>SUM(H24:R24)</f>
        <v>4</v>
      </c>
      <c r="H24" s="132"/>
      <c r="I24" s="131"/>
      <c r="J24" s="130">
        <v>1</v>
      </c>
      <c r="K24" s="131"/>
      <c r="L24" s="133">
        <v>1</v>
      </c>
      <c r="M24" s="134"/>
      <c r="N24" s="135">
        <v>1</v>
      </c>
      <c r="O24" s="136"/>
      <c r="P24" s="94"/>
      <c r="Q24" s="61">
        <v>1</v>
      </c>
      <c r="R24" s="130"/>
      <c r="S24" s="131"/>
      <c r="T24" s="82"/>
    </row>
    <row r="25" spans="2:21" s="49" customFormat="1" ht="16.5" customHeight="1" thickBot="1">
      <c r="B25" s="194"/>
      <c r="C25" s="143"/>
      <c r="D25" s="144" t="s">
        <v>157</v>
      </c>
      <c r="E25" s="145"/>
      <c r="F25" s="86">
        <v>5</v>
      </c>
      <c r="G25" s="64">
        <f>SUM(G20:G24)</f>
        <v>24</v>
      </c>
      <c r="H25" s="212">
        <f>SUM(H20:I24)</f>
        <v>2</v>
      </c>
      <c r="I25" s="138"/>
      <c r="J25" s="137">
        <f>SUM(J20:K24)</f>
        <v>5</v>
      </c>
      <c r="K25" s="138"/>
      <c r="L25" s="137">
        <f>SUM(L20:M24)</f>
        <v>5</v>
      </c>
      <c r="M25" s="213"/>
      <c r="N25" s="214">
        <f>SUM(N20:O24)</f>
        <v>5</v>
      </c>
      <c r="O25" s="138"/>
      <c r="P25" s="137">
        <f>SUM(P20:Q24)</f>
        <v>5</v>
      </c>
      <c r="Q25" s="138"/>
      <c r="R25" s="137">
        <f>SUM(R20:S24)</f>
        <v>2</v>
      </c>
      <c r="S25" s="138"/>
      <c r="T25" s="65"/>
    </row>
    <row r="26" spans="2:21" s="49" customFormat="1" ht="16.5" customHeight="1" thickTop="1" thickBot="1">
      <c r="B26" s="195"/>
      <c r="C26" s="174" t="s">
        <v>158</v>
      </c>
      <c r="D26" s="175"/>
      <c r="E26" s="175"/>
      <c r="F26" s="88">
        <v>11</v>
      </c>
      <c r="G26" s="72">
        <f>G9+G14+G17+G19+G25</f>
        <v>31.5</v>
      </c>
      <c r="H26" s="168">
        <f>I9+H14+H17+H19+H25</f>
        <v>2</v>
      </c>
      <c r="I26" s="169"/>
      <c r="J26" s="168">
        <f>K9+J14+J17+J19+J25</f>
        <v>7.5</v>
      </c>
      <c r="K26" s="169"/>
      <c r="L26" s="168">
        <f>M9+L14+L17+L19+L25</f>
        <v>8</v>
      </c>
      <c r="M26" s="169"/>
      <c r="N26" s="168">
        <f>O9+N14+N17+N19+N25</f>
        <v>6.5</v>
      </c>
      <c r="O26" s="169"/>
      <c r="P26" s="168">
        <f>Q9+P14+P17+P19+P25</f>
        <v>5.5</v>
      </c>
      <c r="Q26" s="169"/>
      <c r="R26" s="168">
        <f>S9+R14+R17+R19+R25</f>
        <v>2</v>
      </c>
      <c r="S26" s="169"/>
      <c r="T26" s="73"/>
    </row>
    <row r="27" spans="2:21" ht="12.6" customHeight="1" thickTop="1"/>
    <row r="28" spans="2:21">
      <c r="B28" s="74" t="s">
        <v>177</v>
      </c>
    </row>
    <row r="29" spans="2:21" ht="9" customHeight="1"/>
    <row r="30" spans="2:21">
      <c r="B30" s="75"/>
      <c r="C30" t="s">
        <v>159</v>
      </c>
    </row>
    <row r="31" spans="2:21">
      <c r="B31" s="76"/>
      <c r="C31" t="s">
        <v>160</v>
      </c>
      <c r="U31" s="100"/>
    </row>
    <row r="32" spans="2:21">
      <c r="B32" s="77"/>
      <c r="C32" t="s">
        <v>161</v>
      </c>
    </row>
    <row r="33" spans="2:3">
      <c r="B33" s="95"/>
      <c r="C33" t="s">
        <v>173</v>
      </c>
    </row>
  </sheetData>
  <mergeCells count="122">
    <mergeCell ref="F2:G2"/>
    <mergeCell ref="L11:M11"/>
    <mergeCell ref="N11:O11"/>
    <mergeCell ref="P11:Q11"/>
    <mergeCell ref="L12:M12"/>
    <mergeCell ref="N12:O12"/>
    <mergeCell ref="P12:Q12"/>
    <mergeCell ref="R12:S12"/>
    <mergeCell ref="R11:S11"/>
    <mergeCell ref="P8:Q8"/>
    <mergeCell ref="R8:S8"/>
    <mergeCell ref="H7:I7"/>
    <mergeCell ref="P10:Q10"/>
    <mergeCell ref="R10:S10"/>
    <mergeCell ref="P9:Q9"/>
    <mergeCell ref="R9:S9"/>
    <mergeCell ref="T7:T8"/>
    <mergeCell ref="H8:I8"/>
    <mergeCell ref="J8:K8"/>
    <mergeCell ref="L8:M8"/>
    <mergeCell ref="N8:O8"/>
    <mergeCell ref="B7:B8"/>
    <mergeCell ref="C7:D8"/>
    <mergeCell ref="E7:E8"/>
    <mergeCell ref="F7:F8"/>
    <mergeCell ref="G7:G8"/>
    <mergeCell ref="B9:B26"/>
    <mergeCell ref="H9:I9"/>
    <mergeCell ref="J9:K9"/>
    <mergeCell ref="L9:M9"/>
    <mergeCell ref="N9:O9"/>
    <mergeCell ref="C10:C14"/>
    <mergeCell ref="H10:I10"/>
    <mergeCell ref="N10:O10"/>
    <mergeCell ref="C15:C17"/>
    <mergeCell ref="H15:I15"/>
    <mergeCell ref="J15:K15"/>
    <mergeCell ref="L15:M15"/>
    <mergeCell ref="N15:O15"/>
    <mergeCell ref="D14:E14"/>
    <mergeCell ref="H14:I14"/>
    <mergeCell ref="J14:K14"/>
    <mergeCell ref="L14:M14"/>
    <mergeCell ref="N14:O14"/>
    <mergeCell ref="H25:I25"/>
    <mergeCell ref="J25:K25"/>
    <mergeCell ref="L25:M25"/>
    <mergeCell ref="N25:O25"/>
    <mergeCell ref="R16:S16"/>
    <mergeCell ref="H16:I16"/>
    <mergeCell ref="J16:K16"/>
    <mergeCell ref="L16:M16"/>
    <mergeCell ref="N16:O16"/>
    <mergeCell ref="P15:Q15"/>
    <mergeCell ref="R15:S15"/>
    <mergeCell ref="R13:S13"/>
    <mergeCell ref="P14:Q14"/>
    <mergeCell ref="R14:S14"/>
    <mergeCell ref="P26:Q26"/>
    <mergeCell ref="R26:S26"/>
    <mergeCell ref="L10:M10"/>
    <mergeCell ref="P13:Q13"/>
    <mergeCell ref="P19:Q19"/>
    <mergeCell ref="C26:E26"/>
    <mergeCell ref="H26:I26"/>
    <mergeCell ref="J26:K26"/>
    <mergeCell ref="L26:M26"/>
    <mergeCell ref="N26:O26"/>
    <mergeCell ref="D19:E19"/>
    <mergeCell ref="H19:I19"/>
    <mergeCell ref="J19:K19"/>
    <mergeCell ref="L19:M19"/>
    <mergeCell ref="L20:M20"/>
    <mergeCell ref="P18:Q18"/>
    <mergeCell ref="R18:S18"/>
    <mergeCell ref="P17:Q17"/>
    <mergeCell ref="R17:S17"/>
    <mergeCell ref="C18:C19"/>
    <mergeCell ref="H18:I18"/>
    <mergeCell ref="J18:K18"/>
    <mergeCell ref="D17:E17"/>
    <mergeCell ref="H17:I17"/>
    <mergeCell ref="P25:Q25"/>
    <mergeCell ref="R25:S25"/>
    <mergeCell ref="Q7:R7"/>
    <mergeCell ref="C20:C25"/>
    <mergeCell ref="D25:E25"/>
    <mergeCell ref="H20:I20"/>
    <mergeCell ref="J20:K20"/>
    <mergeCell ref="N20:O20"/>
    <mergeCell ref="R20:S20"/>
    <mergeCell ref="L13:M13"/>
    <mergeCell ref="N18:O18"/>
    <mergeCell ref="N19:O19"/>
    <mergeCell ref="J7:K7"/>
    <mergeCell ref="N13:O13"/>
    <mergeCell ref="L7:P7"/>
    <mergeCell ref="R19:S19"/>
    <mergeCell ref="J17:K17"/>
    <mergeCell ref="L17:M17"/>
    <mergeCell ref="N17:O17"/>
    <mergeCell ref="P16:Q16"/>
    <mergeCell ref="H21:I21"/>
    <mergeCell ref="J21:K21"/>
    <mergeCell ref="L21:M21"/>
    <mergeCell ref="N21:O21"/>
    <mergeCell ref="R21:S21"/>
    <mergeCell ref="H22:I22"/>
    <mergeCell ref="J22:K22"/>
    <mergeCell ref="L22:M22"/>
    <mergeCell ref="N22:O22"/>
    <mergeCell ref="R22:S22"/>
    <mergeCell ref="H24:I24"/>
    <mergeCell ref="J24:K24"/>
    <mergeCell ref="L24:M24"/>
    <mergeCell ref="N24:O24"/>
    <mergeCell ref="R24:S24"/>
    <mergeCell ref="H23:I23"/>
    <mergeCell ref="J23:K23"/>
    <mergeCell ref="L23:M23"/>
    <mergeCell ref="N23:O23"/>
    <mergeCell ref="R23:S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3"/>
  <sheetViews>
    <sheetView workbookViewId="0">
      <selection activeCell="J17" sqref="J17"/>
    </sheetView>
  </sheetViews>
  <sheetFormatPr defaultColWidth="8.875" defaultRowHeight="16.5"/>
  <cols>
    <col min="1" max="1" width="4.625" customWidth="1"/>
    <col min="2" max="2" width="18.125" customWidth="1"/>
    <col min="3" max="3" width="16.625" customWidth="1"/>
    <col min="4" max="4" width="13.625" customWidth="1"/>
    <col min="5" max="5" width="11.5" customWidth="1"/>
    <col min="6" max="6" width="10.875" customWidth="1"/>
    <col min="7" max="7" width="10.375" customWidth="1"/>
    <col min="8" max="8" width="49.625" customWidth="1"/>
  </cols>
  <sheetData>
    <row r="2" spans="2:7">
      <c r="B2" s="22" t="s">
        <v>126</v>
      </c>
    </row>
    <row r="3" spans="2:7" ht="17.25" thickBot="1">
      <c r="B3" s="22"/>
    </row>
    <row r="4" spans="2:7" ht="17.25" thickTop="1">
      <c r="B4" s="31" t="s">
        <v>103</v>
      </c>
      <c r="C4" s="32" t="s">
        <v>115</v>
      </c>
      <c r="D4" s="32" t="s">
        <v>129</v>
      </c>
      <c r="E4" s="249"/>
      <c r="F4" s="249"/>
      <c r="G4" s="250"/>
    </row>
    <row r="5" spans="2:7">
      <c r="B5" s="33" t="s">
        <v>125</v>
      </c>
      <c r="C5" s="34" t="s">
        <v>128</v>
      </c>
      <c r="D5" s="34">
        <v>49</v>
      </c>
      <c r="E5" s="251"/>
      <c r="F5" s="251"/>
      <c r="G5" s="252"/>
    </row>
    <row r="6" spans="2:7">
      <c r="B6" s="33" t="s">
        <v>127</v>
      </c>
      <c r="C6" s="34" t="s">
        <v>128</v>
      </c>
      <c r="D6" s="34">
        <v>21</v>
      </c>
      <c r="E6" s="251"/>
      <c r="F6" s="251"/>
      <c r="G6" s="252"/>
    </row>
    <row r="7" spans="2:7" ht="17.45" customHeight="1">
      <c r="B7" s="33" t="s">
        <v>10</v>
      </c>
      <c r="C7" s="34" t="s">
        <v>130</v>
      </c>
      <c r="D7" s="34">
        <v>9</v>
      </c>
      <c r="E7" s="251"/>
      <c r="F7" s="251"/>
      <c r="G7" s="252"/>
    </row>
    <row r="8" spans="2:7" ht="20.100000000000001" customHeight="1">
      <c r="B8" s="35" t="s">
        <v>14</v>
      </c>
      <c r="C8" s="34" t="s">
        <v>131</v>
      </c>
      <c r="D8" s="34">
        <v>21</v>
      </c>
      <c r="E8" s="251"/>
      <c r="F8" s="251"/>
      <c r="G8" s="252"/>
    </row>
    <row r="9" spans="2:7" ht="17.25" thickBot="1">
      <c r="B9" s="253" t="s">
        <v>107</v>
      </c>
      <c r="C9" s="254"/>
      <c r="D9" s="45">
        <f>SUM(D5:D8)</f>
        <v>100</v>
      </c>
      <c r="E9" s="257"/>
      <c r="F9" s="257"/>
      <c r="G9" s="258"/>
    </row>
    <row r="10" spans="2:7" ht="11.45" customHeight="1" thickTop="1"/>
    <row r="11" spans="2:7">
      <c r="B11" s="23"/>
    </row>
    <row r="12" spans="2:7">
      <c r="B12" s="22" t="s">
        <v>108</v>
      </c>
    </row>
    <row r="13" spans="2:7" ht="10.35" customHeight="1" thickBot="1">
      <c r="C13" s="24"/>
      <c r="D13" s="24"/>
    </row>
    <row r="14" spans="2:7" ht="17.25" thickTop="1">
      <c r="B14" s="18" t="s">
        <v>109</v>
      </c>
      <c r="C14" s="19" t="s">
        <v>110</v>
      </c>
      <c r="D14" s="19" t="s">
        <v>111</v>
      </c>
      <c r="E14" s="259" t="s">
        <v>104</v>
      </c>
      <c r="F14" s="259"/>
      <c r="G14" s="260"/>
    </row>
    <row r="15" spans="2:7">
      <c r="B15" s="21" t="s">
        <v>112</v>
      </c>
      <c r="C15" s="28" t="s">
        <v>133</v>
      </c>
      <c r="D15" s="25">
        <f>D9</f>
        <v>100</v>
      </c>
      <c r="E15" s="261"/>
      <c r="F15" s="261"/>
      <c r="G15" s="262"/>
    </row>
    <row r="16" spans="2:7" ht="17.45" customHeight="1">
      <c r="B16" s="21" t="s">
        <v>105</v>
      </c>
      <c r="C16" s="28" t="s">
        <v>133</v>
      </c>
      <c r="D16" s="26">
        <f>D9-D6</f>
        <v>79</v>
      </c>
      <c r="E16" s="263" t="s">
        <v>185</v>
      </c>
      <c r="F16" s="263"/>
      <c r="G16" s="264"/>
    </row>
    <row r="17" spans="2:8">
      <c r="B17" s="21" t="s">
        <v>106</v>
      </c>
      <c r="C17" s="28" t="s">
        <v>133</v>
      </c>
      <c r="D17" s="25">
        <f>D9</f>
        <v>100</v>
      </c>
      <c r="E17" s="255"/>
      <c r="F17" s="255"/>
      <c r="G17" s="256"/>
    </row>
    <row r="18" spans="2:8" ht="17.25" thickBot="1">
      <c r="B18" s="1" t="s">
        <v>102</v>
      </c>
      <c r="C18" s="2" t="s">
        <v>133</v>
      </c>
      <c r="D18" s="30">
        <v>100</v>
      </c>
      <c r="E18" s="247"/>
      <c r="F18" s="247"/>
      <c r="G18" s="248"/>
    </row>
    <row r="19" spans="2:8" ht="8.4499999999999993" customHeight="1" thickTop="1"/>
    <row r="20" spans="2:8">
      <c r="B20" s="27" t="s">
        <v>113</v>
      </c>
    </row>
    <row r="22" spans="2:8">
      <c r="B22" s="22" t="s">
        <v>114</v>
      </c>
    </row>
    <row r="23" spans="2:8" ht="12.6" customHeight="1" thickBot="1">
      <c r="B23" s="23"/>
    </row>
    <row r="24" spans="2:8" ht="17.25" thickTop="1">
      <c r="B24" s="18" t="s">
        <v>103</v>
      </c>
      <c r="C24" s="19" t="s">
        <v>115</v>
      </c>
      <c r="D24" s="19" t="s">
        <v>116</v>
      </c>
      <c r="E24" s="19" t="s">
        <v>117</v>
      </c>
      <c r="F24" s="19" t="s">
        <v>118</v>
      </c>
      <c r="G24" s="19" t="s">
        <v>119</v>
      </c>
      <c r="H24" s="20"/>
    </row>
    <row r="25" spans="2:8" ht="17.45" customHeight="1">
      <c r="B25" s="243" t="s">
        <v>120</v>
      </c>
      <c r="C25" s="28" t="s">
        <v>133</v>
      </c>
      <c r="D25" s="28" t="s">
        <v>121</v>
      </c>
      <c r="E25" s="28">
        <v>3</v>
      </c>
      <c r="F25" s="28">
        <v>20</v>
      </c>
      <c r="G25" s="28">
        <f>E25*F25</f>
        <v>60</v>
      </c>
      <c r="H25" s="80" t="s">
        <v>176</v>
      </c>
    </row>
    <row r="26" spans="2:8" ht="17.45" customHeight="1">
      <c r="B26" s="244"/>
      <c r="C26" s="28" t="s">
        <v>133</v>
      </c>
      <c r="D26" s="28" t="s">
        <v>122</v>
      </c>
      <c r="E26" s="28">
        <v>2</v>
      </c>
      <c r="F26" s="28">
        <v>20</v>
      </c>
      <c r="G26" s="28">
        <f>E26*F26</f>
        <v>40</v>
      </c>
      <c r="H26" s="80"/>
    </row>
    <row r="27" spans="2:8" ht="17.45" customHeight="1">
      <c r="B27" s="245"/>
      <c r="C27" s="241" t="s">
        <v>107</v>
      </c>
      <c r="D27" s="241"/>
      <c r="E27" s="241"/>
      <c r="F27" s="241"/>
      <c r="G27" s="101">
        <f>SUM(G25:G26)</f>
        <v>100</v>
      </c>
      <c r="H27" s="96"/>
    </row>
    <row r="28" spans="2:8" ht="17.45" customHeight="1">
      <c r="B28" s="243" t="s">
        <v>123</v>
      </c>
      <c r="C28" s="28" t="s">
        <v>133</v>
      </c>
      <c r="D28" s="28" t="s">
        <v>122</v>
      </c>
      <c r="E28" s="28">
        <v>2</v>
      </c>
      <c r="F28" s="28">
        <v>20</v>
      </c>
      <c r="G28" s="28">
        <f>E28*F28</f>
        <v>40</v>
      </c>
      <c r="H28" s="46" t="s">
        <v>136</v>
      </c>
    </row>
    <row r="29" spans="2:8" ht="17.45" customHeight="1">
      <c r="B29" s="244"/>
      <c r="C29" s="28" t="s">
        <v>133</v>
      </c>
      <c r="D29" s="28" t="s">
        <v>182</v>
      </c>
      <c r="E29" s="28">
        <v>2</v>
      </c>
      <c r="F29" s="28">
        <v>20</v>
      </c>
      <c r="G29" s="28">
        <f>E29*F29</f>
        <v>40</v>
      </c>
      <c r="H29" s="46" t="s">
        <v>175</v>
      </c>
    </row>
    <row r="30" spans="2:8" ht="17.45" customHeight="1">
      <c r="B30" s="245"/>
      <c r="C30" s="241" t="s">
        <v>107</v>
      </c>
      <c r="D30" s="241"/>
      <c r="E30" s="241"/>
      <c r="F30" s="241"/>
      <c r="G30" s="101">
        <f>SUM(G28:G29)</f>
        <v>80</v>
      </c>
      <c r="H30" s="97"/>
    </row>
    <row r="31" spans="2:8" ht="17.45" customHeight="1">
      <c r="B31" s="243" t="s">
        <v>124</v>
      </c>
      <c r="C31" s="28" t="s">
        <v>133</v>
      </c>
      <c r="D31" s="28" t="s">
        <v>135</v>
      </c>
      <c r="E31" s="28">
        <v>3</v>
      </c>
      <c r="F31" s="28">
        <v>25</v>
      </c>
      <c r="G31" s="28">
        <f>E31*F31</f>
        <v>75</v>
      </c>
      <c r="H31" s="46" t="s">
        <v>184</v>
      </c>
    </row>
    <row r="32" spans="2:8" ht="17.25" thickBot="1">
      <c r="B32" s="246"/>
      <c r="C32" s="242" t="s">
        <v>107</v>
      </c>
      <c r="D32" s="242"/>
      <c r="E32" s="242"/>
      <c r="F32" s="242"/>
      <c r="G32" s="29">
        <f>SUM(G31:G31)</f>
        <v>75</v>
      </c>
      <c r="H32" s="98"/>
    </row>
    <row r="33" ht="17.25" thickTop="1"/>
  </sheetData>
  <mergeCells count="18">
    <mergeCell ref="B9:C9"/>
    <mergeCell ref="E17:G17"/>
    <mergeCell ref="E9:G9"/>
    <mergeCell ref="E14:G14"/>
    <mergeCell ref="E15:G15"/>
    <mergeCell ref="E16:G16"/>
    <mergeCell ref="E18:G18"/>
    <mergeCell ref="E4:G4"/>
    <mergeCell ref="E5:G5"/>
    <mergeCell ref="E6:G6"/>
    <mergeCell ref="E7:G7"/>
    <mergeCell ref="E8:G8"/>
    <mergeCell ref="C27:F27"/>
    <mergeCell ref="C30:F30"/>
    <mergeCell ref="C32:F32"/>
    <mergeCell ref="B25:B27"/>
    <mergeCell ref="B28:B30"/>
    <mergeCell ref="B31:B3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13" workbookViewId="0">
      <selection activeCell="E30" sqref="E30"/>
    </sheetView>
  </sheetViews>
  <sheetFormatPr defaultColWidth="8.875" defaultRowHeight="16.5"/>
  <cols>
    <col min="1" max="1" width="3.375" customWidth="1"/>
    <col min="2" max="2" width="5.125" style="17" customWidth="1"/>
    <col min="3" max="3" width="18.125" customWidth="1"/>
    <col min="4" max="4" width="11" customWidth="1"/>
    <col min="5" max="5" width="35.375" customWidth="1"/>
    <col min="6" max="7" width="17.125" customWidth="1"/>
    <col min="8" max="8" width="10.625" customWidth="1"/>
    <col min="9" max="9" width="21.125" customWidth="1"/>
    <col min="10" max="10" width="12.125" customWidth="1"/>
    <col min="11" max="11" width="11.625" customWidth="1"/>
    <col min="12" max="12" width="30.625" customWidth="1"/>
  </cols>
  <sheetData>
    <row r="2" spans="2:12">
      <c r="B2" s="44" t="s">
        <v>134</v>
      </c>
    </row>
    <row r="3" spans="2:12" ht="12.6" customHeight="1" thickBot="1"/>
    <row r="4" spans="2:12" ht="17.25" thickTop="1">
      <c r="B4" s="3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  <c r="J4" s="4" t="s">
        <v>96</v>
      </c>
      <c r="K4" s="4" t="s">
        <v>98</v>
      </c>
      <c r="L4" s="5" t="s">
        <v>97</v>
      </c>
    </row>
    <row r="5" spans="2:12">
      <c r="B5" s="40">
        <v>1</v>
      </c>
      <c r="C5" s="6" t="s">
        <v>0</v>
      </c>
      <c r="D5" s="6" t="s">
        <v>4</v>
      </c>
      <c r="E5" s="6" t="s">
        <v>5</v>
      </c>
      <c r="F5" s="6"/>
      <c r="G5" s="6"/>
      <c r="H5" s="6"/>
      <c r="I5" s="6"/>
      <c r="J5" s="6"/>
      <c r="K5" s="6">
        <v>1</v>
      </c>
      <c r="L5" s="7"/>
    </row>
    <row r="6" spans="2:12">
      <c r="B6" s="40">
        <v>2</v>
      </c>
      <c r="C6" s="8" t="s">
        <v>0</v>
      </c>
      <c r="D6" s="8" t="s">
        <v>4</v>
      </c>
      <c r="E6" s="6" t="s">
        <v>1</v>
      </c>
      <c r="F6" s="6"/>
      <c r="G6" s="6"/>
      <c r="H6" s="6"/>
      <c r="I6" s="6"/>
      <c r="J6" s="6"/>
      <c r="K6" s="6">
        <v>6</v>
      </c>
      <c r="L6" s="7"/>
    </row>
    <row r="7" spans="2:12">
      <c r="B7" s="40">
        <v>3</v>
      </c>
      <c r="C7" s="8" t="s">
        <v>0</v>
      </c>
      <c r="D7" s="8" t="s">
        <v>4</v>
      </c>
      <c r="E7" s="6" t="s">
        <v>2</v>
      </c>
      <c r="F7" s="6"/>
      <c r="G7" s="6"/>
      <c r="H7" s="6"/>
      <c r="I7" s="6"/>
      <c r="J7" s="6"/>
      <c r="K7" s="6">
        <v>1</v>
      </c>
      <c r="L7" s="7"/>
    </row>
    <row r="8" spans="2:12">
      <c r="B8" s="40">
        <v>4</v>
      </c>
      <c r="C8" s="8" t="s">
        <v>0</v>
      </c>
      <c r="D8" s="8" t="s">
        <v>4</v>
      </c>
      <c r="E8" s="6" t="s">
        <v>3</v>
      </c>
      <c r="F8" s="6"/>
      <c r="G8" s="6"/>
      <c r="H8" s="6"/>
      <c r="I8" s="6"/>
      <c r="J8" s="6"/>
      <c r="K8" s="6">
        <v>5</v>
      </c>
      <c r="L8" s="11" t="s">
        <v>100</v>
      </c>
    </row>
    <row r="9" spans="2:12">
      <c r="B9" s="40">
        <v>5</v>
      </c>
      <c r="C9" s="8" t="s">
        <v>0</v>
      </c>
      <c r="D9" s="8" t="s">
        <v>4</v>
      </c>
      <c r="E9" s="6" t="s">
        <v>6</v>
      </c>
      <c r="F9" s="6"/>
      <c r="G9" s="6"/>
      <c r="H9" s="6"/>
      <c r="I9" s="6"/>
      <c r="J9" s="6"/>
      <c r="K9" s="6">
        <v>6</v>
      </c>
      <c r="L9" s="7" t="s">
        <v>101</v>
      </c>
    </row>
    <row r="10" spans="2:12">
      <c r="B10" s="40">
        <v>6</v>
      </c>
      <c r="C10" s="8" t="s">
        <v>0</v>
      </c>
      <c r="D10" s="8" t="s">
        <v>4</v>
      </c>
      <c r="E10" s="6" t="s">
        <v>7</v>
      </c>
      <c r="F10" s="6"/>
      <c r="G10" s="6"/>
      <c r="H10" s="6"/>
      <c r="I10" s="6"/>
      <c r="J10" s="6"/>
      <c r="K10" s="6">
        <v>2</v>
      </c>
      <c r="L10" s="7"/>
    </row>
    <row r="11" spans="2:12">
      <c r="B11" s="40">
        <v>7</v>
      </c>
      <c r="C11" s="8" t="s">
        <v>0</v>
      </c>
      <c r="D11" s="8" t="s">
        <v>4</v>
      </c>
      <c r="E11" s="6" t="s">
        <v>8</v>
      </c>
      <c r="F11" s="6"/>
      <c r="G11" s="6"/>
      <c r="H11" s="6"/>
      <c r="I11" s="6"/>
      <c r="J11" s="6"/>
      <c r="K11" s="6">
        <v>1</v>
      </c>
      <c r="L11" s="7"/>
    </row>
    <row r="12" spans="2:12">
      <c r="B12" s="40">
        <v>8</v>
      </c>
      <c r="C12" s="8" t="s">
        <v>0</v>
      </c>
      <c r="D12" s="8" t="s">
        <v>4</v>
      </c>
      <c r="E12" s="6" t="s">
        <v>9</v>
      </c>
      <c r="F12" s="6"/>
      <c r="G12" s="6"/>
      <c r="H12" s="6"/>
      <c r="I12" s="6"/>
      <c r="J12" s="6"/>
      <c r="K12" s="6">
        <v>1</v>
      </c>
      <c r="L12" s="7"/>
    </row>
    <row r="13" spans="2:12">
      <c r="B13" s="40">
        <v>9</v>
      </c>
      <c r="C13" s="8" t="s">
        <v>0</v>
      </c>
      <c r="D13" s="8" t="s">
        <v>4</v>
      </c>
      <c r="E13" s="6" t="s">
        <v>43</v>
      </c>
      <c r="F13" s="6" t="s">
        <v>38</v>
      </c>
      <c r="G13" s="6" t="s">
        <v>31</v>
      </c>
      <c r="H13" s="6"/>
      <c r="I13" s="6"/>
      <c r="J13" s="6"/>
      <c r="K13" s="6">
        <v>1</v>
      </c>
      <c r="L13" s="7"/>
    </row>
    <row r="14" spans="2:12">
      <c r="B14" s="40">
        <v>10</v>
      </c>
      <c r="C14" s="8" t="s">
        <v>0</v>
      </c>
      <c r="D14" s="8" t="s">
        <v>4</v>
      </c>
      <c r="E14" s="8" t="s">
        <v>37</v>
      </c>
      <c r="F14" s="8" t="s">
        <v>38</v>
      </c>
      <c r="G14" s="6" t="s">
        <v>32</v>
      </c>
      <c r="H14" s="6"/>
      <c r="I14" s="6"/>
      <c r="J14" s="6"/>
      <c r="K14" s="6">
        <v>1</v>
      </c>
      <c r="L14" s="7"/>
    </row>
    <row r="15" spans="2:12">
      <c r="B15" s="40">
        <v>11</v>
      </c>
      <c r="C15" s="8" t="s">
        <v>0</v>
      </c>
      <c r="D15" s="8" t="s">
        <v>4</v>
      </c>
      <c r="E15" s="8" t="s">
        <v>37</v>
      </c>
      <c r="F15" s="9" t="s">
        <v>39</v>
      </c>
      <c r="G15" s="6" t="s">
        <v>33</v>
      </c>
      <c r="H15" s="6" t="s">
        <v>44</v>
      </c>
      <c r="I15" s="6" t="s">
        <v>51</v>
      </c>
      <c r="J15" s="6"/>
      <c r="K15" s="6">
        <v>1</v>
      </c>
      <c r="L15" s="7" t="s">
        <v>48</v>
      </c>
    </row>
    <row r="16" spans="2:12">
      <c r="B16" s="40">
        <v>12</v>
      </c>
      <c r="C16" s="8" t="s">
        <v>0</v>
      </c>
      <c r="D16" s="8" t="s">
        <v>4</v>
      </c>
      <c r="E16" s="8" t="s">
        <v>37</v>
      </c>
      <c r="F16" s="8" t="s">
        <v>39</v>
      </c>
      <c r="G16" s="8" t="s">
        <v>33</v>
      </c>
      <c r="H16" s="8" t="s">
        <v>44</v>
      </c>
      <c r="I16" s="9" t="s">
        <v>52</v>
      </c>
      <c r="J16" s="9"/>
      <c r="K16" s="6"/>
      <c r="L16" s="10" t="s">
        <v>49</v>
      </c>
    </row>
    <row r="17" spans="2:12">
      <c r="B17" s="40">
        <v>13</v>
      </c>
      <c r="C17" s="8" t="s">
        <v>0</v>
      </c>
      <c r="D17" s="8" t="s">
        <v>4</v>
      </c>
      <c r="E17" s="8" t="s">
        <v>37</v>
      </c>
      <c r="F17" s="8" t="s">
        <v>39</v>
      </c>
      <c r="G17" s="8" t="s">
        <v>33</v>
      </c>
      <c r="H17" s="8" t="s">
        <v>44</v>
      </c>
      <c r="I17" s="9" t="s">
        <v>53</v>
      </c>
      <c r="J17" s="9"/>
      <c r="K17" s="6">
        <v>1</v>
      </c>
      <c r="L17" s="10" t="s">
        <v>50</v>
      </c>
    </row>
    <row r="18" spans="2:12">
      <c r="B18" s="40">
        <v>14</v>
      </c>
      <c r="C18" s="8" t="s">
        <v>0</v>
      </c>
      <c r="D18" s="8" t="s">
        <v>4</v>
      </c>
      <c r="E18" s="8" t="s">
        <v>37</v>
      </c>
      <c r="F18" s="8" t="s">
        <v>39</v>
      </c>
      <c r="G18" s="8" t="s">
        <v>33</v>
      </c>
      <c r="H18" s="9" t="s">
        <v>57</v>
      </c>
      <c r="I18" s="9" t="s">
        <v>56</v>
      </c>
      <c r="J18" s="9"/>
      <c r="K18" s="6">
        <v>1</v>
      </c>
      <c r="L18" s="10"/>
    </row>
    <row r="19" spans="2:12">
      <c r="B19" s="40">
        <v>15</v>
      </c>
      <c r="C19" s="8" t="s">
        <v>0</v>
      </c>
      <c r="D19" s="8" t="s">
        <v>4</v>
      </c>
      <c r="E19" s="8" t="s">
        <v>37</v>
      </c>
      <c r="F19" s="8" t="s">
        <v>39</v>
      </c>
      <c r="G19" s="8" t="s">
        <v>33</v>
      </c>
      <c r="H19" s="9" t="s">
        <v>45</v>
      </c>
      <c r="I19" s="9" t="s">
        <v>54</v>
      </c>
      <c r="J19" s="9"/>
      <c r="K19" s="6">
        <v>1</v>
      </c>
      <c r="L19" s="10" t="s">
        <v>47</v>
      </c>
    </row>
    <row r="20" spans="2:12">
      <c r="B20" s="40">
        <v>16</v>
      </c>
      <c r="C20" s="8" t="s">
        <v>0</v>
      </c>
      <c r="D20" s="8" t="s">
        <v>4</v>
      </c>
      <c r="E20" s="8" t="s">
        <v>37</v>
      </c>
      <c r="F20" s="8" t="s">
        <v>39</v>
      </c>
      <c r="G20" s="8" t="s">
        <v>33</v>
      </c>
      <c r="H20" s="8" t="s">
        <v>45</v>
      </c>
      <c r="I20" s="9" t="s">
        <v>55</v>
      </c>
      <c r="J20" s="9"/>
      <c r="K20" s="6">
        <v>1</v>
      </c>
      <c r="L20" s="10" t="s">
        <v>46</v>
      </c>
    </row>
    <row r="21" spans="2:12">
      <c r="B21" s="40">
        <v>17</v>
      </c>
      <c r="C21" s="8" t="s">
        <v>0</v>
      </c>
      <c r="D21" s="8" t="s">
        <v>4</v>
      </c>
      <c r="E21" s="8" t="s">
        <v>37</v>
      </c>
      <c r="F21" s="9" t="s">
        <v>40</v>
      </c>
      <c r="G21" s="6" t="s">
        <v>34</v>
      </c>
      <c r="H21" s="6"/>
      <c r="I21" s="6"/>
      <c r="J21" s="6"/>
      <c r="K21" s="6">
        <v>1</v>
      </c>
      <c r="L21" s="10" t="s">
        <v>63</v>
      </c>
    </row>
    <row r="22" spans="2:12">
      <c r="B22" s="40">
        <v>18</v>
      </c>
      <c r="C22" s="8" t="s">
        <v>0</v>
      </c>
      <c r="D22" s="8" t="s">
        <v>4</v>
      </c>
      <c r="E22" s="8" t="s">
        <v>37</v>
      </c>
      <c r="F22" s="8" t="s">
        <v>40</v>
      </c>
      <c r="G22" s="8" t="s">
        <v>34</v>
      </c>
      <c r="H22" s="9" t="s">
        <v>62</v>
      </c>
      <c r="I22" s="6"/>
      <c r="J22" s="6"/>
      <c r="K22" s="6">
        <v>1</v>
      </c>
      <c r="L22" s="10"/>
    </row>
    <row r="23" spans="2:12">
      <c r="B23" s="40">
        <v>19</v>
      </c>
      <c r="C23" s="8" t="s">
        <v>0</v>
      </c>
      <c r="D23" s="8" t="s">
        <v>4</v>
      </c>
      <c r="E23" s="8" t="s">
        <v>37</v>
      </c>
      <c r="F23" s="9" t="s">
        <v>41</v>
      </c>
      <c r="G23" s="6" t="s">
        <v>35</v>
      </c>
      <c r="H23" s="6"/>
      <c r="I23" s="6"/>
      <c r="J23" s="6"/>
      <c r="K23" s="6">
        <v>1</v>
      </c>
      <c r="L23" s="7"/>
    </row>
    <row r="24" spans="2:12">
      <c r="B24" s="40">
        <v>20</v>
      </c>
      <c r="C24" s="8" t="s">
        <v>0</v>
      </c>
      <c r="D24" s="8" t="s">
        <v>4</v>
      </c>
      <c r="E24" s="8" t="s">
        <v>37</v>
      </c>
      <c r="F24" s="8" t="s">
        <v>41</v>
      </c>
      <c r="G24" s="8" t="s">
        <v>35</v>
      </c>
      <c r="H24" s="9" t="s">
        <v>59</v>
      </c>
      <c r="I24" s="6"/>
      <c r="J24" s="6"/>
      <c r="K24" s="6">
        <v>1</v>
      </c>
      <c r="L24" s="10" t="s">
        <v>60</v>
      </c>
    </row>
    <row r="25" spans="2:12">
      <c r="B25" s="40">
        <v>21</v>
      </c>
      <c r="C25" s="8" t="s">
        <v>0</v>
      </c>
      <c r="D25" s="8" t="s">
        <v>4</v>
      </c>
      <c r="E25" s="8" t="s">
        <v>37</v>
      </c>
      <c r="F25" s="8" t="s">
        <v>41</v>
      </c>
      <c r="G25" s="8" t="s">
        <v>35</v>
      </c>
      <c r="H25" s="9" t="s">
        <v>58</v>
      </c>
      <c r="I25" s="6"/>
      <c r="J25" s="6"/>
      <c r="K25" s="6">
        <v>1</v>
      </c>
      <c r="L25" s="7"/>
    </row>
    <row r="26" spans="2:12">
      <c r="B26" s="40">
        <v>22</v>
      </c>
      <c r="C26" s="8" t="s">
        <v>0</v>
      </c>
      <c r="D26" s="8" t="s">
        <v>4</v>
      </c>
      <c r="E26" s="8" t="s">
        <v>37</v>
      </c>
      <c r="F26" s="8" t="s">
        <v>41</v>
      </c>
      <c r="G26" s="8" t="s">
        <v>35</v>
      </c>
      <c r="H26" s="9" t="s">
        <v>61</v>
      </c>
      <c r="I26" s="6"/>
      <c r="J26" s="6"/>
      <c r="K26" s="6">
        <v>1</v>
      </c>
      <c r="L26" s="7"/>
    </row>
    <row r="27" spans="2:12">
      <c r="B27" s="40">
        <v>23</v>
      </c>
      <c r="C27" s="8" t="s">
        <v>0</v>
      </c>
      <c r="D27" s="8" t="s">
        <v>4</v>
      </c>
      <c r="E27" s="8" t="s">
        <v>37</v>
      </c>
      <c r="F27" s="8" t="s">
        <v>41</v>
      </c>
      <c r="G27" s="8" t="s">
        <v>35</v>
      </c>
      <c r="H27" s="9" t="s">
        <v>64</v>
      </c>
      <c r="I27" s="6"/>
      <c r="J27" s="6"/>
      <c r="K27" s="6">
        <v>1</v>
      </c>
      <c r="L27" s="7"/>
    </row>
    <row r="28" spans="2:12">
      <c r="B28" s="40">
        <v>24</v>
      </c>
      <c r="C28" s="8" t="s">
        <v>0</v>
      </c>
      <c r="D28" s="8" t="s">
        <v>4</v>
      </c>
      <c r="E28" s="8" t="s">
        <v>37</v>
      </c>
      <c r="F28" s="9" t="s">
        <v>42</v>
      </c>
      <c r="G28" s="6" t="s">
        <v>36</v>
      </c>
      <c r="H28" s="9" t="s">
        <v>65</v>
      </c>
      <c r="I28" s="6" t="s">
        <v>67</v>
      </c>
      <c r="J28" s="6"/>
      <c r="K28" s="6">
        <v>1</v>
      </c>
      <c r="L28" s="7" t="s">
        <v>68</v>
      </c>
    </row>
    <row r="29" spans="2:12">
      <c r="B29" s="40">
        <v>25</v>
      </c>
      <c r="C29" s="8" t="s">
        <v>0</v>
      </c>
      <c r="D29" s="8" t="s">
        <v>4</v>
      </c>
      <c r="E29" s="8" t="s">
        <v>37</v>
      </c>
      <c r="F29" s="9" t="s">
        <v>42</v>
      </c>
      <c r="G29" s="6" t="s">
        <v>36</v>
      </c>
      <c r="H29" s="9" t="s">
        <v>65</v>
      </c>
      <c r="I29" s="8" t="s">
        <v>67</v>
      </c>
      <c r="J29" s="9" t="s">
        <v>74</v>
      </c>
      <c r="K29" s="6">
        <v>1</v>
      </c>
      <c r="L29" s="7" t="s">
        <v>68</v>
      </c>
    </row>
    <row r="30" spans="2:12">
      <c r="B30" s="40">
        <v>26</v>
      </c>
      <c r="C30" s="8" t="s">
        <v>0</v>
      </c>
      <c r="D30" s="8" t="s">
        <v>4</v>
      </c>
      <c r="E30" s="8" t="s">
        <v>37</v>
      </c>
      <c r="F30" s="8" t="s">
        <v>42</v>
      </c>
      <c r="G30" s="8" t="s">
        <v>36</v>
      </c>
      <c r="H30" s="9" t="s">
        <v>66</v>
      </c>
      <c r="I30" s="6" t="s">
        <v>69</v>
      </c>
      <c r="J30" s="6"/>
      <c r="K30" s="6">
        <v>1</v>
      </c>
      <c r="L30" s="7" t="s">
        <v>71</v>
      </c>
    </row>
    <row r="31" spans="2:12">
      <c r="B31" s="40">
        <v>27</v>
      </c>
      <c r="C31" s="8" t="s">
        <v>0</v>
      </c>
      <c r="D31" s="8" t="s">
        <v>4</v>
      </c>
      <c r="E31" s="8" t="s">
        <v>37</v>
      </c>
      <c r="F31" s="8" t="s">
        <v>42</v>
      </c>
      <c r="G31" s="8" t="s">
        <v>36</v>
      </c>
      <c r="H31" s="8" t="s">
        <v>66</v>
      </c>
      <c r="I31" s="6" t="s">
        <v>72</v>
      </c>
      <c r="J31" s="6"/>
      <c r="K31" s="6">
        <v>1</v>
      </c>
      <c r="L31" s="7" t="s">
        <v>70</v>
      </c>
    </row>
    <row r="32" spans="2:12">
      <c r="B32" s="40">
        <v>28</v>
      </c>
      <c r="C32" s="8" t="s">
        <v>0</v>
      </c>
      <c r="D32" s="8" t="s">
        <v>4</v>
      </c>
      <c r="E32" s="8" t="s">
        <v>37</v>
      </c>
      <c r="F32" s="8" t="s">
        <v>42</v>
      </c>
      <c r="G32" s="8" t="s">
        <v>36</v>
      </c>
      <c r="H32" s="8" t="s">
        <v>66</v>
      </c>
      <c r="I32" s="6" t="s">
        <v>73</v>
      </c>
      <c r="J32" s="6" t="s">
        <v>76</v>
      </c>
      <c r="K32" s="6">
        <v>3</v>
      </c>
      <c r="L32" s="7" t="s">
        <v>75</v>
      </c>
    </row>
    <row r="33" spans="2:12">
      <c r="B33" s="40">
        <v>29</v>
      </c>
      <c r="C33" s="8" t="s">
        <v>0</v>
      </c>
      <c r="D33" s="8" t="s">
        <v>4</v>
      </c>
      <c r="E33" s="6" t="s">
        <v>77</v>
      </c>
      <c r="F33" s="6" t="s">
        <v>78</v>
      </c>
      <c r="G33" s="8"/>
      <c r="H33" s="8"/>
      <c r="I33" s="6"/>
      <c r="J33" s="6"/>
      <c r="K33" s="6">
        <v>1</v>
      </c>
      <c r="L33" s="7" t="s">
        <v>187</v>
      </c>
    </row>
    <row r="34" spans="2:12">
      <c r="B34" s="40">
        <v>30</v>
      </c>
      <c r="C34" s="8" t="s">
        <v>0</v>
      </c>
      <c r="D34" s="8" t="s">
        <v>4</v>
      </c>
      <c r="E34" s="8" t="s">
        <v>77</v>
      </c>
      <c r="F34" s="6" t="s">
        <v>79</v>
      </c>
      <c r="G34" s="8"/>
      <c r="H34" s="8"/>
      <c r="I34" s="6"/>
      <c r="J34" s="6"/>
      <c r="K34" s="6">
        <v>1</v>
      </c>
      <c r="L34" s="7" t="s">
        <v>187</v>
      </c>
    </row>
    <row r="35" spans="2:12">
      <c r="B35" s="40">
        <v>31</v>
      </c>
      <c r="C35" s="8" t="s">
        <v>0</v>
      </c>
      <c r="D35" s="8" t="s">
        <v>4</v>
      </c>
      <c r="E35" s="8" t="s">
        <v>77</v>
      </c>
      <c r="F35" s="6" t="s">
        <v>80</v>
      </c>
      <c r="G35" s="8"/>
      <c r="H35" s="8"/>
      <c r="I35" s="6"/>
      <c r="J35" s="6"/>
      <c r="K35" s="6">
        <v>1</v>
      </c>
      <c r="L35" s="7" t="s">
        <v>187</v>
      </c>
    </row>
    <row r="36" spans="2:12">
      <c r="B36" s="40">
        <v>32</v>
      </c>
      <c r="C36" s="8" t="s">
        <v>0</v>
      </c>
      <c r="D36" s="8" t="s">
        <v>4</v>
      </c>
      <c r="E36" s="8" t="s">
        <v>77</v>
      </c>
      <c r="F36" s="6" t="s">
        <v>81</v>
      </c>
      <c r="G36" s="6" t="s">
        <v>82</v>
      </c>
      <c r="H36" s="8"/>
      <c r="I36" s="6"/>
      <c r="J36" s="6"/>
      <c r="K36" s="6">
        <v>1</v>
      </c>
      <c r="L36" s="7" t="s">
        <v>187</v>
      </c>
    </row>
    <row r="37" spans="2:12" ht="17.25" thickBot="1">
      <c r="B37" s="41">
        <v>33</v>
      </c>
      <c r="C37" s="12" t="s">
        <v>0</v>
      </c>
      <c r="D37" s="12" t="s">
        <v>4</v>
      </c>
      <c r="E37" s="12" t="s">
        <v>77</v>
      </c>
      <c r="F37" s="12" t="s">
        <v>81</v>
      </c>
      <c r="G37" s="13" t="s">
        <v>83</v>
      </c>
      <c r="H37" s="12"/>
      <c r="I37" s="13"/>
      <c r="J37" s="13"/>
      <c r="K37" s="13">
        <v>1</v>
      </c>
      <c r="L37" s="14" t="s">
        <v>188</v>
      </c>
    </row>
    <row r="38" spans="2:12" ht="17.25" thickTop="1">
      <c r="B38" s="42">
        <v>34</v>
      </c>
      <c r="C38" s="36" t="s">
        <v>22</v>
      </c>
      <c r="D38" s="36" t="s">
        <v>23</v>
      </c>
      <c r="E38" s="36" t="s">
        <v>24</v>
      </c>
      <c r="F38" s="36"/>
      <c r="G38" s="36"/>
      <c r="H38" s="36"/>
      <c r="I38" s="36"/>
      <c r="J38" s="36"/>
      <c r="K38" s="36">
        <v>5</v>
      </c>
      <c r="L38" s="37"/>
    </row>
    <row r="39" spans="2:12">
      <c r="B39" s="40">
        <v>35</v>
      </c>
      <c r="C39" s="8" t="s">
        <v>22</v>
      </c>
      <c r="D39" s="8" t="s">
        <v>23</v>
      </c>
      <c r="E39" s="6" t="s">
        <v>25</v>
      </c>
      <c r="F39" s="6"/>
      <c r="G39" s="6"/>
      <c r="H39" s="6"/>
      <c r="I39" s="6"/>
      <c r="J39" s="6"/>
      <c r="K39" s="6">
        <v>2</v>
      </c>
      <c r="L39" s="7" t="s">
        <v>30</v>
      </c>
    </row>
    <row r="40" spans="2:12">
      <c r="B40" s="40">
        <v>36</v>
      </c>
      <c r="C40" s="8" t="s">
        <v>22</v>
      </c>
      <c r="D40" s="8" t="s">
        <v>23</v>
      </c>
      <c r="E40" s="6" t="s">
        <v>26</v>
      </c>
      <c r="F40" s="6"/>
      <c r="G40" s="6"/>
      <c r="H40" s="6"/>
      <c r="I40" s="6"/>
      <c r="J40" s="6"/>
      <c r="K40" s="6">
        <v>1</v>
      </c>
      <c r="L40" s="7"/>
    </row>
    <row r="41" spans="2:12">
      <c r="B41" s="40">
        <v>37</v>
      </c>
      <c r="C41" s="8" t="s">
        <v>22</v>
      </c>
      <c r="D41" s="8" t="s">
        <v>23</v>
      </c>
      <c r="E41" s="6" t="s">
        <v>27</v>
      </c>
      <c r="F41" s="6"/>
      <c r="G41" s="6"/>
      <c r="H41" s="6"/>
      <c r="I41" s="6"/>
      <c r="J41" s="6"/>
      <c r="K41" s="6">
        <v>2</v>
      </c>
      <c r="L41" s="7" t="s">
        <v>30</v>
      </c>
    </row>
    <row r="42" spans="2:12">
      <c r="B42" s="40">
        <v>38</v>
      </c>
      <c r="C42" s="8" t="s">
        <v>22</v>
      </c>
      <c r="D42" s="8" t="s">
        <v>23</v>
      </c>
      <c r="E42" s="8" t="s">
        <v>27</v>
      </c>
      <c r="F42" s="6" t="s">
        <v>77</v>
      </c>
      <c r="G42" s="6" t="s">
        <v>78</v>
      </c>
      <c r="H42" s="6"/>
      <c r="I42" s="6"/>
      <c r="J42" s="6"/>
      <c r="K42" s="6">
        <v>1</v>
      </c>
      <c r="L42" s="7" t="s">
        <v>187</v>
      </c>
    </row>
    <row r="43" spans="2:12">
      <c r="B43" s="40">
        <v>39</v>
      </c>
      <c r="C43" s="8" t="s">
        <v>22</v>
      </c>
      <c r="D43" s="8" t="s">
        <v>23</v>
      </c>
      <c r="E43" s="8" t="s">
        <v>27</v>
      </c>
      <c r="F43" s="8" t="s">
        <v>77</v>
      </c>
      <c r="G43" s="6" t="s">
        <v>79</v>
      </c>
      <c r="H43" s="6"/>
      <c r="I43" s="6"/>
      <c r="J43" s="6"/>
      <c r="K43" s="6">
        <v>1</v>
      </c>
      <c r="L43" s="7" t="s">
        <v>187</v>
      </c>
    </row>
    <row r="44" spans="2:12">
      <c r="B44" s="40">
        <v>40</v>
      </c>
      <c r="C44" s="8" t="s">
        <v>22</v>
      </c>
      <c r="D44" s="8" t="s">
        <v>23</v>
      </c>
      <c r="E44" s="8" t="s">
        <v>27</v>
      </c>
      <c r="F44" s="8" t="s">
        <v>77</v>
      </c>
      <c r="G44" s="6" t="s">
        <v>80</v>
      </c>
      <c r="H44" s="6"/>
      <c r="I44" s="6"/>
      <c r="J44" s="6"/>
      <c r="K44" s="6">
        <v>1</v>
      </c>
      <c r="L44" s="7" t="s">
        <v>187</v>
      </c>
    </row>
    <row r="45" spans="2:12">
      <c r="B45" s="40">
        <v>41</v>
      </c>
      <c r="C45" s="8" t="s">
        <v>22</v>
      </c>
      <c r="D45" s="8" t="s">
        <v>23</v>
      </c>
      <c r="E45" s="8" t="s">
        <v>27</v>
      </c>
      <c r="F45" s="8" t="s">
        <v>77</v>
      </c>
      <c r="G45" s="6" t="s">
        <v>81</v>
      </c>
      <c r="H45" s="6" t="s">
        <v>82</v>
      </c>
      <c r="I45" s="6"/>
      <c r="J45" s="6"/>
      <c r="K45" s="6">
        <v>1</v>
      </c>
      <c r="L45" s="7" t="s">
        <v>187</v>
      </c>
    </row>
    <row r="46" spans="2:12">
      <c r="B46" s="40">
        <v>42</v>
      </c>
      <c r="C46" s="8" t="s">
        <v>22</v>
      </c>
      <c r="D46" s="8" t="s">
        <v>23</v>
      </c>
      <c r="E46" s="8" t="s">
        <v>27</v>
      </c>
      <c r="F46" s="8" t="s">
        <v>77</v>
      </c>
      <c r="G46" s="8" t="s">
        <v>81</v>
      </c>
      <c r="H46" s="6" t="s">
        <v>186</v>
      </c>
      <c r="I46" s="6"/>
      <c r="J46" s="6"/>
      <c r="K46" s="6">
        <v>1</v>
      </c>
      <c r="L46" s="7" t="s">
        <v>187</v>
      </c>
    </row>
    <row r="47" spans="2:12">
      <c r="B47" s="40">
        <v>43</v>
      </c>
      <c r="C47" s="8" t="s">
        <v>22</v>
      </c>
      <c r="D47" s="8" t="s">
        <v>23</v>
      </c>
      <c r="E47" s="6" t="s">
        <v>28</v>
      </c>
      <c r="F47" s="6"/>
      <c r="G47" s="6"/>
      <c r="H47" s="6"/>
      <c r="I47" s="6"/>
      <c r="J47" s="6"/>
      <c r="K47" s="6">
        <v>3</v>
      </c>
      <c r="L47" s="7"/>
    </row>
    <row r="48" spans="2:12" ht="17.25" thickBot="1">
      <c r="B48" s="41">
        <v>44</v>
      </c>
      <c r="C48" s="12" t="s">
        <v>22</v>
      </c>
      <c r="D48" s="12" t="s">
        <v>23</v>
      </c>
      <c r="E48" s="13" t="s">
        <v>29</v>
      </c>
      <c r="F48" s="13"/>
      <c r="G48" s="13"/>
      <c r="H48" s="13"/>
      <c r="I48" s="13"/>
      <c r="J48" s="13"/>
      <c r="K48" s="13">
        <v>3</v>
      </c>
      <c r="L48" s="14" t="s">
        <v>30</v>
      </c>
    </row>
    <row r="49" spans="2:12" ht="17.25" thickTop="1">
      <c r="B49" s="43">
        <v>45</v>
      </c>
      <c r="C49" s="38" t="s">
        <v>10</v>
      </c>
      <c r="D49" s="38" t="s">
        <v>130</v>
      </c>
      <c r="E49" s="36" t="s">
        <v>24</v>
      </c>
      <c r="F49" s="38"/>
      <c r="G49" s="38"/>
      <c r="H49" s="38"/>
      <c r="I49" s="38"/>
      <c r="J49" s="38"/>
      <c r="K49" s="38">
        <v>5</v>
      </c>
      <c r="L49" s="39"/>
    </row>
    <row r="50" spans="2:12">
      <c r="B50" s="40">
        <v>46</v>
      </c>
      <c r="C50" s="8" t="s">
        <v>10</v>
      </c>
      <c r="D50" s="8" t="s">
        <v>130</v>
      </c>
      <c r="E50" s="6" t="s">
        <v>12</v>
      </c>
      <c r="F50" s="6"/>
      <c r="G50" s="6"/>
      <c r="H50" s="6"/>
      <c r="I50" s="6"/>
      <c r="J50" s="6"/>
      <c r="K50" s="6">
        <v>2</v>
      </c>
      <c r="L50" s="7"/>
    </row>
    <row r="51" spans="2:12">
      <c r="B51" s="40">
        <v>47</v>
      </c>
      <c r="C51" s="8" t="s">
        <v>10</v>
      </c>
      <c r="D51" s="8" t="s">
        <v>11</v>
      </c>
      <c r="E51" s="6" t="s">
        <v>84</v>
      </c>
      <c r="F51" s="6"/>
      <c r="G51" s="6"/>
      <c r="H51" s="6"/>
      <c r="I51" s="6"/>
      <c r="J51" s="6"/>
      <c r="K51" s="6">
        <v>1</v>
      </c>
      <c r="L51" s="7" t="s">
        <v>86</v>
      </c>
    </row>
    <row r="52" spans="2:12" ht="17.25" thickBot="1">
      <c r="B52" s="41">
        <v>48</v>
      </c>
      <c r="C52" s="12" t="s">
        <v>10</v>
      </c>
      <c r="D52" s="12" t="s">
        <v>11</v>
      </c>
      <c r="E52" s="13" t="s">
        <v>13</v>
      </c>
      <c r="F52" s="13"/>
      <c r="G52" s="13"/>
      <c r="H52" s="13"/>
      <c r="I52" s="13"/>
      <c r="J52" s="13"/>
      <c r="K52" s="13">
        <v>1</v>
      </c>
      <c r="L52" s="14" t="s">
        <v>85</v>
      </c>
    </row>
    <row r="53" spans="2:12" ht="17.25" thickTop="1">
      <c r="B53" s="42">
        <v>49</v>
      </c>
      <c r="C53" s="36" t="s">
        <v>14</v>
      </c>
      <c r="D53" s="36" t="s">
        <v>132</v>
      </c>
      <c r="E53" s="36" t="s">
        <v>1</v>
      </c>
      <c r="F53" s="36"/>
      <c r="G53" s="36"/>
      <c r="H53" s="36"/>
      <c r="I53" s="36"/>
      <c r="J53" s="36"/>
      <c r="K53" s="36">
        <v>6</v>
      </c>
      <c r="L53" s="37"/>
    </row>
    <row r="54" spans="2:12">
      <c r="B54" s="40">
        <v>50</v>
      </c>
      <c r="C54" s="8" t="s">
        <v>14</v>
      </c>
      <c r="D54" s="8" t="s">
        <v>132</v>
      </c>
      <c r="E54" s="6" t="s">
        <v>5</v>
      </c>
      <c r="F54" s="6"/>
      <c r="G54" s="6"/>
      <c r="H54" s="6"/>
      <c r="I54" s="6"/>
      <c r="J54" s="6"/>
      <c r="K54" s="6">
        <v>2</v>
      </c>
      <c r="L54" s="7" t="s">
        <v>20</v>
      </c>
    </row>
    <row r="55" spans="2:12">
      <c r="B55" s="40">
        <v>51</v>
      </c>
      <c r="C55" s="8" t="s">
        <v>14</v>
      </c>
      <c r="D55" s="8" t="s">
        <v>21</v>
      </c>
      <c r="E55" s="6" t="s">
        <v>1</v>
      </c>
      <c r="F55" s="6"/>
      <c r="G55" s="6"/>
      <c r="H55" s="6"/>
      <c r="I55" s="6"/>
      <c r="J55" s="6"/>
      <c r="K55" s="6">
        <v>6</v>
      </c>
      <c r="L55" s="7"/>
    </row>
    <row r="56" spans="2:12">
      <c r="B56" s="40">
        <v>52</v>
      </c>
      <c r="C56" s="8" t="s">
        <v>14</v>
      </c>
      <c r="D56" s="8" t="s">
        <v>21</v>
      </c>
      <c r="E56" s="6" t="s">
        <v>15</v>
      </c>
      <c r="F56" s="6"/>
      <c r="G56" s="6"/>
      <c r="H56" s="6"/>
      <c r="I56" s="6"/>
      <c r="J56" s="6"/>
      <c r="K56" s="6">
        <v>2</v>
      </c>
      <c r="L56" s="7" t="s">
        <v>16</v>
      </c>
    </row>
    <row r="57" spans="2:12">
      <c r="B57" s="40">
        <v>53</v>
      </c>
      <c r="C57" s="8" t="s">
        <v>14</v>
      </c>
      <c r="D57" s="8" t="s">
        <v>21</v>
      </c>
      <c r="E57" s="6" t="s">
        <v>17</v>
      </c>
      <c r="F57" s="6"/>
      <c r="G57" s="6"/>
      <c r="H57" s="6"/>
      <c r="I57" s="6"/>
      <c r="J57" s="6"/>
      <c r="K57" s="6">
        <v>2</v>
      </c>
      <c r="L57" s="7"/>
    </row>
    <row r="58" spans="2:12">
      <c r="B58" s="40">
        <v>54</v>
      </c>
      <c r="C58" s="8" t="s">
        <v>14</v>
      </c>
      <c r="D58" s="8" t="s">
        <v>21</v>
      </c>
      <c r="E58" s="6" t="s">
        <v>18</v>
      </c>
      <c r="F58" s="6"/>
      <c r="G58" s="6"/>
      <c r="H58" s="6"/>
      <c r="I58" s="6"/>
      <c r="J58" s="6"/>
      <c r="K58" s="6">
        <v>1</v>
      </c>
      <c r="L58" s="7"/>
    </row>
    <row r="59" spans="2:12">
      <c r="B59" s="40">
        <v>55</v>
      </c>
      <c r="C59" s="8" t="s">
        <v>14</v>
      </c>
      <c r="D59" s="8" t="s">
        <v>21</v>
      </c>
      <c r="E59" s="6" t="s">
        <v>19</v>
      </c>
      <c r="F59" s="6"/>
      <c r="G59" s="6"/>
      <c r="H59" s="6"/>
      <c r="I59" s="6"/>
      <c r="J59" s="6"/>
      <c r="K59" s="6">
        <v>1</v>
      </c>
      <c r="L59" s="7"/>
    </row>
    <row r="60" spans="2:12" ht="17.25" thickBot="1">
      <c r="B60" s="41">
        <v>56</v>
      </c>
      <c r="C60" s="12" t="s">
        <v>14</v>
      </c>
      <c r="D60" s="12" t="s">
        <v>21</v>
      </c>
      <c r="E60" s="13" t="s">
        <v>87</v>
      </c>
      <c r="F60" s="13"/>
      <c r="G60" s="13"/>
      <c r="H60" s="13"/>
      <c r="I60" s="13"/>
      <c r="J60" s="13"/>
      <c r="K60" s="13">
        <v>1</v>
      </c>
      <c r="L60" s="14"/>
    </row>
    <row r="61" spans="2:12" ht="18" thickTop="1" thickBot="1">
      <c r="B61" s="265" t="s">
        <v>99</v>
      </c>
      <c r="C61" s="266"/>
      <c r="D61" s="266"/>
      <c r="E61" s="266"/>
      <c r="F61" s="266"/>
      <c r="G61" s="266"/>
      <c r="H61" s="266"/>
      <c r="I61" s="266"/>
      <c r="J61" s="267"/>
      <c r="K61" s="15">
        <f>SUM(K5:K60)</f>
        <v>100</v>
      </c>
      <c r="L61" s="16"/>
    </row>
    <row r="62" spans="2:12" ht="17.25" thickTop="1"/>
  </sheetData>
  <mergeCells count="1">
    <mergeCell ref="B61:J6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질의서</vt:lpstr>
      <vt:lpstr>분량체크사항</vt:lpstr>
      <vt:lpstr>인력투입계획</vt:lpstr>
      <vt:lpstr>공수산정 기준</vt:lpstr>
      <vt:lpstr>예상화면목록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Netive</dc:creator>
  <cp:lastModifiedBy>MSI</cp:lastModifiedBy>
  <dcterms:created xsi:type="dcterms:W3CDTF">2023-07-14T08:45:43Z</dcterms:created>
  <dcterms:modified xsi:type="dcterms:W3CDTF">2023-08-01T04:16:21Z</dcterms:modified>
</cp:coreProperties>
</file>