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akob Zethofer\repos\pro2future-multiple-stacked-charts-kurt\data\"/>
    </mc:Choice>
  </mc:AlternateContent>
  <xr:revisionPtr revIDLastSave="0" documentId="13_ncr:1_{562170A4-F5E4-410D-8A16-925DB6FAAA66}" xr6:coauthVersionLast="47" xr6:coauthVersionMax="47" xr10:uidLastSave="{00000000-0000-0000-0000-000000000000}"/>
  <bookViews>
    <workbookView xWindow="4230" yWindow="885" windowWidth="31125" windowHeight="18975" xr2:uid="{00000000-000D-0000-FFFF-FFFF00000000}"/>
  </bookViews>
  <sheets>
    <sheet name="Sheet1" sheetId="5" r:id="rId1"/>
    <sheet name="prob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5" l="1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/>
  <c r="T76" i="5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/>
  <c r="T100" i="5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/>
  <c r="T211" i="5"/>
  <c r="T212" i="5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T259" i="5" s="1"/>
  <c r="T260" i="5" s="1"/>
  <c r="T261" i="5" s="1"/>
  <c r="T262" i="5" s="1"/>
  <c r="T263" i="5" s="1"/>
  <c r="T264" i="5" s="1"/>
  <c r="T265" i="5" s="1"/>
  <c r="T266" i="5" s="1"/>
  <c r="T267" i="5" s="1"/>
  <c r="T268" i="5" s="1"/>
  <c r="T269" i="5" s="1"/>
  <c r="T270" i="5" s="1"/>
  <c r="T271" i="5" s="1"/>
  <c r="T272" i="5" s="1"/>
  <c r="T273" i="5" s="1"/>
  <c r="T274" i="5" s="1"/>
  <c r="T275" i="5" s="1"/>
  <c r="T276" i="5" s="1"/>
  <c r="T277" i="5" s="1"/>
  <c r="T278" i="5" s="1"/>
  <c r="T279" i="5" s="1"/>
  <c r="T280" i="5" s="1"/>
  <c r="T281" i="5" s="1"/>
  <c r="T282" i="5" s="1"/>
  <c r="T283" i="5" s="1"/>
  <c r="T284" i="5" s="1"/>
  <c r="T285" i="5" s="1"/>
  <c r="T286" i="5" s="1"/>
  <c r="T287" i="5" s="1"/>
  <c r="T288" i="5" s="1"/>
  <c r="T289" i="5" s="1"/>
  <c r="T290" i="5" s="1"/>
  <c r="T291" i="5" s="1"/>
  <c r="T292" i="5" s="1"/>
  <c r="T293" i="5" s="1"/>
  <c r="T294" i="5"/>
  <c r="T295" i="5" s="1"/>
  <c r="T296" i="5" s="1"/>
  <c r="T297" i="5" s="1"/>
  <c r="T298" i="5" s="1"/>
  <c r="T299" i="5" s="1"/>
  <c r="T300" i="5" s="1"/>
  <c r="T301" i="5" s="1"/>
  <c r="T302" i="5" s="1"/>
  <c r="T303" i="5" s="1"/>
  <c r="T304" i="5" s="1"/>
  <c r="T305" i="5" s="1"/>
  <c r="T306" i="5" s="1"/>
  <c r="T307" i="5" s="1"/>
  <c r="T308" i="5" s="1"/>
  <c r="T309" i="5" s="1"/>
  <c r="T310" i="5" s="1"/>
  <c r="T311" i="5" s="1"/>
  <c r="T312" i="5" s="1"/>
  <c r="T313" i="5" s="1"/>
  <c r="T314" i="5" s="1"/>
  <c r="T315" i="5" s="1"/>
  <c r="T316" i="5" s="1"/>
  <c r="T317" i="5" s="1"/>
  <c r="T318" i="5"/>
  <c r="T319" i="5" s="1"/>
  <c r="T320" i="5" s="1"/>
  <c r="T321" i="5" s="1"/>
  <c r="T322" i="5" s="1"/>
  <c r="T323" i="5" s="1"/>
  <c r="T324" i="5" s="1"/>
  <c r="T325" i="5" s="1"/>
  <c r="T326" i="5" s="1"/>
  <c r="T327" i="5" s="1"/>
  <c r="T328" i="5" s="1"/>
  <c r="T329" i="5" s="1"/>
  <c r="T330" i="5" s="1"/>
  <c r="T331" i="5" s="1"/>
  <c r="T332" i="5" s="1"/>
  <c r="T333" i="5" s="1"/>
  <c r="T334" i="5" s="1"/>
  <c r="T335" i="5" s="1"/>
  <c r="T336" i="5" s="1"/>
  <c r="T337" i="5" s="1"/>
  <c r="T338" i="5" s="1"/>
  <c r="T339" i="5" s="1"/>
  <c r="T340" i="5" s="1"/>
  <c r="T341" i="5" s="1"/>
  <c r="T342" i="5"/>
  <c r="T343" i="5" s="1"/>
  <c r="T344" i="5" s="1"/>
  <c r="T345" i="5" s="1"/>
  <c r="T346" i="5" s="1"/>
  <c r="T347" i="5" s="1"/>
  <c r="T348" i="5" s="1"/>
  <c r="T349" i="5" s="1"/>
  <c r="T350" i="5" s="1"/>
  <c r="T351" i="5" s="1"/>
  <c r="T352" i="5" s="1"/>
  <c r="T353" i="5" s="1"/>
  <c r="T354" i="5" s="1"/>
  <c r="T355" i="5" s="1"/>
  <c r="T356" i="5" s="1"/>
  <c r="T357" i="5" s="1"/>
  <c r="T358" i="5" s="1"/>
  <c r="T359" i="5" s="1"/>
  <c r="T360" i="5" s="1"/>
  <c r="T361" i="5" s="1"/>
  <c r="T362" i="5" s="1"/>
  <c r="T363" i="5" s="1"/>
  <c r="T364" i="5" s="1"/>
  <c r="T365" i="5"/>
  <c r="T366" i="5"/>
  <c r="T367" i="5" s="1"/>
  <c r="T368" i="5" s="1"/>
  <c r="T369" i="5" s="1"/>
  <c r="T370" i="5" s="1"/>
  <c r="T371" i="5" s="1"/>
  <c r="T372" i="5" s="1"/>
  <c r="T373" i="5" s="1"/>
  <c r="T374" i="5" s="1"/>
  <c r="T375" i="5" s="1"/>
  <c r="T376" i="5" s="1"/>
  <c r="T377" i="5" s="1"/>
  <c r="T378" i="5" s="1"/>
  <c r="T379" i="5" s="1"/>
  <c r="T380" i="5" s="1"/>
  <c r="T381" i="5" s="1"/>
  <c r="T382" i="5" s="1"/>
  <c r="T383" i="5" s="1"/>
  <c r="T384" i="5" s="1"/>
  <c r="T385" i="5" s="1"/>
  <c r="T386" i="5" s="1"/>
  <c r="T387" i="5" s="1"/>
  <c r="T388" i="5" s="1"/>
  <c r="T389" i="5"/>
  <c r="T390" i="5" s="1"/>
  <c r="T391" i="5" s="1"/>
  <c r="T392" i="5" s="1"/>
  <c r="T393" i="5" s="1"/>
  <c r="T394" i="5" s="1"/>
  <c r="T395" i="5" s="1"/>
  <c r="T396" i="5" s="1"/>
  <c r="T397" i="5" s="1"/>
  <c r="T398" i="5" s="1"/>
  <c r="T399" i="5" s="1"/>
  <c r="T400" i="5" s="1"/>
  <c r="T401" i="5" s="1"/>
  <c r="T402" i="5" s="1"/>
  <c r="T403" i="5" s="1"/>
  <c r="T404" i="5" s="1"/>
  <c r="T405" i="5" s="1"/>
  <c r="T406" i="5" s="1"/>
  <c r="T407" i="5" s="1"/>
  <c r="T408" i="5" s="1"/>
  <c r="T409" i="5" s="1"/>
  <c r="T410" i="5" s="1"/>
  <c r="T411" i="5" s="1"/>
  <c r="T412" i="5" s="1"/>
  <c r="T413" i="5"/>
  <c r="T414" i="5" s="1"/>
  <c r="T415" i="5" s="1"/>
  <c r="T416" i="5" s="1"/>
  <c r="T417" i="5" s="1"/>
  <c r="T418" i="5" s="1"/>
  <c r="T419" i="5" s="1"/>
  <c r="T420" i="5" s="1"/>
  <c r="T421" i="5" s="1"/>
  <c r="T422" i="5" s="1"/>
  <c r="T423" i="5" s="1"/>
  <c r="T424" i="5" s="1"/>
  <c r="T425" i="5" s="1"/>
  <c r="T426" i="5" s="1"/>
  <c r="T427" i="5" s="1"/>
  <c r="T428" i="5" s="1"/>
  <c r="T429" i="5" s="1"/>
  <c r="T430" i="5" s="1"/>
  <c r="T431" i="5" s="1"/>
  <c r="T432" i="5" s="1"/>
  <c r="T433" i="5" s="1"/>
  <c r="T434" i="5" s="1"/>
  <c r="T435" i="5" s="1"/>
  <c r="T436" i="5" s="1"/>
  <c r="T437" i="5"/>
  <c r="T438" i="5" s="1"/>
  <c r="T439" i="5" s="1"/>
  <c r="T440" i="5" s="1"/>
  <c r="T441" i="5" s="1"/>
  <c r="T442" i="5" s="1"/>
  <c r="T443" i="5" s="1"/>
  <c r="T444" i="5" s="1"/>
  <c r="T445" i="5" s="1"/>
  <c r="T446" i="5" s="1"/>
  <c r="T447" i="5" s="1"/>
  <c r="T448" i="5" s="1"/>
  <c r="T449" i="5" s="1"/>
  <c r="T450" i="5" s="1"/>
  <c r="T451" i="5" s="1"/>
  <c r="T452" i="5" s="1"/>
  <c r="T453" i="5" s="1"/>
  <c r="T454" i="5" s="1"/>
  <c r="T455" i="5" s="1"/>
  <c r="T456" i="5" s="1"/>
  <c r="T457" i="5" s="1"/>
  <c r="T458" i="5" s="1"/>
  <c r="T459" i="5" s="1"/>
  <c r="T460" i="5" s="1"/>
  <c r="T461" i="5"/>
  <c r="T462" i="5" s="1"/>
  <c r="T463" i="5" s="1"/>
  <c r="T464" i="5" s="1"/>
  <c r="T465" i="5" s="1"/>
  <c r="T466" i="5" s="1"/>
  <c r="T467" i="5" s="1"/>
  <c r="T468" i="5" s="1"/>
  <c r="T469" i="5" s="1"/>
  <c r="T470" i="5" s="1"/>
  <c r="T471" i="5" s="1"/>
  <c r="T472" i="5" s="1"/>
  <c r="T473" i="5" s="1"/>
  <c r="T474" i="5" s="1"/>
  <c r="T475" i="5" s="1"/>
  <c r="T476" i="5" s="1"/>
  <c r="T477" i="5" s="1"/>
  <c r="T478" i="5" s="1"/>
  <c r="T479" i="5" s="1"/>
  <c r="T480" i="5" s="1"/>
  <c r="T481" i="5" s="1"/>
  <c r="T482" i="5" s="1"/>
  <c r="T483" i="5" s="1"/>
  <c r="T484" i="5" s="1"/>
  <c r="T485" i="5"/>
  <c r="T486" i="5" s="1"/>
  <c r="T487" i="5" s="1"/>
  <c r="T488" i="5" s="1"/>
  <c r="T489" i="5" s="1"/>
  <c r="T490" i="5" s="1"/>
  <c r="T491" i="5" s="1"/>
  <c r="T492" i="5" s="1"/>
  <c r="T493" i="5" s="1"/>
  <c r="T494" i="5" s="1"/>
  <c r="T495" i="5" s="1"/>
  <c r="T496" i="5" s="1"/>
  <c r="T497" i="5" s="1"/>
  <c r="T498" i="5" s="1"/>
  <c r="T499" i="5" s="1"/>
  <c r="T500" i="5" s="1"/>
  <c r="T501" i="5" s="1"/>
  <c r="T502" i="5" s="1"/>
  <c r="T503" i="5" s="1"/>
  <c r="T504" i="5" s="1"/>
  <c r="T505" i="5" s="1"/>
  <c r="T506" i="5" s="1"/>
  <c r="T507" i="5" s="1"/>
  <c r="T508" i="5" s="1"/>
  <c r="S2" i="5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50" i="5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245" i="5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S259" i="5" s="1"/>
  <c r="S260" i="5" s="1"/>
  <c r="S261" i="5" s="1"/>
  <c r="S262" i="5" s="1"/>
  <c r="S263" i="5" s="1"/>
  <c r="S264" i="5" s="1"/>
  <c r="S265" i="5" s="1"/>
  <c r="S266" i="5" s="1"/>
  <c r="S267" i="5" s="1"/>
  <c r="S268" i="5" s="1"/>
  <c r="S269" i="5" s="1"/>
  <c r="S270" i="5" s="1"/>
  <c r="S271" i="5" s="1"/>
  <c r="S272" i="5" s="1"/>
  <c r="S273" i="5" s="1"/>
  <c r="S274" i="5" s="1"/>
  <c r="S275" i="5" s="1"/>
  <c r="S276" i="5" s="1"/>
  <c r="S277" i="5" s="1"/>
  <c r="S278" i="5" s="1"/>
  <c r="S279" i="5" s="1"/>
  <c r="S280" i="5" s="1"/>
  <c r="S281" i="5" s="1"/>
  <c r="S282" i="5" s="1"/>
  <c r="S283" i="5" s="1"/>
  <c r="S284" i="5" s="1"/>
  <c r="S285" i="5" s="1"/>
  <c r="S286" i="5" s="1"/>
  <c r="S287" i="5" s="1"/>
  <c r="S288" i="5" s="1"/>
  <c r="S289" i="5" s="1"/>
  <c r="S290" i="5" s="1"/>
  <c r="S291" i="5" s="1"/>
  <c r="S292" i="5" s="1"/>
  <c r="S293" i="5" s="1"/>
  <c r="S294" i="5"/>
  <c r="S295" i="5" s="1"/>
  <c r="S296" i="5" s="1"/>
  <c r="S297" i="5" s="1"/>
  <c r="S298" i="5" s="1"/>
  <c r="S299" i="5" s="1"/>
  <c r="S300" i="5" s="1"/>
  <c r="S301" i="5" s="1"/>
  <c r="S302" i="5" s="1"/>
  <c r="S303" i="5" s="1"/>
  <c r="S304" i="5" s="1"/>
  <c r="S305" i="5" s="1"/>
  <c r="S306" i="5" s="1"/>
  <c r="S307" i="5" s="1"/>
  <c r="S308" i="5" s="1"/>
  <c r="S309" i="5" s="1"/>
  <c r="S310" i="5" s="1"/>
  <c r="S311" i="5" s="1"/>
  <c r="S312" i="5" s="1"/>
  <c r="S313" i="5" s="1"/>
  <c r="S314" i="5" s="1"/>
  <c r="S315" i="5" s="1"/>
  <c r="S316" i="5" s="1"/>
  <c r="S317" i="5" s="1"/>
  <c r="S342" i="5"/>
  <c r="S343" i="5" s="1"/>
  <c r="S344" i="5" s="1"/>
  <c r="S345" i="5" s="1"/>
  <c r="S346" i="5" s="1"/>
  <c r="S347" i="5" s="1"/>
  <c r="S348" i="5" s="1"/>
  <c r="S349" i="5" s="1"/>
  <c r="S350" i="5" s="1"/>
  <c r="S351" i="5" s="1"/>
  <c r="S352" i="5" s="1"/>
  <c r="S353" i="5" s="1"/>
  <c r="S354" i="5" s="1"/>
  <c r="S355" i="5" s="1"/>
  <c r="S356" i="5" s="1"/>
  <c r="S357" i="5" s="1"/>
  <c r="S358" i="5" s="1"/>
  <c r="S359" i="5" s="1"/>
  <c r="S360" i="5" s="1"/>
  <c r="S361" i="5" s="1"/>
  <c r="S362" i="5" s="1"/>
  <c r="S363" i="5" s="1"/>
  <c r="S364" i="5" s="1"/>
  <c r="S365" i="5"/>
  <c r="S366" i="5" s="1"/>
  <c r="S367" i="5" s="1"/>
  <c r="S368" i="5" s="1"/>
  <c r="S369" i="5" s="1"/>
  <c r="S370" i="5" s="1"/>
  <c r="S371" i="5" s="1"/>
  <c r="S372" i="5" s="1"/>
  <c r="S373" i="5" s="1"/>
  <c r="S374" i="5" s="1"/>
  <c r="S375" i="5" s="1"/>
  <c r="S376" i="5" s="1"/>
  <c r="S377" i="5" s="1"/>
  <c r="S378" i="5" s="1"/>
  <c r="S379" i="5" s="1"/>
  <c r="S380" i="5" s="1"/>
  <c r="S381" i="5" s="1"/>
  <c r="S382" i="5" s="1"/>
  <c r="S383" i="5" s="1"/>
  <c r="S384" i="5" s="1"/>
  <c r="S385" i="5" s="1"/>
  <c r="S386" i="5" s="1"/>
  <c r="S387" i="5" s="1"/>
  <c r="S388" i="5" s="1"/>
  <c r="S461" i="5"/>
  <c r="S462" i="5" s="1"/>
  <c r="S463" i="5" s="1"/>
  <c r="S464" i="5" s="1"/>
  <c r="S465" i="5" s="1"/>
  <c r="S466" i="5" s="1"/>
  <c r="S467" i="5" s="1"/>
  <c r="S468" i="5" s="1"/>
  <c r="S469" i="5" s="1"/>
  <c r="S470" i="5" s="1"/>
  <c r="S471" i="5" s="1"/>
  <c r="S472" i="5" s="1"/>
  <c r="S473" i="5" s="1"/>
  <c r="S474" i="5" s="1"/>
  <c r="S475" i="5" s="1"/>
  <c r="S476" i="5" s="1"/>
  <c r="S477" i="5" s="1"/>
  <c r="S478" i="5" s="1"/>
  <c r="S479" i="5" s="1"/>
  <c r="S480" i="5" s="1"/>
  <c r="S481" i="5" s="1"/>
  <c r="S482" i="5" s="1"/>
  <c r="S483" i="5" s="1"/>
  <c r="S484" i="5" s="1"/>
  <c r="S485" i="5"/>
  <c r="S486" i="5" s="1"/>
  <c r="S487" i="5" s="1"/>
  <c r="S488" i="5" s="1"/>
  <c r="S489" i="5" s="1"/>
  <c r="S490" i="5" s="1"/>
  <c r="S491" i="5" s="1"/>
  <c r="S492" i="5" s="1"/>
  <c r="S493" i="5" s="1"/>
  <c r="S494" i="5" s="1"/>
  <c r="S495" i="5" s="1"/>
  <c r="S496" i="5" s="1"/>
  <c r="S497" i="5" s="1"/>
  <c r="S498" i="5" s="1"/>
  <c r="S499" i="5" s="1"/>
  <c r="S500" i="5" s="1"/>
  <c r="S501" i="5" s="1"/>
  <c r="S502" i="5" s="1"/>
  <c r="S503" i="5" s="1"/>
  <c r="S504" i="5" s="1"/>
  <c r="S505" i="5" s="1"/>
  <c r="S506" i="5" s="1"/>
  <c r="S507" i="5" s="1"/>
  <c r="S508" i="5" s="1"/>
  <c r="E4" i="6"/>
  <c r="F2" i="6"/>
  <c r="F3" i="6" s="1"/>
  <c r="F4" i="6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/>
  <c r="H27" i="5" s="1"/>
  <c r="H28" i="5" s="1"/>
  <c r="H50" i="5"/>
  <c r="H51" i="5" s="1"/>
  <c r="H52" i="5" s="1"/>
  <c r="H75" i="5"/>
  <c r="H76" i="5" s="1"/>
  <c r="H99" i="5"/>
  <c r="H100" i="5" s="1"/>
  <c r="H124" i="5"/>
  <c r="H125" i="5" s="1"/>
  <c r="H148" i="5"/>
  <c r="H149" i="5" s="1"/>
  <c r="H196" i="5"/>
  <c r="H197" i="5" s="1"/>
  <c r="H210" i="5"/>
  <c r="H211" i="5" s="1"/>
  <c r="H212" i="5" s="1"/>
  <c r="H213" i="5" s="1"/>
  <c r="H245" i="5"/>
  <c r="H246" i="5" s="1"/>
  <c r="H247" i="5" s="1"/>
  <c r="H294" i="5"/>
  <c r="G294" i="5" s="1"/>
  <c r="H318" i="5"/>
  <c r="H319" i="5" s="1"/>
  <c r="H342" i="5"/>
  <c r="H343" i="5" s="1"/>
  <c r="H365" i="5"/>
  <c r="H366" i="5" s="1"/>
  <c r="H367" i="5" s="1"/>
  <c r="H389" i="5"/>
  <c r="H390" i="5" s="1"/>
  <c r="H391" i="5" s="1"/>
  <c r="H392" i="5" s="1"/>
  <c r="H413" i="5"/>
  <c r="H414" i="5" s="1"/>
  <c r="H415" i="5" s="1"/>
  <c r="H416" i="5" s="1"/>
  <c r="H437" i="5"/>
  <c r="H438" i="5" s="1"/>
  <c r="H439" i="5" s="1"/>
  <c r="H440" i="5" s="1"/>
  <c r="H461" i="5"/>
  <c r="H462" i="5" s="1"/>
  <c r="H463" i="5" s="1"/>
  <c r="H464" i="5" s="1"/>
  <c r="H485" i="5"/>
  <c r="H486" i="5" s="1"/>
  <c r="H487" i="5" s="1"/>
  <c r="H488" i="5" s="1"/>
  <c r="N2" i="5"/>
  <c r="P2" i="5" s="1"/>
  <c r="N3" i="5"/>
  <c r="P3" i="5" s="1"/>
  <c r="N4" i="5"/>
  <c r="P4" i="5" s="1"/>
  <c r="N5" i="5"/>
  <c r="P5" i="5" s="1"/>
  <c r="N6" i="5"/>
  <c r="P6" i="5" s="1"/>
  <c r="N7" i="5"/>
  <c r="P7" i="5" s="1"/>
  <c r="N8" i="5"/>
  <c r="P8" i="5" s="1"/>
  <c r="N9" i="5"/>
  <c r="P9" i="5" s="1"/>
  <c r="N10" i="5"/>
  <c r="P10" i="5" s="1"/>
  <c r="N11" i="5"/>
  <c r="P11" i="5" s="1"/>
  <c r="N12" i="5"/>
  <c r="P12" i="5" s="1"/>
  <c r="N13" i="5"/>
  <c r="P13" i="5" s="1"/>
  <c r="N14" i="5"/>
  <c r="P14" i="5" s="1"/>
  <c r="N15" i="5"/>
  <c r="P15" i="5" s="1"/>
  <c r="N16" i="5"/>
  <c r="P16" i="5" s="1"/>
  <c r="N17" i="5"/>
  <c r="P17" i="5" s="1"/>
  <c r="N18" i="5"/>
  <c r="P18" i="5" s="1"/>
  <c r="N19" i="5"/>
  <c r="P19" i="5" s="1"/>
  <c r="N20" i="5"/>
  <c r="P20" i="5" s="1"/>
  <c r="N21" i="5"/>
  <c r="P21" i="5" s="1"/>
  <c r="N22" i="5"/>
  <c r="P22" i="5" s="1"/>
  <c r="N23" i="5"/>
  <c r="P23" i="5" s="1"/>
  <c r="N24" i="5"/>
  <c r="P24" i="5" s="1"/>
  <c r="N25" i="5"/>
  <c r="P25" i="5" s="1"/>
  <c r="N26" i="5"/>
  <c r="P26" i="5" s="1"/>
  <c r="N27" i="5"/>
  <c r="P27" i="5" s="1"/>
  <c r="N28" i="5"/>
  <c r="P28" i="5" s="1"/>
  <c r="N29" i="5"/>
  <c r="P29" i="5" s="1"/>
  <c r="N30" i="5"/>
  <c r="P30" i="5" s="1"/>
  <c r="N31" i="5"/>
  <c r="P31" i="5" s="1"/>
  <c r="N32" i="5"/>
  <c r="P32" i="5" s="1"/>
  <c r="N33" i="5"/>
  <c r="P33" i="5" s="1"/>
  <c r="N34" i="5"/>
  <c r="P34" i="5" s="1"/>
  <c r="N35" i="5"/>
  <c r="P35" i="5" s="1"/>
  <c r="N36" i="5"/>
  <c r="P36" i="5" s="1"/>
  <c r="N37" i="5"/>
  <c r="P37" i="5" s="1"/>
  <c r="N38" i="5"/>
  <c r="P38" i="5" s="1"/>
  <c r="N39" i="5"/>
  <c r="P39" i="5" s="1"/>
  <c r="N40" i="5"/>
  <c r="P40" i="5" s="1"/>
  <c r="N41" i="5"/>
  <c r="P41" i="5" s="1"/>
  <c r="N42" i="5"/>
  <c r="P42" i="5" s="1"/>
  <c r="N43" i="5"/>
  <c r="P43" i="5" s="1"/>
  <c r="N44" i="5"/>
  <c r="P44" i="5" s="1"/>
  <c r="N45" i="5"/>
  <c r="P45" i="5" s="1"/>
  <c r="N46" i="5"/>
  <c r="P46" i="5" s="1"/>
  <c r="N47" i="5"/>
  <c r="P47" i="5" s="1"/>
  <c r="N48" i="5"/>
  <c r="P48" i="5" s="1"/>
  <c r="N49" i="5"/>
  <c r="P49" i="5" s="1"/>
  <c r="N50" i="5"/>
  <c r="P50" i="5" s="1"/>
  <c r="N51" i="5"/>
  <c r="P51" i="5" s="1"/>
  <c r="N52" i="5"/>
  <c r="P52" i="5" s="1"/>
  <c r="N53" i="5"/>
  <c r="P53" i="5" s="1"/>
  <c r="N54" i="5"/>
  <c r="P54" i="5" s="1"/>
  <c r="N55" i="5"/>
  <c r="P55" i="5" s="1"/>
  <c r="N56" i="5"/>
  <c r="P56" i="5" s="1"/>
  <c r="N57" i="5"/>
  <c r="P57" i="5" s="1"/>
  <c r="N58" i="5"/>
  <c r="P58" i="5" s="1"/>
  <c r="N59" i="5"/>
  <c r="P59" i="5" s="1"/>
  <c r="N60" i="5"/>
  <c r="P60" i="5" s="1"/>
  <c r="N61" i="5"/>
  <c r="P61" i="5" s="1"/>
  <c r="N62" i="5"/>
  <c r="P62" i="5" s="1"/>
  <c r="N63" i="5"/>
  <c r="P63" i="5" s="1"/>
  <c r="N64" i="5"/>
  <c r="P64" i="5" s="1"/>
  <c r="N65" i="5"/>
  <c r="P65" i="5" s="1"/>
  <c r="N66" i="5"/>
  <c r="P66" i="5" s="1"/>
  <c r="N67" i="5"/>
  <c r="P67" i="5" s="1"/>
  <c r="N68" i="5"/>
  <c r="P68" i="5" s="1"/>
  <c r="N69" i="5"/>
  <c r="P69" i="5" s="1"/>
  <c r="N70" i="5"/>
  <c r="P70" i="5" s="1"/>
  <c r="N71" i="5"/>
  <c r="P71" i="5" s="1"/>
  <c r="N72" i="5"/>
  <c r="P72" i="5" s="1"/>
  <c r="N73" i="5"/>
  <c r="P73" i="5" s="1"/>
  <c r="N74" i="5"/>
  <c r="P74" i="5" s="1"/>
  <c r="N75" i="5"/>
  <c r="P75" i="5" s="1"/>
  <c r="N76" i="5"/>
  <c r="P76" i="5" s="1"/>
  <c r="N77" i="5"/>
  <c r="P77" i="5" s="1"/>
  <c r="N78" i="5"/>
  <c r="P78" i="5" s="1"/>
  <c r="N79" i="5"/>
  <c r="P79" i="5" s="1"/>
  <c r="N80" i="5"/>
  <c r="P80" i="5" s="1"/>
  <c r="N81" i="5"/>
  <c r="P81" i="5" s="1"/>
  <c r="N82" i="5"/>
  <c r="P82" i="5" s="1"/>
  <c r="N83" i="5"/>
  <c r="P83" i="5" s="1"/>
  <c r="N84" i="5"/>
  <c r="P84" i="5" s="1"/>
  <c r="N85" i="5"/>
  <c r="P85" i="5" s="1"/>
  <c r="N86" i="5"/>
  <c r="P86" i="5" s="1"/>
  <c r="N87" i="5"/>
  <c r="P87" i="5" s="1"/>
  <c r="N88" i="5"/>
  <c r="P88" i="5" s="1"/>
  <c r="N89" i="5"/>
  <c r="P89" i="5" s="1"/>
  <c r="N90" i="5"/>
  <c r="P90" i="5" s="1"/>
  <c r="N91" i="5"/>
  <c r="P91" i="5" s="1"/>
  <c r="N92" i="5"/>
  <c r="P92" i="5" s="1"/>
  <c r="N93" i="5"/>
  <c r="P93" i="5" s="1"/>
  <c r="N94" i="5"/>
  <c r="P94" i="5" s="1"/>
  <c r="N95" i="5"/>
  <c r="P95" i="5" s="1"/>
  <c r="N96" i="5"/>
  <c r="P96" i="5" s="1"/>
  <c r="N97" i="5"/>
  <c r="P97" i="5" s="1"/>
  <c r="N98" i="5"/>
  <c r="P98" i="5" s="1"/>
  <c r="N99" i="5"/>
  <c r="P99" i="5" s="1"/>
  <c r="N100" i="5"/>
  <c r="P100" i="5" s="1"/>
  <c r="N101" i="5"/>
  <c r="P101" i="5" s="1"/>
  <c r="N102" i="5"/>
  <c r="P102" i="5" s="1"/>
  <c r="N103" i="5"/>
  <c r="P103" i="5" s="1"/>
  <c r="N104" i="5"/>
  <c r="P104" i="5" s="1"/>
  <c r="N105" i="5"/>
  <c r="P105" i="5" s="1"/>
  <c r="N106" i="5"/>
  <c r="P106" i="5" s="1"/>
  <c r="N107" i="5"/>
  <c r="P107" i="5" s="1"/>
  <c r="N108" i="5"/>
  <c r="P108" i="5" s="1"/>
  <c r="N109" i="5"/>
  <c r="P109" i="5" s="1"/>
  <c r="N110" i="5"/>
  <c r="P110" i="5" s="1"/>
  <c r="N111" i="5"/>
  <c r="P111" i="5" s="1"/>
  <c r="N112" i="5"/>
  <c r="P112" i="5" s="1"/>
  <c r="N113" i="5"/>
  <c r="P113" i="5" s="1"/>
  <c r="N114" i="5"/>
  <c r="P114" i="5" s="1"/>
  <c r="N115" i="5"/>
  <c r="P115" i="5" s="1"/>
  <c r="N116" i="5"/>
  <c r="P116" i="5" s="1"/>
  <c r="N117" i="5"/>
  <c r="P117" i="5" s="1"/>
  <c r="N118" i="5"/>
  <c r="P118" i="5" s="1"/>
  <c r="N119" i="5"/>
  <c r="P119" i="5" s="1"/>
  <c r="N120" i="5"/>
  <c r="P120" i="5" s="1"/>
  <c r="N121" i="5"/>
  <c r="P121" i="5" s="1"/>
  <c r="N122" i="5"/>
  <c r="P122" i="5" s="1"/>
  <c r="N123" i="5"/>
  <c r="P123" i="5" s="1"/>
  <c r="N124" i="5"/>
  <c r="P124" i="5" s="1"/>
  <c r="N125" i="5"/>
  <c r="P125" i="5" s="1"/>
  <c r="N126" i="5"/>
  <c r="P126" i="5" s="1"/>
  <c r="N127" i="5"/>
  <c r="P127" i="5" s="1"/>
  <c r="N128" i="5"/>
  <c r="P128" i="5" s="1"/>
  <c r="N129" i="5"/>
  <c r="P129" i="5" s="1"/>
  <c r="N130" i="5"/>
  <c r="P130" i="5" s="1"/>
  <c r="N131" i="5"/>
  <c r="P131" i="5" s="1"/>
  <c r="N132" i="5"/>
  <c r="P132" i="5" s="1"/>
  <c r="N133" i="5"/>
  <c r="P133" i="5" s="1"/>
  <c r="N134" i="5"/>
  <c r="P134" i="5" s="1"/>
  <c r="N135" i="5"/>
  <c r="P135" i="5" s="1"/>
  <c r="N136" i="5"/>
  <c r="P136" i="5" s="1"/>
  <c r="N137" i="5"/>
  <c r="P137" i="5" s="1"/>
  <c r="N138" i="5"/>
  <c r="P138" i="5" s="1"/>
  <c r="N139" i="5"/>
  <c r="P139" i="5" s="1"/>
  <c r="N140" i="5"/>
  <c r="P140" i="5" s="1"/>
  <c r="N141" i="5"/>
  <c r="P141" i="5" s="1"/>
  <c r="N142" i="5"/>
  <c r="P142" i="5" s="1"/>
  <c r="N143" i="5"/>
  <c r="P143" i="5" s="1"/>
  <c r="N144" i="5"/>
  <c r="P144" i="5" s="1"/>
  <c r="N145" i="5"/>
  <c r="P145" i="5" s="1"/>
  <c r="N146" i="5"/>
  <c r="P146" i="5" s="1"/>
  <c r="N147" i="5"/>
  <c r="P147" i="5" s="1"/>
  <c r="N148" i="5"/>
  <c r="P148" i="5" s="1"/>
  <c r="N149" i="5"/>
  <c r="P149" i="5" s="1"/>
  <c r="N150" i="5"/>
  <c r="P150" i="5" s="1"/>
  <c r="N151" i="5"/>
  <c r="P151" i="5" s="1"/>
  <c r="N152" i="5"/>
  <c r="P152" i="5" s="1"/>
  <c r="N153" i="5"/>
  <c r="P153" i="5" s="1"/>
  <c r="N154" i="5"/>
  <c r="P154" i="5" s="1"/>
  <c r="N155" i="5"/>
  <c r="P155" i="5" s="1"/>
  <c r="N156" i="5"/>
  <c r="P156" i="5" s="1"/>
  <c r="N157" i="5"/>
  <c r="P157" i="5" s="1"/>
  <c r="N158" i="5"/>
  <c r="P158" i="5" s="1"/>
  <c r="N159" i="5"/>
  <c r="P159" i="5" s="1"/>
  <c r="N160" i="5"/>
  <c r="P160" i="5" s="1"/>
  <c r="N161" i="5"/>
  <c r="P161" i="5" s="1"/>
  <c r="N162" i="5"/>
  <c r="P162" i="5" s="1"/>
  <c r="N163" i="5"/>
  <c r="P163" i="5" s="1"/>
  <c r="N164" i="5"/>
  <c r="P164" i="5" s="1"/>
  <c r="N165" i="5"/>
  <c r="P165" i="5" s="1"/>
  <c r="N166" i="5"/>
  <c r="P166" i="5" s="1"/>
  <c r="N167" i="5"/>
  <c r="P167" i="5" s="1"/>
  <c r="N168" i="5"/>
  <c r="P168" i="5" s="1"/>
  <c r="N169" i="5"/>
  <c r="P169" i="5" s="1"/>
  <c r="N170" i="5"/>
  <c r="P170" i="5" s="1"/>
  <c r="N171" i="5"/>
  <c r="P171" i="5" s="1"/>
  <c r="N172" i="5"/>
  <c r="P172" i="5" s="1"/>
  <c r="N173" i="5"/>
  <c r="P173" i="5" s="1"/>
  <c r="N174" i="5"/>
  <c r="P174" i="5" s="1"/>
  <c r="N175" i="5"/>
  <c r="P175" i="5" s="1"/>
  <c r="N176" i="5"/>
  <c r="P176" i="5" s="1"/>
  <c r="N177" i="5"/>
  <c r="P177" i="5" s="1"/>
  <c r="N178" i="5"/>
  <c r="P178" i="5" s="1"/>
  <c r="N179" i="5"/>
  <c r="P179" i="5" s="1"/>
  <c r="N180" i="5"/>
  <c r="P180" i="5" s="1"/>
  <c r="N181" i="5"/>
  <c r="P181" i="5" s="1"/>
  <c r="N182" i="5"/>
  <c r="P182" i="5" s="1"/>
  <c r="N183" i="5"/>
  <c r="P183" i="5" s="1"/>
  <c r="N184" i="5"/>
  <c r="P184" i="5" s="1"/>
  <c r="N185" i="5"/>
  <c r="P185" i="5" s="1"/>
  <c r="N186" i="5"/>
  <c r="P186" i="5" s="1"/>
  <c r="N187" i="5"/>
  <c r="P187" i="5" s="1"/>
  <c r="N188" i="5"/>
  <c r="P188" i="5" s="1"/>
  <c r="N189" i="5"/>
  <c r="P189" i="5" s="1"/>
  <c r="N190" i="5"/>
  <c r="P190" i="5" s="1"/>
  <c r="N191" i="5"/>
  <c r="P191" i="5" s="1"/>
  <c r="N192" i="5"/>
  <c r="P192" i="5" s="1"/>
  <c r="N193" i="5"/>
  <c r="P193" i="5" s="1"/>
  <c r="N194" i="5"/>
  <c r="P194" i="5" s="1"/>
  <c r="N195" i="5"/>
  <c r="P195" i="5" s="1"/>
  <c r="N196" i="5"/>
  <c r="P196" i="5" s="1"/>
  <c r="N197" i="5"/>
  <c r="P197" i="5" s="1"/>
  <c r="N198" i="5"/>
  <c r="P198" i="5" s="1"/>
  <c r="N199" i="5"/>
  <c r="P199" i="5" s="1"/>
  <c r="N200" i="5"/>
  <c r="P200" i="5" s="1"/>
  <c r="N201" i="5"/>
  <c r="P201" i="5" s="1"/>
  <c r="N202" i="5"/>
  <c r="P202" i="5" s="1"/>
  <c r="N203" i="5"/>
  <c r="P203" i="5" s="1"/>
  <c r="N204" i="5"/>
  <c r="P204" i="5" s="1"/>
  <c r="N205" i="5"/>
  <c r="P205" i="5" s="1"/>
  <c r="N206" i="5"/>
  <c r="P206" i="5" s="1"/>
  <c r="N207" i="5"/>
  <c r="P207" i="5" s="1"/>
  <c r="N208" i="5"/>
  <c r="P208" i="5" s="1"/>
  <c r="N209" i="5"/>
  <c r="P209" i="5" s="1"/>
  <c r="N210" i="5"/>
  <c r="P210" i="5" s="1"/>
  <c r="N211" i="5"/>
  <c r="P211" i="5" s="1"/>
  <c r="N212" i="5"/>
  <c r="P212" i="5" s="1"/>
  <c r="N213" i="5"/>
  <c r="P213" i="5" s="1"/>
  <c r="N214" i="5"/>
  <c r="P214" i="5" s="1"/>
  <c r="N215" i="5"/>
  <c r="P215" i="5" s="1"/>
  <c r="N216" i="5"/>
  <c r="P216" i="5" s="1"/>
  <c r="N217" i="5"/>
  <c r="P217" i="5" s="1"/>
  <c r="N218" i="5"/>
  <c r="P218" i="5" s="1"/>
  <c r="N219" i="5"/>
  <c r="P219" i="5" s="1"/>
  <c r="N220" i="5"/>
  <c r="P220" i="5" s="1"/>
  <c r="N221" i="5"/>
  <c r="P221" i="5" s="1"/>
  <c r="N222" i="5"/>
  <c r="P222" i="5" s="1"/>
  <c r="N223" i="5"/>
  <c r="P223" i="5" s="1"/>
  <c r="N224" i="5"/>
  <c r="P224" i="5" s="1"/>
  <c r="N225" i="5"/>
  <c r="P225" i="5" s="1"/>
  <c r="N226" i="5"/>
  <c r="P226" i="5" s="1"/>
  <c r="N227" i="5"/>
  <c r="P227" i="5" s="1"/>
  <c r="N228" i="5"/>
  <c r="P228" i="5" s="1"/>
  <c r="N229" i="5"/>
  <c r="P229" i="5" s="1"/>
  <c r="N230" i="5"/>
  <c r="P230" i="5" s="1"/>
  <c r="N231" i="5"/>
  <c r="P231" i="5" s="1"/>
  <c r="N232" i="5"/>
  <c r="P232" i="5" s="1"/>
  <c r="N233" i="5"/>
  <c r="P233" i="5" s="1"/>
  <c r="N234" i="5"/>
  <c r="P234" i="5" s="1"/>
  <c r="N235" i="5"/>
  <c r="P235" i="5" s="1"/>
  <c r="N236" i="5"/>
  <c r="P236" i="5" s="1"/>
  <c r="N237" i="5"/>
  <c r="P237" i="5" s="1"/>
  <c r="N238" i="5"/>
  <c r="P238" i="5" s="1"/>
  <c r="N239" i="5"/>
  <c r="P239" i="5" s="1"/>
  <c r="N240" i="5"/>
  <c r="P240" i="5" s="1"/>
  <c r="N241" i="5"/>
  <c r="P241" i="5" s="1"/>
  <c r="N242" i="5"/>
  <c r="P242" i="5" s="1"/>
  <c r="N243" i="5"/>
  <c r="P243" i="5" s="1"/>
  <c r="N244" i="5"/>
  <c r="P244" i="5" s="1"/>
  <c r="N245" i="5"/>
  <c r="P245" i="5" s="1"/>
  <c r="N246" i="5"/>
  <c r="P246" i="5" s="1"/>
  <c r="N247" i="5"/>
  <c r="P247" i="5" s="1"/>
  <c r="N248" i="5"/>
  <c r="P248" i="5" s="1"/>
  <c r="N249" i="5"/>
  <c r="P249" i="5" s="1"/>
  <c r="N250" i="5"/>
  <c r="P250" i="5" s="1"/>
  <c r="N251" i="5"/>
  <c r="P251" i="5" s="1"/>
  <c r="N252" i="5"/>
  <c r="P252" i="5" s="1"/>
  <c r="N253" i="5"/>
  <c r="P253" i="5" s="1"/>
  <c r="N254" i="5"/>
  <c r="P254" i="5" s="1"/>
  <c r="N255" i="5"/>
  <c r="P255" i="5" s="1"/>
  <c r="N256" i="5"/>
  <c r="P256" i="5" s="1"/>
  <c r="N257" i="5"/>
  <c r="P257" i="5" s="1"/>
  <c r="N258" i="5"/>
  <c r="P258" i="5" s="1"/>
  <c r="N259" i="5"/>
  <c r="P259" i="5" s="1"/>
  <c r="N260" i="5"/>
  <c r="P260" i="5" s="1"/>
  <c r="N261" i="5"/>
  <c r="P261" i="5" s="1"/>
  <c r="N262" i="5"/>
  <c r="P262" i="5" s="1"/>
  <c r="N263" i="5"/>
  <c r="P263" i="5" s="1"/>
  <c r="N264" i="5"/>
  <c r="P264" i="5" s="1"/>
  <c r="N265" i="5"/>
  <c r="P265" i="5" s="1"/>
  <c r="N266" i="5"/>
  <c r="P266" i="5" s="1"/>
  <c r="N267" i="5"/>
  <c r="P267" i="5" s="1"/>
  <c r="N268" i="5"/>
  <c r="P268" i="5" s="1"/>
  <c r="N269" i="5"/>
  <c r="P269" i="5" s="1"/>
  <c r="N270" i="5"/>
  <c r="P270" i="5" s="1"/>
  <c r="N271" i="5"/>
  <c r="P271" i="5" s="1"/>
  <c r="N272" i="5"/>
  <c r="P272" i="5" s="1"/>
  <c r="N273" i="5"/>
  <c r="P273" i="5" s="1"/>
  <c r="N274" i="5"/>
  <c r="P274" i="5" s="1"/>
  <c r="N275" i="5"/>
  <c r="P275" i="5" s="1"/>
  <c r="N276" i="5"/>
  <c r="P276" i="5" s="1"/>
  <c r="N277" i="5"/>
  <c r="P277" i="5" s="1"/>
  <c r="N278" i="5"/>
  <c r="P278" i="5" s="1"/>
  <c r="N279" i="5"/>
  <c r="P279" i="5" s="1"/>
  <c r="N280" i="5"/>
  <c r="P280" i="5" s="1"/>
  <c r="N281" i="5"/>
  <c r="P281" i="5" s="1"/>
  <c r="N282" i="5"/>
  <c r="P282" i="5" s="1"/>
  <c r="N283" i="5"/>
  <c r="P283" i="5" s="1"/>
  <c r="N284" i="5"/>
  <c r="P284" i="5" s="1"/>
  <c r="N285" i="5"/>
  <c r="P285" i="5" s="1"/>
  <c r="N286" i="5"/>
  <c r="P286" i="5" s="1"/>
  <c r="N287" i="5"/>
  <c r="P287" i="5" s="1"/>
  <c r="N288" i="5"/>
  <c r="P288" i="5" s="1"/>
  <c r="N289" i="5"/>
  <c r="P289" i="5" s="1"/>
  <c r="N290" i="5"/>
  <c r="P290" i="5" s="1"/>
  <c r="N291" i="5"/>
  <c r="P291" i="5" s="1"/>
  <c r="N292" i="5"/>
  <c r="P292" i="5" s="1"/>
  <c r="N293" i="5"/>
  <c r="P293" i="5" s="1"/>
  <c r="N294" i="5"/>
  <c r="P294" i="5" s="1"/>
  <c r="N295" i="5"/>
  <c r="P295" i="5" s="1"/>
  <c r="N296" i="5"/>
  <c r="P296" i="5" s="1"/>
  <c r="N297" i="5"/>
  <c r="P297" i="5" s="1"/>
  <c r="N298" i="5"/>
  <c r="P298" i="5" s="1"/>
  <c r="N299" i="5"/>
  <c r="P299" i="5" s="1"/>
  <c r="N300" i="5"/>
  <c r="P300" i="5" s="1"/>
  <c r="N301" i="5"/>
  <c r="P301" i="5" s="1"/>
  <c r="N302" i="5"/>
  <c r="P302" i="5" s="1"/>
  <c r="N303" i="5"/>
  <c r="P303" i="5" s="1"/>
  <c r="N304" i="5"/>
  <c r="P304" i="5" s="1"/>
  <c r="N305" i="5"/>
  <c r="P305" i="5" s="1"/>
  <c r="N306" i="5"/>
  <c r="P306" i="5" s="1"/>
  <c r="N307" i="5"/>
  <c r="P307" i="5" s="1"/>
  <c r="N308" i="5"/>
  <c r="P308" i="5" s="1"/>
  <c r="N309" i="5"/>
  <c r="P309" i="5" s="1"/>
  <c r="N310" i="5"/>
  <c r="P310" i="5" s="1"/>
  <c r="N311" i="5"/>
  <c r="P311" i="5" s="1"/>
  <c r="N312" i="5"/>
  <c r="P312" i="5" s="1"/>
  <c r="N313" i="5"/>
  <c r="P313" i="5" s="1"/>
  <c r="N314" i="5"/>
  <c r="P314" i="5" s="1"/>
  <c r="N315" i="5"/>
  <c r="P315" i="5" s="1"/>
  <c r="N316" i="5"/>
  <c r="P316" i="5" s="1"/>
  <c r="N317" i="5"/>
  <c r="P317" i="5" s="1"/>
  <c r="N318" i="5"/>
  <c r="P318" i="5" s="1"/>
  <c r="N319" i="5"/>
  <c r="P319" i="5" s="1"/>
  <c r="N320" i="5"/>
  <c r="P320" i="5" s="1"/>
  <c r="N321" i="5"/>
  <c r="P321" i="5" s="1"/>
  <c r="N322" i="5"/>
  <c r="P322" i="5" s="1"/>
  <c r="N323" i="5"/>
  <c r="P323" i="5" s="1"/>
  <c r="N324" i="5"/>
  <c r="P324" i="5" s="1"/>
  <c r="N325" i="5"/>
  <c r="P325" i="5" s="1"/>
  <c r="N326" i="5"/>
  <c r="P326" i="5" s="1"/>
  <c r="N327" i="5"/>
  <c r="P327" i="5" s="1"/>
  <c r="N328" i="5"/>
  <c r="P328" i="5" s="1"/>
  <c r="N329" i="5"/>
  <c r="P329" i="5" s="1"/>
  <c r="N330" i="5"/>
  <c r="P330" i="5" s="1"/>
  <c r="N331" i="5"/>
  <c r="P331" i="5" s="1"/>
  <c r="N332" i="5"/>
  <c r="P332" i="5" s="1"/>
  <c r="N333" i="5"/>
  <c r="P333" i="5" s="1"/>
  <c r="N334" i="5"/>
  <c r="P334" i="5" s="1"/>
  <c r="N335" i="5"/>
  <c r="P335" i="5" s="1"/>
  <c r="N336" i="5"/>
  <c r="P336" i="5" s="1"/>
  <c r="N337" i="5"/>
  <c r="P337" i="5" s="1"/>
  <c r="N338" i="5"/>
  <c r="P338" i="5" s="1"/>
  <c r="N339" i="5"/>
  <c r="P339" i="5" s="1"/>
  <c r="N340" i="5"/>
  <c r="P340" i="5" s="1"/>
  <c r="N341" i="5"/>
  <c r="P341" i="5" s="1"/>
  <c r="N342" i="5"/>
  <c r="P342" i="5" s="1"/>
  <c r="N343" i="5"/>
  <c r="P343" i="5" s="1"/>
  <c r="N344" i="5"/>
  <c r="P344" i="5" s="1"/>
  <c r="N345" i="5"/>
  <c r="P345" i="5" s="1"/>
  <c r="N346" i="5"/>
  <c r="P346" i="5" s="1"/>
  <c r="N347" i="5"/>
  <c r="P347" i="5" s="1"/>
  <c r="N348" i="5"/>
  <c r="P348" i="5" s="1"/>
  <c r="N349" i="5"/>
  <c r="P349" i="5" s="1"/>
  <c r="N350" i="5"/>
  <c r="P350" i="5" s="1"/>
  <c r="N351" i="5"/>
  <c r="P351" i="5" s="1"/>
  <c r="N352" i="5"/>
  <c r="P352" i="5" s="1"/>
  <c r="N353" i="5"/>
  <c r="P353" i="5" s="1"/>
  <c r="N354" i="5"/>
  <c r="P354" i="5" s="1"/>
  <c r="N355" i="5"/>
  <c r="P355" i="5" s="1"/>
  <c r="N356" i="5"/>
  <c r="P356" i="5" s="1"/>
  <c r="N357" i="5"/>
  <c r="P357" i="5" s="1"/>
  <c r="N358" i="5"/>
  <c r="P358" i="5" s="1"/>
  <c r="N359" i="5"/>
  <c r="P359" i="5" s="1"/>
  <c r="N360" i="5"/>
  <c r="P360" i="5" s="1"/>
  <c r="N361" i="5"/>
  <c r="P361" i="5" s="1"/>
  <c r="N362" i="5"/>
  <c r="P362" i="5" s="1"/>
  <c r="N363" i="5"/>
  <c r="P363" i="5" s="1"/>
  <c r="N364" i="5"/>
  <c r="P364" i="5" s="1"/>
  <c r="N365" i="5"/>
  <c r="P365" i="5" s="1"/>
  <c r="N366" i="5"/>
  <c r="P366" i="5" s="1"/>
  <c r="N367" i="5"/>
  <c r="P367" i="5" s="1"/>
  <c r="N368" i="5"/>
  <c r="P368" i="5" s="1"/>
  <c r="N369" i="5"/>
  <c r="P369" i="5" s="1"/>
  <c r="N370" i="5"/>
  <c r="P370" i="5" s="1"/>
  <c r="N371" i="5"/>
  <c r="P371" i="5" s="1"/>
  <c r="N372" i="5"/>
  <c r="P372" i="5" s="1"/>
  <c r="N373" i="5"/>
  <c r="P373" i="5" s="1"/>
  <c r="N374" i="5"/>
  <c r="P374" i="5" s="1"/>
  <c r="N375" i="5"/>
  <c r="P375" i="5" s="1"/>
  <c r="N376" i="5"/>
  <c r="P376" i="5" s="1"/>
  <c r="N377" i="5"/>
  <c r="P377" i="5" s="1"/>
  <c r="N378" i="5"/>
  <c r="P378" i="5" s="1"/>
  <c r="N379" i="5"/>
  <c r="P379" i="5" s="1"/>
  <c r="N380" i="5"/>
  <c r="P380" i="5" s="1"/>
  <c r="N381" i="5"/>
  <c r="P381" i="5" s="1"/>
  <c r="N382" i="5"/>
  <c r="P382" i="5" s="1"/>
  <c r="N383" i="5"/>
  <c r="P383" i="5" s="1"/>
  <c r="N384" i="5"/>
  <c r="P384" i="5" s="1"/>
  <c r="N385" i="5"/>
  <c r="P385" i="5" s="1"/>
  <c r="N386" i="5"/>
  <c r="P386" i="5" s="1"/>
  <c r="N387" i="5"/>
  <c r="P387" i="5" s="1"/>
  <c r="N388" i="5"/>
  <c r="P388" i="5" s="1"/>
  <c r="N389" i="5"/>
  <c r="P389" i="5" s="1"/>
  <c r="N390" i="5"/>
  <c r="P390" i="5" s="1"/>
  <c r="N391" i="5"/>
  <c r="P391" i="5" s="1"/>
  <c r="N392" i="5"/>
  <c r="P392" i="5" s="1"/>
  <c r="N393" i="5"/>
  <c r="P393" i="5" s="1"/>
  <c r="N394" i="5"/>
  <c r="P394" i="5" s="1"/>
  <c r="N395" i="5"/>
  <c r="P395" i="5" s="1"/>
  <c r="N396" i="5"/>
  <c r="P396" i="5" s="1"/>
  <c r="N397" i="5"/>
  <c r="P397" i="5" s="1"/>
  <c r="N398" i="5"/>
  <c r="P398" i="5" s="1"/>
  <c r="N399" i="5"/>
  <c r="P399" i="5" s="1"/>
  <c r="N400" i="5"/>
  <c r="P400" i="5" s="1"/>
  <c r="N401" i="5"/>
  <c r="P401" i="5" s="1"/>
  <c r="N402" i="5"/>
  <c r="P402" i="5" s="1"/>
  <c r="N403" i="5"/>
  <c r="P403" i="5" s="1"/>
  <c r="N404" i="5"/>
  <c r="P404" i="5" s="1"/>
  <c r="N405" i="5"/>
  <c r="P405" i="5" s="1"/>
  <c r="N406" i="5"/>
  <c r="P406" i="5" s="1"/>
  <c r="N407" i="5"/>
  <c r="P407" i="5" s="1"/>
  <c r="N408" i="5"/>
  <c r="P408" i="5" s="1"/>
  <c r="N409" i="5"/>
  <c r="P409" i="5" s="1"/>
  <c r="N410" i="5"/>
  <c r="P410" i="5" s="1"/>
  <c r="N411" i="5"/>
  <c r="P411" i="5" s="1"/>
  <c r="N412" i="5"/>
  <c r="P412" i="5" s="1"/>
  <c r="N413" i="5"/>
  <c r="P413" i="5" s="1"/>
  <c r="N414" i="5"/>
  <c r="P414" i="5" s="1"/>
  <c r="N415" i="5"/>
  <c r="P415" i="5" s="1"/>
  <c r="N416" i="5"/>
  <c r="P416" i="5" s="1"/>
  <c r="N417" i="5"/>
  <c r="P417" i="5" s="1"/>
  <c r="N418" i="5"/>
  <c r="P418" i="5" s="1"/>
  <c r="N419" i="5"/>
  <c r="P419" i="5" s="1"/>
  <c r="N420" i="5"/>
  <c r="P420" i="5" s="1"/>
  <c r="N421" i="5"/>
  <c r="P421" i="5" s="1"/>
  <c r="N422" i="5"/>
  <c r="P422" i="5" s="1"/>
  <c r="N423" i="5"/>
  <c r="P423" i="5" s="1"/>
  <c r="N424" i="5"/>
  <c r="P424" i="5" s="1"/>
  <c r="N425" i="5"/>
  <c r="P425" i="5" s="1"/>
  <c r="N426" i="5"/>
  <c r="P426" i="5" s="1"/>
  <c r="N427" i="5"/>
  <c r="P427" i="5" s="1"/>
  <c r="N428" i="5"/>
  <c r="P428" i="5" s="1"/>
  <c r="N429" i="5"/>
  <c r="P429" i="5" s="1"/>
  <c r="N430" i="5"/>
  <c r="P430" i="5" s="1"/>
  <c r="N431" i="5"/>
  <c r="P431" i="5" s="1"/>
  <c r="N432" i="5"/>
  <c r="P432" i="5" s="1"/>
  <c r="N433" i="5"/>
  <c r="P433" i="5" s="1"/>
  <c r="N434" i="5"/>
  <c r="P434" i="5" s="1"/>
  <c r="N435" i="5"/>
  <c r="P435" i="5" s="1"/>
  <c r="N436" i="5"/>
  <c r="P436" i="5" s="1"/>
  <c r="N437" i="5"/>
  <c r="P437" i="5" s="1"/>
  <c r="N438" i="5"/>
  <c r="P438" i="5" s="1"/>
  <c r="N439" i="5"/>
  <c r="P439" i="5" s="1"/>
  <c r="N440" i="5"/>
  <c r="P440" i="5" s="1"/>
  <c r="N441" i="5"/>
  <c r="P441" i="5" s="1"/>
  <c r="N442" i="5"/>
  <c r="P442" i="5" s="1"/>
  <c r="N443" i="5"/>
  <c r="P443" i="5" s="1"/>
  <c r="N444" i="5"/>
  <c r="P444" i="5" s="1"/>
  <c r="N445" i="5"/>
  <c r="P445" i="5" s="1"/>
  <c r="N446" i="5"/>
  <c r="P446" i="5" s="1"/>
  <c r="N447" i="5"/>
  <c r="P447" i="5" s="1"/>
  <c r="N448" i="5"/>
  <c r="P448" i="5" s="1"/>
  <c r="N449" i="5"/>
  <c r="P449" i="5" s="1"/>
  <c r="N450" i="5"/>
  <c r="P450" i="5" s="1"/>
  <c r="N451" i="5"/>
  <c r="P451" i="5" s="1"/>
  <c r="N452" i="5"/>
  <c r="P452" i="5" s="1"/>
  <c r="N453" i="5"/>
  <c r="P453" i="5" s="1"/>
  <c r="N454" i="5"/>
  <c r="P454" i="5" s="1"/>
  <c r="N455" i="5"/>
  <c r="P455" i="5" s="1"/>
  <c r="N456" i="5"/>
  <c r="P456" i="5" s="1"/>
  <c r="N457" i="5"/>
  <c r="P457" i="5" s="1"/>
  <c r="N458" i="5"/>
  <c r="P458" i="5" s="1"/>
  <c r="N459" i="5"/>
  <c r="P459" i="5" s="1"/>
  <c r="N460" i="5"/>
  <c r="P460" i="5" s="1"/>
  <c r="N461" i="5"/>
  <c r="P461" i="5" s="1"/>
  <c r="N462" i="5"/>
  <c r="P462" i="5" s="1"/>
  <c r="N463" i="5"/>
  <c r="P463" i="5" s="1"/>
  <c r="N464" i="5"/>
  <c r="P464" i="5" s="1"/>
  <c r="N465" i="5"/>
  <c r="P465" i="5" s="1"/>
  <c r="N466" i="5"/>
  <c r="P466" i="5" s="1"/>
  <c r="N467" i="5"/>
  <c r="P467" i="5" s="1"/>
  <c r="N468" i="5"/>
  <c r="P468" i="5" s="1"/>
  <c r="N469" i="5"/>
  <c r="P469" i="5" s="1"/>
  <c r="N470" i="5"/>
  <c r="P470" i="5" s="1"/>
  <c r="N471" i="5"/>
  <c r="P471" i="5" s="1"/>
  <c r="N472" i="5"/>
  <c r="P472" i="5" s="1"/>
  <c r="N473" i="5"/>
  <c r="P473" i="5" s="1"/>
  <c r="N474" i="5"/>
  <c r="P474" i="5" s="1"/>
  <c r="N475" i="5"/>
  <c r="P475" i="5" s="1"/>
  <c r="N476" i="5"/>
  <c r="P476" i="5" s="1"/>
  <c r="N477" i="5"/>
  <c r="P477" i="5" s="1"/>
  <c r="N478" i="5"/>
  <c r="P478" i="5" s="1"/>
  <c r="N479" i="5"/>
  <c r="P479" i="5" s="1"/>
  <c r="N480" i="5"/>
  <c r="P480" i="5" s="1"/>
  <c r="N481" i="5"/>
  <c r="P481" i="5" s="1"/>
  <c r="N482" i="5"/>
  <c r="P482" i="5" s="1"/>
  <c r="N483" i="5"/>
  <c r="P483" i="5" s="1"/>
  <c r="N484" i="5"/>
  <c r="P484" i="5" s="1"/>
  <c r="N485" i="5"/>
  <c r="P485" i="5" s="1"/>
  <c r="N486" i="5"/>
  <c r="P486" i="5" s="1"/>
  <c r="N487" i="5"/>
  <c r="P487" i="5" s="1"/>
  <c r="N488" i="5"/>
  <c r="P488" i="5" s="1"/>
  <c r="N489" i="5"/>
  <c r="P489" i="5" s="1"/>
  <c r="N490" i="5"/>
  <c r="P490" i="5" s="1"/>
  <c r="N491" i="5"/>
  <c r="P491" i="5" s="1"/>
  <c r="N492" i="5"/>
  <c r="P492" i="5" s="1"/>
  <c r="N493" i="5"/>
  <c r="P493" i="5" s="1"/>
  <c r="N494" i="5"/>
  <c r="P494" i="5" s="1"/>
  <c r="N495" i="5"/>
  <c r="P495" i="5" s="1"/>
  <c r="N496" i="5"/>
  <c r="P496" i="5" s="1"/>
  <c r="N497" i="5"/>
  <c r="P497" i="5" s="1"/>
  <c r="N498" i="5"/>
  <c r="P498" i="5" s="1"/>
  <c r="N499" i="5"/>
  <c r="P499" i="5" s="1"/>
  <c r="N500" i="5"/>
  <c r="P500" i="5" s="1"/>
  <c r="N501" i="5"/>
  <c r="P501" i="5" s="1"/>
  <c r="N502" i="5"/>
  <c r="P502" i="5" s="1"/>
  <c r="N503" i="5"/>
  <c r="P503" i="5" s="1"/>
  <c r="N504" i="5"/>
  <c r="P504" i="5" s="1"/>
  <c r="N505" i="5"/>
  <c r="P505" i="5" s="1"/>
  <c r="N506" i="5"/>
  <c r="P506" i="5" s="1"/>
  <c r="N507" i="5"/>
  <c r="P507" i="5" s="1"/>
  <c r="N508" i="5"/>
  <c r="P508" i="5" s="1"/>
  <c r="C4" i="6"/>
  <c r="C5" i="6" s="1"/>
  <c r="C6" i="6" s="1"/>
  <c r="C3" i="6"/>
  <c r="C2" i="6"/>
  <c r="B6" i="6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S413" i="5" l="1"/>
  <c r="S414" i="5" s="1"/>
  <c r="S415" i="5" s="1"/>
  <c r="S416" i="5" s="1"/>
  <c r="S417" i="5" s="1"/>
  <c r="S418" i="5" s="1"/>
  <c r="S419" i="5" s="1"/>
  <c r="S420" i="5" s="1"/>
  <c r="S421" i="5" s="1"/>
  <c r="S422" i="5" s="1"/>
  <c r="S423" i="5" s="1"/>
  <c r="S424" i="5" s="1"/>
  <c r="S425" i="5" s="1"/>
  <c r="S426" i="5" s="1"/>
  <c r="S427" i="5" s="1"/>
  <c r="S428" i="5" s="1"/>
  <c r="S429" i="5" s="1"/>
  <c r="S430" i="5" s="1"/>
  <c r="S431" i="5" s="1"/>
  <c r="S432" i="5" s="1"/>
  <c r="S433" i="5" s="1"/>
  <c r="S434" i="5" s="1"/>
  <c r="S435" i="5" s="1"/>
  <c r="S436" i="5" s="1"/>
  <c r="S196" i="5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389" i="5"/>
  <c r="S390" i="5" s="1"/>
  <c r="S391" i="5" s="1"/>
  <c r="S392" i="5" s="1"/>
  <c r="S393" i="5" s="1"/>
  <c r="S394" i="5" s="1"/>
  <c r="S395" i="5" s="1"/>
  <c r="S396" i="5" s="1"/>
  <c r="S397" i="5" s="1"/>
  <c r="S398" i="5" s="1"/>
  <c r="S399" i="5" s="1"/>
  <c r="S400" i="5" s="1"/>
  <c r="S401" i="5" s="1"/>
  <c r="S402" i="5" s="1"/>
  <c r="S403" i="5" s="1"/>
  <c r="S404" i="5" s="1"/>
  <c r="S405" i="5" s="1"/>
  <c r="S406" i="5" s="1"/>
  <c r="S407" i="5" s="1"/>
  <c r="S408" i="5" s="1"/>
  <c r="S409" i="5" s="1"/>
  <c r="S410" i="5" s="1"/>
  <c r="S411" i="5" s="1"/>
  <c r="S412" i="5" s="1"/>
  <c r="S148" i="5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24" i="5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99" i="5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318" i="5"/>
  <c r="S319" i="5" s="1"/>
  <c r="S320" i="5" s="1"/>
  <c r="S321" i="5" s="1"/>
  <c r="S322" i="5" s="1"/>
  <c r="S323" i="5" s="1"/>
  <c r="S324" i="5" s="1"/>
  <c r="S325" i="5" s="1"/>
  <c r="S326" i="5" s="1"/>
  <c r="S327" i="5" s="1"/>
  <c r="S328" i="5" s="1"/>
  <c r="S329" i="5" s="1"/>
  <c r="S330" i="5" s="1"/>
  <c r="S331" i="5" s="1"/>
  <c r="S332" i="5" s="1"/>
  <c r="S333" i="5" s="1"/>
  <c r="S334" i="5" s="1"/>
  <c r="S335" i="5" s="1"/>
  <c r="S336" i="5" s="1"/>
  <c r="S337" i="5" s="1"/>
  <c r="S338" i="5" s="1"/>
  <c r="S339" i="5" s="1"/>
  <c r="S340" i="5" s="1"/>
  <c r="S341" i="5" s="1"/>
  <c r="S75" i="5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26" i="5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437" i="5"/>
  <c r="S438" i="5" s="1"/>
  <c r="S439" i="5" s="1"/>
  <c r="S440" i="5" s="1"/>
  <c r="S441" i="5" s="1"/>
  <c r="S442" i="5" s="1"/>
  <c r="S443" i="5" s="1"/>
  <c r="S444" i="5" s="1"/>
  <c r="S445" i="5" s="1"/>
  <c r="S446" i="5" s="1"/>
  <c r="S447" i="5" s="1"/>
  <c r="S448" i="5" s="1"/>
  <c r="S449" i="5" s="1"/>
  <c r="S450" i="5" s="1"/>
  <c r="S451" i="5" s="1"/>
  <c r="S452" i="5" s="1"/>
  <c r="S453" i="5" s="1"/>
  <c r="S454" i="5" s="1"/>
  <c r="S455" i="5" s="1"/>
  <c r="S456" i="5" s="1"/>
  <c r="S457" i="5" s="1"/>
  <c r="S458" i="5" s="1"/>
  <c r="S459" i="5" s="1"/>
  <c r="S460" i="5" s="1"/>
  <c r="O25" i="5"/>
  <c r="O17" i="5"/>
  <c r="O9" i="5"/>
  <c r="O488" i="5"/>
  <c r="O464" i="5"/>
  <c r="O440" i="5"/>
  <c r="O416" i="5"/>
  <c r="O392" i="5"/>
  <c r="O24" i="5"/>
  <c r="O16" i="5"/>
  <c r="O8" i="5"/>
  <c r="O487" i="5"/>
  <c r="O463" i="5"/>
  <c r="O439" i="5"/>
  <c r="O415" i="5"/>
  <c r="O391" i="5"/>
  <c r="O367" i="5"/>
  <c r="O343" i="5"/>
  <c r="O319" i="5"/>
  <c r="O247" i="5"/>
  <c r="O23" i="5"/>
  <c r="O15" i="5"/>
  <c r="O7" i="5"/>
  <c r="O486" i="5"/>
  <c r="O462" i="5"/>
  <c r="O438" i="5"/>
  <c r="O414" i="5"/>
  <c r="O390" i="5"/>
  <c r="O366" i="5"/>
  <c r="O342" i="5"/>
  <c r="O318" i="5"/>
  <c r="O294" i="5"/>
  <c r="O246" i="5"/>
  <c r="O22" i="5"/>
  <c r="O14" i="5"/>
  <c r="O6" i="5"/>
  <c r="O485" i="5"/>
  <c r="O461" i="5"/>
  <c r="O437" i="5"/>
  <c r="O413" i="5"/>
  <c r="O389" i="5"/>
  <c r="O365" i="5"/>
  <c r="O245" i="5"/>
  <c r="O213" i="5"/>
  <c r="O197" i="5"/>
  <c r="O149" i="5"/>
  <c r="O125" i="5"/>
  <c r="O21" i="5"/>
  <c r="O13" i="5"/>
  <c r="O5" i="5"/>
  <c r="O212" i="5"/>
  <c r="O196" i="5"/>
  <c r="O148" i="5"/>
  <c r="O124" i="5"/>
  <c r="O100" i="5"/>
  <c r="O76" i="5"/>
  <c r="O52" i="5"/>
  <c r="O28" i="5"/>
  <c r="O20" i="5"/>
  <c r="O12" i="5"/>
  <c r="O4" i="5"/>
  <c r="O211" i="5"/>
  <c r="O99" i="5"/>
  <c r="O75" i="5"/>
  <c r="O51" i="5"/>
  <c r="O27" i="5"/>
  <c r="O19" i="5"/>
  <c r="O11" i="5"/>
  <c r="O3" i="5"/>
  <c r="O210" i="5"/>
  <c r="O50" i="5"/>
  <c r="O26" i="5"/>
  <c r="O18" i="5"/>
  <c r="O10" i="5"/>
  <c r="O2" i="5"/>
  <c r="I505" i="5"/>
  <c r="I497" i="5"/>
  <c r="I489" i="5"/>
  <c r="I481" i="5"/>
  <c r="I473" i="5"/>
  <c r="I465" i="5"/>
  <c r="I457" i="5"/>
  <c r="I449" i="5"/>
  <c r="I441" i="5"/>
  <c r="I433" i="5"/>
  <c r="I425" i="5"/>
  <c r="I417" i="5"/>
  <c r="I409" i="5"/>
  <c r="I401" i="5"/>
  <c r="I393" i="5"/>
  <c r="I385" i="5"/>
  <c r="I377" i="5"/>
  <c r="I369" i="5"/>
  <c r="I361" i="5"/>
  <c r="I353" i="5"/>
  <c r="I345" i="5"/>
  <c r="I337" i="5"/>
  <c r="I329" i="5"/>
  <c r="I321" i="5"/>
  <c r="I313" i="5"/>
  <c r="I305" i="5"/>
  <c r="I297" i="5"/>
  <c r="I289" i="5"/>
  <c r="I281" i="5"/>
  <c r="I273" i="5"/>
  <c r="I265" i="5"/>
  <c r="I257" i="5"/>
  <c r="I249" i="5"/>
  <c r="I241" i="5"/>
  <c r="I233" i="5"/>
  <c r="I225" i="5"/>
  <c r="I217" i="5"/>
  <c r="I209" i="5"/>
  <c r="I201" i="5"/>
  <c r="I193" i="5"/>
  <c r="I185" i="5"/>
  <c r="I177" i="5"/>
  <c r="I169" i="5"/>
  <c r="I161" i="5"/>
  <c r="I153" i="5"/>
  <c r="I145" i="5"/>
  <c r="I137" i="5"/>
  <c r="I129" i="5"/>
  <c r="I121" i="5"/>
  <c r="I113" i="5"/>
  <c r="I105" i="5"/>
  <c r="I97" i="5"/>
  <c r="I89" i="5"/>
  <c r="I81" i="5"/>
  <c r="I73" i="5"/>
  <c r="I65" i="5"/>
  <c r="I57" i="5"/>
  <c r="I49" i="5"/>
  <c r="I41" i="5"/>
  <c r="I33" i="5"/>
  <c r="I25" i="5"/>
  <c r="I17" i="5"/>
  <c r="I9" i="5"/>
  <c r="I504" i="5"/>
  <c r="I496" i="5"/>
  <c r="I488" i="5"/>
  <c r="I480" i="5"/>
  <c r="I472" i="5"/>
  <c r="I464" i="5"/>
  <c r="I456" i="5"/>
  <c r="I448" i="5"/>
  <c r="I440" i="5"/>
  <c r="I432" i="5"/>
  <c r="I424" i="5"/>
  <c r="I416" i="5"/>
  <c r="I408" i="5"/>
  <c r="I400" i="5"/>
  <c r="I392" i="5"/>
  <c r="I384" i="5"/>
  <c r="I376" i="5"/>
  <c r="I368" i="5"/>
  <c r="I360" i="5"/>
  <c r="I352" i="5"/>
  <c r="I344" i="5"/>
  <c r="I336" i="5"/>
  <c r="I328" i="5"/>
  <c r="I320" i="5"/>
  <c r="I312" i="5"/>
  <c r="I304" i="5"/>
  <c r="I296" i="5"/>
  <c r="I288" i="5"/>
  <c r="I280" i="5"/>
  <c r="I272" i="5"/>
  <c r="I264" i="5"/>
  <c r="I256" i="5"/>
  <c r="I248" i="5"/>
  <c r="I240" i="5"/>
  <c r="I232" i="5"/>
  <c r="I224" i="5"/>
  <c r="I216" i="5"/>
  <c r="I208" i="5"/>
  <c r="I200" i="5"/>
  <c r="I192" i="5"/>
  <c r="I184" i="5"/>
  <c r="I176" i="5"/>
  <c r="I168" i="5"/>
  <c r="I160" i="5"/>
  <c r="I152" i="5"/>
  <c r="I144" i="5"/>
  <c r="I136" i="5"/>
  <c r="I128" i="5"/>
  <c r="I120" i="5"/>
  <c r="I112" i="5"/>
  <c r="I104" i="5"/>
  <c r="I96" i="5"/>
  <c r="I88" i="5"/>
  <c r="I80" i="5"/>
  <c r="I72" i="5"/>
  <c r="I64" i="5"/>
  <c r="I56" i="5"/>
  <c r="I48" i="5"/>
  <c r="I40" i="5"/>
  <c r="I32" i="5"/>
  <c r="I24" i="5"/>
  <c r="I16" i="5"/>
  <c r="I8" i="5"/>
  <c r="I503" i="5"/>
  <c r="I495" i="5"/>
  <c r="I487" i="5"/>
  <c r="I479" i="5"/>
  <c r="I471" i="5"/>
  <c r="I463" i="5"/>
  <c r="I455" i="5"/>
  <c r="I447" i="5"/>
  <c r="I439" i="5"/>
  <c r="I431" i="5"/>
  <c r="I423" i="5"/>
  <c r="I415" i="5"/>
  <c r="I407" i="5"/>
  <c r="I399" i="5"/>
  <c r="I391" i="5"/>
  <c r="I383" i="5"/>
  <c r="I375" i="5"/>
  <c r="I367" i="5"/>
  <c r="I359" i="5"/>
  <c r="I351" i="5"/>
  <c r="I343" i="5"/>
  <c r="I335" i="5"/>
  <c r="I327" i="5"/>
  <c r="I319" i="5"/>
  <c r="I311" i="5"/>
  <c r="I303" i="5"/>
  <c r="I295" i="5"/>
  <c r="I287" i="5"/>
  <c r="I279" i="5"/>
  <c r="I271" i="5"/>
  <c r="I263" i="5"/>
  <c r="I255" i="5"/>
  <c r="I247" i="5"/>
  <c r="I239" i="5"/>
  <c r="I231" i="5"/>
  <c r="I223" i="5"/>
  <c r="I215" i="5"/>
  <c r="I207" i="5"/>
  <c r="I199" i="5"/>
  <c r="I191" i="5"/>
  <c r="I183" i="5"/>
  <c r="I175" i="5"/>
  <c r="I167" i="5"/>
  <c r="I159" i="5"/>
  <c r="I151" i="5"/>
  <c r="I143" i="5"/>
  <c r="I135" i="5"/>
  <c r="I127" i="5"/>
  <c r="I119" i="5"/>
  <c r="I111" i="5"/>
  <c r="I103" i="5"/>
  <c r="I95" i="5"/>
  <c r="I87" i="5"/>
  <c r="I79" i="5"/>
  <c r="I71" i="5"/>
  <c r="I63" i="5"/>
  <c r="I55" i="5"/>
  <c r="I47" i="5"/>
  <c r="I39" i="5"/>
  <c r="I31" i="5"/>
  <c r="I23" i="5"/>
  <c r="I15" i="5"/>
  <c r="I7" i="5"/>
  <c r="I502" i="5"/>
  <c r="I494" i="5"/>
  <c r="I486" i="5"/>
  <c r="I478" i="5"/>
  <c r="I470" i="5"/>
  <c r="I462" i="5"/>
  <c r="I454" i="5"/>
  <c r="I446" i="5"/>
  <c r="I438" i="5"/>
  <c r="I430" i="5"/>
  <c r="I422" i="5"/>
  <c r="I414" i="5"/>
  <c r="I406" i="5"/>
  <c r="I398" i="5"/>
  <c r="I390" i="5"/>
  <c r="I382" i="5"/>
  <c r="I374" i="5"/>
  <c r="I366" i="5"/>
  <c r="I358" i="5"/>
  <c r="I350" i="5"/>
  <c r="I342" i="5"/>
  <c r="I334" i="5"/>
  <c r="I326" i="5"/>
  <c r="I318" i="5"/>
  <c r="I310" i="5"/>
  <c r="I302" i="5"/>
  <c r="I294" i="5"/>
  <c r="I286" i="5"/>
  <c r="I278" i="5"/>
  <c r="I270" i="5"/>
  <c r="I262" i="5"/>
  <c r="I254" i="5"/>
  <c r="I246" i="5"/>
  <c r="I238" i="5"/>
  <c r="I230" i="5"/>
  <c r="I222" i="5"/>
  <c r="I214" i="5"/>
  <c r="I206" i="5"/>
  <c r="I198" i="5"/>
  <c r="I190" i="5"/>
  <c r="I182" i="5"/>
  <c r="I174" i="5"/>
  <c r="I166" i="5"/>
  <c r="I158" i="5"/>
  <c r="I150" i="5"/>
  <c r="I142" i="5"/>
  <c r="I134" i="5"/>
  <c r="I126" i="5"/>
  <c r="I118" i="5"/>
  <c r="I110" i="5"/>
  <c r="I102" i="5"/>
  <c r="I94" i="5"/>
  <c r="I86" i="5"/>
  <c r="I78" i="5"/>
  <c r="I70" i="5"/>
  <c r="I62" i="5"/>
  <c r="I54" i="5"/>
  <c r="I46" i="5"/>
  <c r="I38" i="5"/>
  <c r="I30" i="5"/>
  <c r="I22" i="5"/>
  <c r="I14" i="5"/>
  <c r="I6" i="5"/>
  <c r="I501" i="5"/>
  <c r="I493" i="5"/>
  <c r="I485" i="5"/>
  <c r="I477" i="5"/>
  <c r="I469" i="5"/>
  <c r="I461" i="5"/>
  <c r="I453" i="5"/>
  <c r="I445" i="5"/>
  <c r="I437" i="5"/>
  <c r="I429" i="5"/>
  <c r="I421" i="5"/>
  <c r="I413" i="5"/>
  <c r="I405" i="5"/>
  <c r="I397" i="5"/>
  <c r="I389" i="5"/>
  <c r="I381" i="5"/>
  <c r="I373" i="5"/>
  <c r="I365" i="5"/>
  <c r="I357" i="5"/>
  <c r="I349" i="5"/>
  <c r="I341" i="5"/>
  <c r="I333" i="5"/>
  <c r="I325" i="5"/>
  <c r="I317" i="5"/>
  <c r="I309" i="5"/>
  <c r="I301" i="5"/>
  <c r="I293" i="5"/>
  <c r="I285" i="5"/>
  <c r="I277" i="5"/>
  <c r="I269" i="5"/>
  <c r="I261" i="5"/>
  <c r="I253" i="5"/>
  <c r="I245" i="5"/>
  <c r="I237" i="5"/>
  <c r="I229" i="5"/>
  <c r="I221" i="5"/>
  <c r="I213" i="5"/>
  <c r="I205" i="5"/>
  <c r="I197" i="5"/>
  <c r="I189" i="5"/>
  <c r="I181" i="5"/>
  <c r="I173" i="5"/>
  <c r="I165" i="5"/>
  <c r="I157" i="5"/>
  <c r="I149" i="5"/>
  <c r="I141" i="5"/>
  <c r="I133" i="5"/>
  <c r="I125" i="5"/>
  <c r="I117" i="5"/>
  <c r="I109" i="5"/>
  <c r="I101" i="5"/>
  <c r="I93" i="5"/>
  <c r="I85" i="5"/>
  <c r="I77" i="5"/>
  <c r="I69" i="5"/>
  <c r="I61" i="5"/>
  <c r="I53" i="5"/>
  <c r="I45" i="5"/>
  <c r="I37" i="5"/>
  <c r="I29" i="5"/>
  <c r="I21" i="5"/>
  <c r="I13" i="5"/>
  <c r="I5" i="5"/>
  <c r="I508" i="5"/>
  <c r="I500" i="5"/>
  <c r="I492" i="5"/>
  <c r="I484" i="5"/>
  <c r="I476" i="5"/>
  <c r="I468" i="5"/>
  <c r="I460" i="5"/>
  <c r="I452" i="5"/>
  <c r="I444" i="5"/>
  <c r="I436" i="5"/>
  <c r="I428" i="5"/>
  <c r="I420" i="5"/>
  <c r="I412" i="5"/>
  <c r="I404" i="5"/>
  <c r="I396" i="5"/>
  <c r="I388" i="5"/>
  <c r="I380" i="5"/>
  <c r="I372" i="5"/>
  <c r="I364" i="5"/>
  <c r="I356" i="5"/>
  <c r="I348" i="5"/>
  <c r="I340" i="5"/>
  <c r="I332" i="5"/>
  <c r="I324" i="5"/>
  <c r="I316" i="5"/>
  <c r="I308" i="5"/>
  <c r="I300" i="5"/>
  <c r="I292" i="5"/>
  <c r="I284" i="5"/>
  <c r="I276" i="5"/>
  <c r="I268" i="5"/>
  <c r="I260" i="5"/>
  <c r="I252" i="5"/>
  <c r="I244" i="5"/>
  <c r="I236" i="5"/>
  <c r="I228" i="5"/>
  <c r="I220" i="5"/>
  <c r="I212" i="5"/>
  <c r="I204" i="5"/>
  <c r="I196" i="5"/>
  <c r="I188" i="5"/>
  <c r="I180" i="5"/>
  <c r="I172" i="5"/>
  <c r="I164" i="5"/>
  <c r="I156" i="5"/>
  <c r="I148" i="5"/>
  <c r="I140" i="5"/>
  <c r="I132" i="5"/>
  <c r="I124" i="5"/>
  <c r="I116" i="5"/>
  <c r="I108" i="5"/>
  <c r="I100" i="5"/>
  <c r="I92" i="5"/>
  <c r="I84" i="5"/>
  <c r="I76" i="5"/>
  <c r="I68" i="5"/>
  <c r="I60" i="5"/>
  <c r="I52" i="5"/>
  <c r="I44" i="5"/>
  <c r="I36" i="5"/>
  <c r="I28" i="5"/>
  <c r="I20" i="5"/>
  <c r="I12" i="5"/>
  <c r="I4" i="5"/>
  <c r="I507" i="5"/>
  <c r="I499" i="5"/>
  <c r="I491" i="5"/>
  <c r="I483" i="5"/>
  <c r="I475" i="5"/>
  <c r="I467" i="5"/>
  <c r="I459" i="5"/>
  <c r="I451" i="5"/>
  <c r="I443" i="5"/>
  <c r="I435" i="5"/>
  <c r="I427" i="5"/>
  <c r="I419" i="5"/>
  <c r="I411" i="5"/>
  <c r="I403" i="5"/>
  <c r="I395" i="5"/>
  <c r="I387" i="5"/>
  <c r="I379" i="5"/>
  <c r="I371" i="5"/>
  <c r="I363" i="5"/>
  <c r="I355" i="5"/>
  <c r="I347" i="5"/>
  <c r="I339" i="5"/>
  <c r="I331" i="5"/>
  <c r="I323" i="5"/>
  <c r="I315" i="5"/>
  <c r="I307" i="5"/>
  <c r="I299" i="5"/>
  <c r="I291" i="5"/>
  <c r="I283" i="5"/>
  <c r="I275" i="5"/>
  <c r="I267" i="5"/>
  <c r="I259" i="5"/>
  <c r="I251" i="5"/>
  <c r="I243" i="5"/>
  <c r="I235" i="5"/>
  <c r="I227" i="5"/>
  <c r="I219" i="5"/>
  <c r="I211" i="5"/>
  <c r="I203" i="5"/>
  <c r="I195" i="5"/>
  <c r="I187" i="5"/>
  <c r="I179" i="5"/>
  <c r="I171" i="5"/>
  <c r="I163" i="5"/>
  <c r="I155" i="5"/>
  <c r="I147" i="5"/>
  <c r="I139" i="5"/>
  <c r="I131" i="5"/>
  <c r="I123" i="5"/>
  <c r="I115" i="5"/>
  <c r="I107" i="5"/>
  <c r="I99" i="5"/>
  <c r="I91" i="5"/>
  <c r="I83" i="5"/>
  <c r="I75" i="5"/>
  <c r="I67" i="5"/>
  <c r="I59" i="5"/>
  <c r="I51" i="5"/>
  <c r="I43" i="5"/>
  <c r="I35" i="5"/>
  <c r="I27" i="5"/>
  <c r="I19" i="5"/>
  <c r="I11" i="5"/>
  <c r="I3" i="5"/>
  <c r="I506" i="5"/>
  <c r="I498" i="5"/>
  <c r="I490" i="5"/>
  <c r="I482" i="5"/>
  <c r="I474" i="5"/>
  <c r="I466" i="5"/>
  <c r="I458" i="5"/>
  <c r="I450" i="5"/>
  <c r="I442" i="5"/>
  <c r="I434" i="5"/>
  <c r="I426" i="5"/>
  <c r="I418" i="5"/>
  <c r="I410" i="5"/>
  <c r="I402" i="5"/>
  <c r="I394" i="5"/>
  <c r="I386" i="5"/>
  <c r="I378" i="5"/>
  <c r="I370" i="5"/>
  <c r="I362" i="5"/>
  <c r="I354" i="5"/>
  <c r="I346" i="5"/>
  <c r="I338" i="5"/>
  <c r="I330" i="5"/>
  <c r="I322" i="5"/>
  <c r="I314" i="5"/>
  <c r="I306" i="5"/>
  <c r="I298" i="5"/>
  <c r="I290" i="5"/>
  <c r="I282" i="5"/>
  <c r="I274" i="5"/>
  <c r="I266" i="5"/>
  <c r="I258" i="5"/>
  <c r="I250" i="5"/>
  <c r="I242" i="5"/>
  <c r="I234" i="5"/>
  <c r="I226" i="5"/>
  <c r="I218" i="5"/>
  <c r="I210" i="5"/>
  <c r="I202" i="5"/>
  <c r="I194" i="5"/>
  <c r="I186" i="5"/>
  <c r="I178" i="5"/>
  <c r="I170" i="5"/>
  <c r="I162" i="5"/>
  <c r="I154" i="5"/>
  <c r="I146" i="5"/>
  <c r="I138" i="5"/>
  <c r="I130" i="5"/>
  <c r="I122" i="5"/>
  <c r="I114" i="5"/>
  <c r="I106" i="5"/>
  <c r="I98" i="5"/>
  <c r="I90" i="5"/>
  <c r="I82" i="5"/>
  <c r="I74" i="5"/>
  <c r="I66" i="5"/>
  <c r="I58" i="5"/>
  <c r="I50" i="5"/>
  <c r="I42" i="5"/>
  <c r="I34" i="5"/>
  <c r="I26" i="5"/>
  <c r="I18" i="5"/>
  <c r="I10" i="5"/>
  <c r="I2" i="5"/>
  <c r="K440" i="5"/>
  <c r="K213" i="5"/>
  <c r="K25" i="5"/>
  <c r="K416" i="5"/>
  <c r="K197" i="5"/>
  <c r="K392" i="5"/>
  <c r="K149" i="5"/>
  <c r="K367" i="5"/>
  <c r="K125" i="5"/>
  <c r="K343" i="5"/>
  <c r="K100" i="5"/>
  <c r="K319" i="5"/>
  <c r="K76" i="5"/>
  <c r="K488" i="5"/>
  <c r="K52" i="5"/>
  <c r="K464" i="5"/>
  <c r="K247" i="5"/>
  <c r="K28" i="5"/>
  <c r="K17" i="5"/>
  <c r="K9" i="5"/>
  <c r="K24" i="5"/>
  <c r="K16" i="5"/>
  <c r="K8" i="5"/>
  <c r="K487" i="5"/>
  <c r="K463" i="5"/>
  <c r="K439" i="5"/>
  <c r="K415" i="5"/>
  <c r="K391" i="5"/>
  <c r="K23" i="5"/>
  <c r="K15" i="5"/>
  <c r="K7" i="5"/>
  <c r="K486" i="5"/>
  <c r="K462" i="5"/>
  <c r="K438" i="5"/>
  <c r="K414" i="5"/>
  <c r="K390" i="5"/>
  <c r="K366" i="5"/>
  <c r="K342" i="5"/>
  <c r="K318" i="5"/>
  <c r="K294" i="5"/>
  <c r="K246" i="5"/>
  <c r="K22" i="5"/>
  <c r="K14" i="5"/>
  <c r="K6" i="5"/>
  <c r="K485" i="5"/>
  <c r="K461" i="5"/>
  <c r="K437" i="5"/>
  <c r="K413" i="5"/>
  <c r="K389" i="5"/>
  <c r="K365" i="5"/>
  <c r="K245" i="5"/>
  <c r="K21" i="5"/>
  <c r="K13" i="5"/>
  <c r="K5" i="5"/>
  <c r="K212" i="5"/>
  <c r="K196" i="5"/>
  <c r="K148" i="5"/>
  <c r="K124" i="5"/>
  <c r="K20" i="5"/>
  <c r="K12" i="5"/>
  <c r="K4" i="5"/>
  <c r="K211" i="5"/>
  <c r="K99" i="5"/>
  <c r="K75" i="5"/>
  <c r="K51" i="5"/>
  <c r="K27" i="5"/>
  <c r="K19" i="5"/>
  <c r="K11" i="5"/>
  <c r="K3" i="5"/>
  <c r="K210" i="5"/>
  <c r="K50" i="5"/>
  <c r="K26" i="5"/>
  <c r="K18" i="5"/>
  <c r="K10" i="5"/>
  <c r="K2" i="5"/>
  <c r="J4" i="5"/>
  <c r="J505" i="5"/>
  <c r="J497" i="5"/>
  <c r="J489" i="5"/>
  <c r="J481" i="5"/>
  <c r="J473" i="5"/>
  <c r="J465" i="5"/>
  <c r="J457" i="5"/>
  <c r="J449" i="5"/>
  <c r="J441" i="5"/>
  <c r="J433" i="5"/>
  <c r="J425" i="5"/>
  <c r="J417" i="5"/>
  <c r="J409" i="5"/>
  <c r="J401" i="5"/>
  <c r="J393" i="5"/>
  <c r="J385" i="5"/>
  <c r="J377" i="5"/>
  <c r="J369" i="5"/>
  <c r="J361" i="5"/>
  <c r="J353" i="5"/>
  <c r="J345" i="5"/>
  <c r="J337" i="5"/>
  <c r="J329" i="5"/>
  <c r="J321" i="5"/>
  <c r="J313" i="5"/>
  <c r="J305" i="5"/>
  <c r="J297" i="5"/>
  <c r="J289" i="5"/>
  <c r="J281" i="5"/>
  <c r="J273" i="5"/>
  <c r="J265" i="5"/>
  <c r="J257" i="5"/>
  <c r="J249" i="5"/>
  <c r="J241" i="5"/>
  <c r="J233" i="5"/>
  <c r="J225" i="5"/>
  <c r="J217" i="5"/>
  <c r="J209" i="5"/>
  <c r="J201" i="5"/>
  <c r="J193" i="5"/>
  <c r="J185" i="5"/>
  <c r="J177" i="5"/>
  <c r="J169" i="5"/>
  <c r="J161" i="5"/>
  <c r="J153" i="5"/>
  <c r="J145" i="5"/>
  <c r="J137" i="5"/>
  <c r="J129" i="5"/>
  <c r="J121" i="5"/>
  <c r="J113" i="5"/>
  <c r="J105" i="5"/>
  <c r="J97" i="5"/>
  <c r="J89" i="5"/>
  <c r="J81" i="5"/>
  <c r="J73" i="5"/>
  <c r="J65" i="5"/>
  <c r="J57" i="5"/>
  <c r="J49" i="5"/>
  <c r="J41" i="5"/>
  <c r="J33" i="5"/>
  <c r="J25" i="5"/>
  <c r="J17" i="5"/>
  <c r="J9" i="5"/>
  <c r="J504" i="5"/>
  <c r="J496" i="5"/>
  <c r="J488" i="5"/>
  <c r="J480" i="5"/>
  <c r="J472" i="5"/>
  <c r="J464" i="5"/>
  <c r="J456" i="5"/>
  <c r="J448" i="5"/>
  <c r="J440" i="5"/>
  <c r="J432" i="5"/>
  <c r="J424" i="5"/>
  <c r="J416" i="5"/>
  <c r="J408" i="5"/>
  <c r="J400" i="5"/>
  <c r="J392" i="5"/>
  <c r="J384" i="5"/>
  <c r="J376" i="5"/>
  <c r="J368" i="5"/>
  <c r="J360" i="5"/>
  <c r="J352" i="5"/>
  <c r="J344" i="5"/>
  <c r="J336" i="5"/>
  <c r="J328" i="5"/>
  <c r="J320" i="5"/>
  <c r="J312" i="5"/>
  <c r="J304" i="5"/>
  <c r="J296" i="5"/>
  <c r="J288" i="5"/>
  <c r="J280" i="5"/>
  <c r="J272" i="5"/>
  <c r="J264" i="5"/>
  <c r="J256" i="5"/>
  <c r="J248" i="5"/>
  <c r="J240" i="5"/>
  <c r="J232" i="5"/>
  <c r="J224" i="5"/>
  <c r="J216" i="5"/>
  <c r="J208" i="5"/>
  <c r="J200" i="5"/>
  <c r="J192" i="5"/>
  <c r="J184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8" i="5"/>
  <c r="J503" i="5"/>
  <c r="J495" i="5"/>
  <c r="J487" i="5"/>
  <c r="J479" i="5"/>
  <c r="J471" i="5"/>
  <c r="J463" i="5"/>
  <c r="J455" i="5"/>
  <c r="J447" i="5"/>
  <c r="J439" i="5"/>
  <c r="J431" i="5"/>
  <c r="J423" i="5"/>
  <c r="J415" i="5"/>
  <c r="J407" i="5"/>
  <c r="J399" i="5"/>
  <c r="J391" i="5"/>
  <c r="J383" i="5"/>
  <c r="J375" i="5"/>
  <c r="J367" i="5"/>
  <c r="J359" i="5"/>
  <c r="J351" i="5"/>
  <c r="J343" i="5"/>
  <c r="J335" i="5"/>
  <c r="J327" i="5"/>
  <c r="J319" i="5"/>
  <c r="J311" i="5"/>
  <c r="J303" i="5"/>
  <c r="J295" i="5"/>
  <c r="J287" i="5"/>
  <c r="J279" i="5"/>
  <c r="J271" i="5"/>
  <c r="J263" i="5"/>
  <c r="J255" i="5"/>
  <c r="J247" i="5"/>
  <c r="J239" i="5"/>
  <c r="J231" i="5"/>
  <c r="J223" i="5"/>
  <c r="J215" i="5"/>
  <c r="J207" i="5"/>
  <c r="J199" i="5"/>
  <c r="J191" i="5"/>
  <c r="J183" i="5"/>
  <c r="J175" i="5"/>
  <c r="J167" i="5"/>
  <c r="J159" i="5"/>
  <c r="J151" i="5"/>
  <c r="J143" i="5"/>
  <c r="J135" i="5"/>
  <c r="J127" i="5"/>
  <c r="J119" i="5"/>
  <c r="J111" i="5"/>
  <c r="J103" i="5"/>
  <c r="J95" i="5"/>
  <c r="J87" i="5"/>
  <c r="J79" i="5"/>
  <c r="J71" i="5"/>
  <c r="J63" i="5"/>
  <c r="J55" i="5"/>
  <c r="J47" i="5"/>
  <c r="J39" i="5"/>
  <c r="J31" i="5"/>
  <c r="J23" i="5"/>
  <c r="J15" i="5"/>
  <c r="J7" i="5"/>
  <c r="J502" i="5"/>
  <c r="J494" i="5"/>
  <c r="J486" i="5"/>
  <c r="J478" i="5"/>
  <c r="J470" i="5"/>
  <c r="J462" i="5"/>
  <c r="J454" i="5"/>
  <c r="J446" i="5"/>
  <c r="J438" i="5"/>
  <c r="J430" i="5"/>
  <c r="J422" i="5"/>
  <c r="J414" i="5"/>
  <c r="J406" i="5"/>
  <c r="J398" i="5"/>
  <c r="J390" i="5"/>
  <c r="J382" i="5"/>
  <c r="J374" i="5"/>
  <c r="J366" i="5"/>
  <c r="J358" i="5"/>
  <c r="J350" i="5"/>
  <c r="J342" i="5"/>
  <c r="J334" i="5"/>
  <c r="J326" i="5"/>
  <c r="J318" i="5"/>
  <c r="J310" i="5"/>
  <c r="J302" i="5"/>
  <c r="J294" i="5"/>
  <c r="J286" i="5"/>
  <c r="J278" i="5"/>
  <c r="J270" i="5"/>
  <c r="J262" i="5"/>
  <c r="J254" i="5"/>
  <c r="J246" i="5"/>
  <c r="J238" i="5"/>
  <c r="J230" i="5"/>
  <c r="J222" i="5"/>
  <c r="J214" i="5"/>
  <c r="J206" i="5"/>
  <c r="J198" i="5"/>
  <c r="J190" i="5"/>
  <c r="J182" i="5"/>
  <c r="J174" i="5"/>
  <c r="J166" i="5"/>
  <c r="J158" i="5"/>
  <c r="J150" i="5"/>
  <c r="J142" i="5"/>
  <c r="J134" i="5"/>
  <c r="J126" i="5"/>
  <c r="J118" i="5"/>
  <c r="J110" i="5"/>
  <c r="J102" i="5"/>
  <c r="J94" i="5"/>
  <c r="J86" i="5"/>
  <c r="J78" i="5"/>
  <c r="J70" i="5"/>
  <c r="J62" i="5"/>
  <c r="J54" i="5"/>
  <c r="J46" i="5"/>
  <c r="J38" i="5"/>
  <c r="J30" i="5"/>
  <c r="J22" i="5"/>
  <c r="J14" i="5"/>
  <c r="J6" i="5"/>
  <c r="J501" i="5"/>
  <c r="J493" i="5"/>
  <c r="J485" i="5"/>
  <c r="J477" i="5"/>
  <c r="J469" i="5"/>
  <c r="J461" i="5"/>
  <c r="J453" i="5"/>
  <c r="J445" i="5"/>
  <c r="J437" i="5"/>
  <c r="J429" i="5"/>
  <c r="J421" i="5"/>
  <c r="J413" i="5"/>
  <c r="J405" i="5"/>
  <c r="J397" i="5"/>
  <c r="J389" i="5"/>
  <c r="J381" i="5"/>
  <c r="J373" i="5"/>
  <c r="J365" i="5"/>
  <c r="J357" i="5"/>
  <c r="J349" i="5"/>
  <c r="J341" i="5"/>
  <c r="J333" i="5"/>
  <c r="J325" i="5"/>
  <c r="J317" i="5"/>
  <c r="J309" i="5"/>
  <c r="J301" i="5"/>
  <c r="J293" i="5"/>
  <c r="J285" i="5"/>
  <c r="J277" i="5"/>
  <c r="J269" i="5"/>
  <c r="J261" i="5"/>
  <c r="J253" i="5"/>
  <c r="J245" i="5"/>
  <c r="J237" i="5"/>
  <c r="J229" i="5"/>
  <c r="J221" i="5"/>
  <c r="J213" i="5"/>
  <c r="J205" i="5"/>
  <c r="J197" i="5"/>
  <c r="J189" i="5"/>
  <c r="J181" i="5"/>
  <c r="J173" i="5"/>
  <c r="J165" i="5"/>
  <c r="J157" i="5"/>
  <c r="J149" i="5"/>
  <c r="J141" i="5"/>
  <c r="J133" i="5"/>
  <c r="J125" i="5"/>
  <c r="J117" i="5"/>
  <c r="J109" i="5"/>
  <c r="J101" i="5"/>
  <c r="J93" i="5"/>
  <c r="J85" i="5"/>
  <c r="J77" i="5"/>
  <c r="J69" i="5"/>
  <c r="J61" i="5"/>
  <c r="J53" i="5"/>
  <c r="J45" i="5"/>
  <c r="J37" i="5"/>
  <c r="J29" i="5"/>
  <c r="J21" i="5"/>
  <c r="J13" i="5"/>
  <c r="J5" i="5"/>
  <c r="J508" i="5"/>
  <c r="J500" i="5"/>
  <c r="J492" i="5"/>
  <c r="J484" i="5"/>
  <c r="J476" i="5"/>
  <c r="J468" i="5"/>
  <c r="J460" i="5"/>
  <c r="J452" i="5"/>
  <c r="J444" i="5"/>
  <c r="J436" i="5"/>
  <c r="J428" i="5"/>
  <c r="J420" i="5"/>
  <c r="J412" i="5"/>
  <c r="J404" i="5"/>
  <c r="J396" i="5"/>
  <c r="J388" i="5"/>
  <c r="J380" i="5"/>
  <c r="J372" i="5"/>
  <c r="J364" i="5"/>
  <c r="J356" i="5"/>
  <c r="J348" i="5"/>
  <c r="J340" i="5"/>
  <c r="J332" i="5"/>
  <c r="J324" i="5"/>
  <c r="J316" i="5"/>
  <c r="J308" i="5"/>
  <c r="J300" i="5"/>
  <c r="J292" i="5"/>
  <c r="J284" i="5"/>
  <c r="J276" i="5"/>
  <c r="J268" i="5"/>
  <c r="J260" i="5"/>
  <c r="J252" i="5"/>
  <c r="J244" i="5"/>
  <c r="J236" i="5"/>
  <c r="J228" i="5"/>
  <c r="J220" i="5"/>
  <c r="J212" i="5"/>
  <c r="J204" i="5"/>
  <c r="J196" i="5"/>
  <c r="J188" i="5"/>
  <c r="J180" i="5"/>
  <c r="J172" i="5"/>
  <c r="J164" i="5"/>
  <c r="J156" i="5"/>
  <c r="J148" i="5"/>
  <c r="J140" i="5"/>
  <c r="J132" i="5"/>
  <c r="J124" i="5"/>
  <c r="J116" i="5"/>
  <c r="J108" i="5"/>
  <c r="J100" i="5"/>
  <c r="J92" i="5"/>
  <c r="J84" i="5"/>
  <c r="J76" i="5"/>
  <c r="J68" i="5"/>
  <c r="J60" i="5"/>
  <c r="J52" i="5"/>
  <c r="J44" i="5"/>
  <c r="J36" i="5"/>
  <c r="J28" i="5"/>
  <c r="J20" i="5"/>
  <c r="J12" i="5"/>
  <c r="J507" i="5"/>
  <c r="J499" i="5"/>
  <c r="J491" i="5"/>
  <c r="J483" i="5"/>
  <c r="J475" i="5"/>
  <c r="J467" i="5"/>
  <c r="J459" i="5"/>
  <c r="J451" i="5"/>
  <c r="J443" i="5"/>
  <c r="J435" i="5"/>
  <c r="J427" i="5"/>
  <c r="J419" i="5"/>
  <c r="J411" i="5"/>
  <c r="J403" i="5"/>
  <c r="J395" i="5"/>
  <c r="J387" i="5"/>
  <c r="J379" i="5"/>
  <c r="J371" i="5"/>
  <c r="J363" i="5"/>
  <c r="J355" i="5"/>
  <c r="J347" i="5"/>
  <c r="J339" i="5"/>
  <c r="J331" i="5"/>
  <c r="J323" i="5"/>
  <c r="J315" i="5"/>
  <c r="J307" i="5"/>
  <c r="J299" i="5"/>
  <c r="J291" i="5"/>
  <c r="J283" i="5"/>
  <c r="J275" i="5"/>
  <c r="J267" i="5"/>
  <c r="J259" i="5"/>
  <c r="J251" i="5"/>
  <c r="J243" i="5"/>
  <c r="J235" i="5"/>
  <c r="J227" i="5"/>
  <c r="J219" i="5"/>
  <c r="J211" i="5"/>
  <c r="J203" i="5"/>
  <c r="J195" i="5"/>
  <c r="J187" i="5"/>
  <c r="J179" i="5"/>
  <c r="J171" i="5"/>
  <c r="J163" i="5"/>
  <c r="J155" i="5"/>
  <c r="J147" i="5"/>
  <c r="J139" i="5"/>
  <c r="J131" i="5"/>
  <c r="J123" i="5"/>
  <c r="J115" i="5"/>
  <c r="J107" i="5"/>
  <c r="J99" i="5"/>
  <c r="J91" i="5"/>
  <c r="J83" i="5"/>
  <c r="J75" i="5"/>
  <c r="J67" i="5"/>
  <c r="J59" i="5"/>
  <c r="J51" i="5"/>
  <c r="J43" i="5"/>
  <c r="J35" i="5"/>
  <c r="J27" i="5"/>
  <c r="J19" i="5"/>
  <c r="J11" i="5"/>
  <c r="J3" i="5"/>
  <c r="J506" i="5"/>
  <c r="J498" i="5"/>
  <c r="J490" i="5"/>
  <c r="J482" i="5"/>
  <c r="J474" i="5"/>
  <c r="J466" i="5"/>
  <c r="J458" i="5"/>
  <c r="J450" i="5"/>
  <c r="J442" i="5"/>
  <c r="J434" i="5"/>
  <c r="J426" i="5"/>
  <c r="J418" i="5"/>
  <c r="J410" i="5"/>
  <c r="J402" i="5"/>
  <c r="J394" i="5"/>
  <c r="J386" i="5"/>
  <c r="J378" i="5"/>
  <c r="J370" i="5"/>
  <c r="J362" i="5"/>
  <c r="J354" i="5"/>
  <c r="J346" i="5"/>
  <c r="J338" i="5"/>
  <c r="J330" i="5"/>
  <c r="J322" i="5"/>
  <c r="J314" i="5"/>
  <c r="J306" i="5"/>
  <c r="J298" i="5"/>
  <c r="J290" i="5"/>
  <c r="J282" i="5"/>
  <c r="J274" i="5"/>
  <c r="J266" i="5"/>
  <c r="J258" i="5"/>
  <c r="J250" i="5"/>
  <c r="J242" i="5"/>
  <c r="J234" i="5"/>
  <c r="J226" i="5"/>
  <c r="J218" i="5"/>
  <c r="J210" i="5"/>
  <c r="J202" i="5"/>
  <c r="J194" i="5"/>
  <c r="J186" i="5"/>
  <c r="J178" i="5"/>
  <c r="J170" i="5"/>
  <c r="J162" i="5"/>
  <c r="J154" i="5"/>
  <c r="J146" i="5"/>
  <c r="J138" i="5"/>
  <c r="J130" i="5"/>
  <c r="J122" i="5"/>
  <c r="J114" i="5"/>
  <c r="J106" i="5"/>
  <c r="J98" i="5"/>
  <c r="J90" i="5"/>
  <c r="J82" i="5"/>
  <c r="J74" i="5"/>
  <c r="J66" i="5"/>
  <c r="J58" i="5"/>
  <c r="J50" i="5"/>
  <c r="J42" i="5"/>
  <c r="J34" i="5"/>
  <c r="J26" i="5"/>
  <c r="J18" i="5"/>
  <c r="J10" i="5"/>
  <c r="J2" i="5"/>
  <c r="H295" i="5"/>
  <c r="G342" i="5"/>
  <c r="G318" i="5"/>
  <c r="G485" i="5"/>
  <c r="G461" i="5"/>
  <c r="G437" i="5"/>
  <c r="G413" i="5"/>
  <c r="G389" i="5"/>
  <c r="G365" i="5"/>
  <c r="G245" i="5"/>
  <c r="G196" i="5"/>
  <c r="G148" i="5"/>
  <c r="G124" i="5"/>
  <c r="G99" i="5"/>
  <c r="G75" i="5"/>
  <c r="G210" i="5"/>
  <c r="G50" i="5"/>
  <c r="G26" i="5"/>
  <c r="G2" i="5"/>
  <c r="H320" i="5"/>
  <c r="H465" i="5"/>
  <c r="H417" i="5"/>
  <c r="H344" i="5"/>
  <c r="H368" i="5"/>
  <c r="H489" i="5"/>
  <c r="H441" i="5"/>
  <c r="H393" i="5"/>
  <c r="H77" i="5"/>
  <c r="H248" i="5"/>
  <c r="H198" i="5"/>
  <c r="H29" i="5"/>
  <c r="H53" i="5"/>
  <c r="H214" i="5"/>
  <c r="H101" i="5"/>
  <c r="H126" i="5"/>
  <c r="H150" i="5"/>
  <c r="K53" i="5" l="1"/>
  <c r="K368" i="5"/>
  <c r="K29" i="5"/>
  <c r="K344" i="5"/>
  <c r="K198" i="5"/>
  <c r="K295" i="5"/>
  <c r="K417" i="5"/>
  <c r="K248" i="5"/>
  <c r="K465" i="5"/>
  <c r="K150" i="5"/>
  <c r="K77" i="5"/>
  <c r="K320" i="5"/>
  <c r="K214" i="5"/>
  <c r="K393" i="5"/>
  <c r="K489" i="5"/>
  <c r="K126" i="5"/>
  <c r="K101" i="5"/>
  <c r="K441" i="5"/>
  <c r="O320" i="5"/>
  <c r="O344" i="5"/>
  <c r="O101" i="5"/>
  <c r="O126" i="5"/>
  <c r="O77" i="5"/>
  <c r="O393" i="5"/>
  <c r="O214" i="5"/>
  <c r="O248" i="5"/>
  <c r="O53" i="5"/>
  <c r="O368" i="5"/>
  <c r="O489" i="5"/>
  <c r="O150" i="5"/>
  <c r="O465" i="5"/>
  <c r="O29" i="5"/>
  <c r="O295" i="5"/>
  <c r="O198" i="5"/>
  <c r="O417" i="5"/>
  <c r="O441" i="5"/>
  <c r="H466" i="5"/>
  <c r="H296" i="5"/>
  <c r="H418" i="5"/>
  <c r="H321" i="5"/>
  <c r="H369" i="5"/>
  <c r="H345" i="5"/>
  <c r="H151" i="5"/>
  <c r="H78" i="5"/>
  <c r="H442" i="5"/>
  <c r="H215" i="5"/>
  <c r="H249" i="5"/>
  <c r="H54" i="5"/>
  <c r="H127" i="5"/>
  <c r="H30" i="5"/>
  <c r="H102" i="5"/>
  <c r="H199" i="5"/>
  <c r="H394" i="5"/>
  <c r="H490" i="5"/>
  <c r="K490" i="5" l="1"/>
  <c r="O490" i="5"/>
  <c r="K442" i="5"/>
  <c r="O442" i="5"/>
  <c r="K296" i="5"/>
  <c r="O296" i="5"/>
  <c r="K321" i="5"/>
  <c r="O321" i="5"/>
  <c r="K394" i="5"/>
  <c r="O394" i="5"/>
  <c r="K199" i="5"/>
  <c r="O199" i="5"/>
  <c r="K30" i="5"/>
  <c r="O30" i="5"/>
  <c r="K127" i="5"/>
  <c r="O127" i="5"/>
  <c r="K54" i="5"/>
  <c r="O54" i="5"/>
  <c r="K418" i="5"/>
  <c r="O418" i="5"/>
  <c r="K345" i="5"/>
  <c r="O345" i="5"/>
  <c r="K369" i="5"/>
  <c r="O369" i="5"/>
  <c r="K78" i="5"/>
  <c r="O78" i="5"/>
  <c r="K466" i="5"/>
  <c r="O466" i="5"/>
  <c r="K102" i="5"/>
  <c r="O102" i="5"/>
  <c r="K249" i="5"/>
  <c r="O249" i="5"/>
  <c r="K215" i="5"/>
  <c r="O215" i="5"/>
  <c r="H467" i="5"/>
  <c r="K151" i="5"/>
  <c r="O151" i="5"/>
  <c r="H297" i="5"/>
  <c r="H419" i="5"/>
  <c r="H370" i="5"/>
  <c r="H346" i="5"/>
  <c r="H322" i="5"/>
  <c r="H128" i="5"/>
  <c r="H216" i="5"/>
  <c r="H55" i="5"/>
  <c r="H491" i="5"/>
  <c r="H79" i="5"/>
  <c r="H200" i="5"/>
  <c r="H152" i="5"/>
  <c r="H103" i="5"/>
  <c r="H250" i="5"/>
  <c r="H31" i="5"/>
  <c r="H395" i="5"/>
  <c r="H443" i="5"/>
  <c r="K128" i="5" l="1"/>
  <c r="O128" i="5"/>
  <c r="K152" i="5"/>
  <c r="O152" i="5"/>
  <c r="K395" i="5"/>
  <c r="O395" i="5"/>
  <c r="K250" i="5"/>
  <c r="O250" i="5"/>
  <c r="K370" i="5"/>
  <c r="O370" i="5"/>
  <c r="K216" i="5"/>
  <c r="O216" i="5"/>
  <c r="K200" i="5"/>
  <c r="O200" i="5"/>
  <c r="K297" i="5"/>
  <c r="O297" i="5"/>
  <c r="K79" i="5"/>
  <c r="O79" i="5"/>
  <c r="K419" i="5"/>
  <c r="O419" i="5"/>
  <c r="K31" i="5"/>
  <c r="O31" i="5"/>
  <c r="K103" i="5"/>
  <c r="O103" i="5"/>
  <c r="K467" i="5"/>
  <c r="O467" i="5"/>
  <c r="K55" i="5"/>
  <c r="O55" i="5"/>
  <c r="H468" i="5"/>
  <c r="K491" i="5"/>
  <c r="O491" i="5"/>
  <c r="K322" i="5"/>
  <c r="O322" i="5"/>
  <c r="K346" i="5"/>
  <c r="O346" i="5"/>
  <c r="K443" i="5"/>
  <c r="O443" i="5"/>
  <c r="H420" i="5"/>
  <c r="H298" i="5"/>
  <c r="H371" i="5"/>
  <c r="H323" i="5"/>
  <c r="H347" i="5"/>
  <c r="H129" i="5"/>
  <c r="H201" i="5"/>
  <c r="H444" i="5"/>
  <c r="H153" i="5"/>
  <c r="H251" i="5"/>
  <c r="H56" i="5"/>
  <c r="H104" i="5"/>
  <c r="H32" i="5"/>
  <c r="H217" i="5"/>
  <c r="H80" i="5"/>
  <c r="H396" i="5"/>
  <c r="H492" i="5"/>
  <c r="H469" i="5" l="1"/>
  <c r="K217" i="5"/>
  <c r="O217" i="5"/>
  <c r="K492" i="5"/>
  <c r="O492" i="5"/>
  <c r="K420" i="5"/>
  <c r="O420" i="5"/>
  <c r="K469" i="5"/>
  <c r="O469" i="5"/>
  <c r="K444" i="5"/>
  <c r="O444" i="5"/>
  <c r="K347" i="5"/>
  <c r="O347" i="5"/>
  <c r="K251" i="5"/>
  <c r="O251" i="5"/>
  <c r="K323" i="5"/>
  <c r="O323" i="5"/>
  <c r="K371" i="5"/>
  <c r="O371" i="5"/>
  <c r="K396" i="5"/>
  <c r="O396" i="5"/>
  <c r="K468" i="5"/>
  <c r="O468" i="5"/>
  <c r="K104" i="5"/>
  <c r="O104" i="5"/>
  <c r="K56" i="5"/>
  <c r="O56" i="5"/>
  <c r="K129" i="5"/>
  <c r="O129" i="5"/>
  <c r="K153" i="5"/>
  <c r="O153" i="5"/>
  <c r="K298" i="5"/>
  <c r="O298" i="5"/>
  <c r="K201" i="5"/>
  <c r="O201" i="5"/>
  <c r="K32" i="5"/>
  <c r="O32" i="5"/>
  <c r="K80" i="5"/>
  <c r="O80" i="5"/>
  <c r="H421" i="5"/>
  <c r="H299" i="5"/>
  <c r="H372" i="5"/>
  <c r="H348" i="5"/>
  <c r="H324" i="5"/>
  <c r="H252" i="5"/>
  <c r="H470" i="5"/>
  <c r="H130" i="5"/>
  <c r="H218" i="5"/>
  <c r="H33" i="5"/>
  <c r="H397" i="5"/>
  <c r="H105" i="5"/>
  <c r="H445" i="5"/>
  <c r="H202" i="5"/>
  <c r="H154" i="5"/>
  <c r="H493" i="5"/>
  <c r="H81" i="5"/>
  <c r="H57" i="5"/>
  <c r="K324" i="5" l="1"/>
  <c r="O324" i="5"/>
  <c r="K372" i="5"/>
  <c r="O372" i="5"/>
  <c r="K202" i="5"/>
  <c r="O202" i="5"/>
  <c r="K299" i="5"/>
  <c r="O299" i="5"/>
  <c r="K252" i="5"/>
  <c r="O252" i="5"/>
  <c r="K81" i="5"/>
  <c r="O81" i="5"/>
  <c r="K33" i="5"/>
  <c r="O33" i="5"/>
  <c r="K445" i="5"/>
  <c r="O445" i="5"/>
  <c r="K470" i="5"/>
  <c r="O470" i="5"/>
  <c r="K493" i="5"/>
  <c r="O493" i="5"/>
  <c r="K154" i="5"/>
  <c r="O154" i="5"/>
  <c r="K105" i="5"/>
  <c r="O105" i="5"/>
  <c r="K218" i="5"/>
  <c r="O218" i="5"/>
  <c r="K57" i="5"/>
  <c r="O57" i="5"/>
  <c r="K421" i="5"/>
  <c r="O421" i="5"/>
  <c r="K397" i="5"/>
  <c r="O397" i="5"/>
  <c r="K130" i="5"/>
  <c r="O130" i="5"/>
  <c r="H422" i="5"/>
  <c r="K348" i="5"/>
  <c r="O348" i="5"/>
  <c r="H300" i="5"/>
  <c r="H373" i="5"/>
  <c r="H349" i="5"/>
  <c r="H325" i="5"/>
  <c r="H131" i="5"/>
  <c r="H34" i="5"/>
  <c r="H398" i="5"/>
  <c r="H253" i="5"/>
  <c r="H106" i="5"/>
  <c r="H494" i="5"/>
  <c r="H471" i="5"/>
  <c r="H446" i="5"/>
  <c r="H82" i="5"/>
  <c r="H155" i="5"/>
  <c r="H58" i="5"/>
  <c r="H203" i="5"/>
  <c r="H219" i="5"/>
  <c r="K82" i="5" l="1"/>
  <c r="O82" i="5"/>
  <c r="K300" i="5"/>
  <c r="O300" i="5"/>
  <c r="K34" i="5"/>
  <c r="O34" i="5"/>
  <c r="K131" i="5"/>
  <c r="O131" i="5"/>
  <c r="K58" i="5"/>
  <c r="O58" i="5"/>
  <c r="K203" i="5"/>
  <c r="O203" i="5"/>
  <c r="K422" i="5"/>
  <c r="O422" i="5"/>
  <c r="K398" i="5"/>
  <c r="O398" i="5"/>
  <c r="H423" i="5"/>
  <c r="K155" i="5"/>
  <c r="O155" i="5"/>
  <c r="K349" i="5"/>
  <c r="O349" i="5"/>
  <c r="K219" i="5"/>
  <c r="O219" i="5"/>
  <c r="K253" i="5"/>
  <c r="O253" i="5"/>
  <c r="K446" i="5"/>
  <c r="O446" i="5"/>
  <c r="K471" i="5"/>
  <c r="O471" i="5"/>
  <c r="K325" i="5"/>
  <c r="O325" i="5"/>
  <c r="K373" i="5"/>
  <c r="O373" i="5"/>
  <c r="K494" i="5"/>
  <c r="O494" i="5"/>
  <c r="K106" i="5"/>
  <c r="O106" i="5"/>
  <c r="H301" i="5"/>
  <c r="H374" i="5"/>
  <c r="H326" i="5"/>
  <c r="H350" i="5"/>
  <c r="H204" i="5"/>
  <c r="H83" i="5"/>
  <c r="H107" i="5"/>
  <c r="H59" i="5"/>
  <c r="H447" i="5"/>
  <c r="H220" i="5"/>
  <c r="H156" i="5"/>
  <c r="H472" i="5"/>
  <c r="H35" i="5"/>
  <c r="H254" i="5"/>
  <c r="H495" i="5"/>
  <c r="H399" i="5"/>
  <c r="H132" i="5"/>
  <c r="K423" i="5" l="1"/>
  <c r="O423" i="5"/>
  <c r="K350" i="5"/>
  <c r="O350" i="5"/>
  <c r="K374" i="5"/>
  <c r="O374" i="5"/>
  <c r="K326" i="5"/>
  <c r="O326" i="5"/>
  <c r="H424" i="5"/>
  <c r="K254" i="5"/>
  <c r="O254" i="5"/>
  <c r="K399" i="5"/>
  <c r="O399" i="5"/>
  <c r="K301" i="5"/>
  <c r="O301" i="5"/>
  <c r="K495" i="5"/>
  <c r="O495" i="5"/>
  <c r="K59" i="5"/>
  <c r="O59" i="5"/>
  <c r="K35" i="5"/>
  <c r="O35" i="5"/>
  <c r="K156" i="5"/>
  <c r="O156" i="5"/>
  <c r="K447" i="5"/>
  <c r="O447" i="5"/>
  <c r="K220" i="5"/>
  <c r="O220" i="5"/>
  <c r="K132" i="5"/>
  <c r="O132" i="5"/>
  <c r="K472" i="5"/>
  <c r="O472" i="5"/>
  <c r="K107" i="5"/>
  <c r="O107" i="5"/>
  <c r="K83" i="5"/>
  <c r="O83" i="5"/>
  <c r="K204" i="5"/>
  <c r="O204" i="5"/>
  <c r="H302" i="5"/>
  <c r="H375" i="5"/>
  <c r="H351" i="5"/>
  <c r="H327" i="5"/>
  <c r="H157" i="5"/>
  <c r="H133" i="5"/>
  <c r="H36" i="5"/>
  <c r="H255" i="5"/>
  <c r="H448" i="5"/>
  <c r="H84" i="5"/>
  <c r="H221" i="5"/>
  <c r="H400" i="5"/>
  <c r="H108" i="5"/>
  <c r="H496" i="5"/>
  <c r="H473" i="5"/>
  <c r="H60" i="5"/>
  <c r="H205" i="5"/>
  <c r="K255" i="5" l="1"/>
  <c r="O255" i="5"/>
  <c r="K424" i="5"/>
  <c r="O424" i="5"/>
  <c r="K221" i="5"/>
  <c r="O221" i="5"/>
  <c r="K351" i="5"/>
  <c r="O351" i="5"/>
  <c r="H425" i="5"/>
  <c r="K133" i="5"/>
  <c r="O133" i="5"/>
  <c r="K496" i="5"/>
  <c r="O496" i="5"/>
  <c r="K108" i="5"/>
  <c r="O108" i="5"/>
  <c r="K157" i="5"/>
  <c r="O157" i="5"/>
  <c r="K375" i="5"/>
  <c r="O375" i="5"/>
  <c r="K448" i="5"/>
  <c r="O448" i="5"/>
  <c r="K302" i="5"/>
  <c r="O302" i="5"/>
  <c r="K473" i="5"/>
  <c r="O473" i="5"/>
  <c r="K327" i="5"/>
  <c r="O327" i="5"/>
  <c r="K36" i="5"/>
  <c r="O36" i="5"/>
  <c r="K84" i="5"/>
  <c r="O84" i="5"/>
  <c r="K400" i="5"/>
  <c r="O400" i="5"/>
  <c r="K205" i="5"/>
  <c r="O205" i="5"/>
  <c r="K60" i="5"/>
  <c r="O60" i="5"/>
  <c r="H303" i="5"/>
  <c r="H376" i="5"/>
  <c r="H328" i="5"/>
  <c r="H352" i="5"/>
  <c r="H449" i="5"/>
  <c r="H134" i="5"/>
  <c r="H85" i="5"/>
  <c r="H497" i="5"/>
  <c r="H256" i="5"/>
  <c r="H474" i="5"/>
  <c r="H158" i="5"/>
  <c r="H426" i="5"/>
  <c r="H206" i="5"/>
  <c r="H401" i="5"/>
  <c r="H61" i="5"/>
  <c r="H222" i="5"/>
  <c r="H109" i="5"/>
  <c r="H37" i="5"/>
  <c r="K425" i="5" l="1"/>
  <c r="O425" i="5"/>
  <c r="K352" i="5"/>
  <c r="O352" i="5"/>
  <c r="K328" i="5"/>
  <c r="O328" i="5"/>
  <c r="K134" i="5"/>
  <c r="O134" i="5"/>
  <c r="K85" i="5"/>
  <c r="O85" i="5"/>
  <c r="K222" i="5"/>
  <c r="O222" i="5"/>
  <c r="K206" i="5"/>
  <c r="O206" i="5"/>
  <c r="K474" i="5"/>
  <c r="O474" i="5"/>
  <c r="K37" i="5"/>
  <c r="O37" i="5"/>
  <c r="K426" i="5"/>
  <c r="O426" i="5"/>
  <c r="K303" i="5"/>
  <c r="O303" i="5"/>
  <c r="K109" i="5"/>
  <c r="O109" i="5"/>
  <c r="K376" i="5"/>
  <c r="O376" i="5"/>
  <c r="K256" i="5"/>
  <c r="O256" i="5"/>
  <c r="K61" i="5"/>
  <c r="O61" i="5"/>
  <c r="K497" i="5"/>
  <c r="O497" i="5"/>
  <c r="K401" i="5"/>
  <c r="O401" i="5"/>
  <c r="K449" i="5"/>
  <c r="O449" i="5"/>
  <c r="K158" i="5"/>
  <c r="O158" i="5"/>
  <c r="H304" i="5"/>
  <c r="H377" i="5"/>
  <c r="H353" i="5"/>
  <c r="H329" i="5"/>
  <c r="H223" i="5"/>
  <c r="H427" i="5"/>
  <c r="H257" i="5"/>
  <c r="H135" i="5"/>
  <c r="H38" i="5"/>
  <c r="H402" i="5"/>
  <c r="H475" i="5"/>
  <c r="H498" i="5"/>
  <c r="H62" i="5"/>
  <c r="H450" i="5"/>
  <c r="H159" i="5"/>
  <c r="H110" i="5"/>
  <c r="H207" i="5"/>
  <c r="H86" i="5"/>
  <c r="K207" i="5" l="1"/>
  <c r="O207" i="5"/>
  <c r="K427" i="5"/>
  <c r="O427" i="5"/>
  <c r="K353" i="5"/>
  <c r="O353" i="5"/>
  <c r="K62" i="5"/>
  <c r="O62" i="5"/>
  <c r="K450" i="5"/>
  <c r="O450" i="5"/>
  <c r="K304" i="5"/>
  <c r="O304" i="5"/>
  <c r="K110" i="5"/>
  <c r="O110" i="5"/>
  <c r="K223" i="5"/>
  <c r="O223" i="5"/>
  <c r="K475" i="5"/>
  <c r="O475" i="5"/>
  <c r="K38" i="5"/>
  <c r="O38" i="5"/>
  <c r="K159" i="5"/>
  <c r="O159" i="5"/>
  <c r="K257" i="5"/>
  <c r="O257" i="5"/>
  <c r="K329" i="5"/>
  <c r="O329" i="5"/>
  <c r="K377" i="5"/>
  <c r="O377" i="5"/>
  <c r="K86" i="5"/>
  <c r="O86" i="5"/>
  <c r="K135" i="5"/>
  <c r="O135" i="5"/>
  <c r="K402" i="5"/>
  <c r="O402" i="5"/>
  <c r="K498" i="5"/>
  <c r="O498" i="5"/>
  <c r="H305" i="5"/>
  <c r="H378" i="5"/>
  <c r="H330" i="5"/>
  <c r="H354" i="5"/>
  <c r="H111" i="5"/>
  <c r="H499" i="5"/>
  <c r="H39" i="5"/>
  <c r="H63" i="5"/>
  <c r="H160" i="5"/>
  <c r="H258" i="5"/>
  <c r="H451" i="5"/>
  <c r="H208" i="5"/>
  <c r="H136" i="5"/>
  <c r="H87" i="5"/>
  <c r="H476" i="5"/>
  <c r="H428" i="5"/>
  <c r="H403" i="5"/>
  <c r="H224" i="5"/>
  <c r="K403" i="5" l="1"/>
  <c r="O403" i="5"/>
  <c r="K224" i="5"/>
  <c r="O224" i="5"/>
  <c r="K499" i="5"/>
  <c r="O499" i="5"/>
  <c r="K160" i="5"/>
  <c r="O160" i="5"/>
  <c r="K330" i="5"/>
  <c r="O330" i="5"/>
  <c r="K39" i="5"/>
  <c r="O39" i="5"/>
  <c r="K63" i="5"/>
  <c r="O63" i="5"/>
  <c r="K305" i="5"/>
  <c r="O305" i="5"/>
  <c r="K476" i="5"/>
  <c r="O476" i="5"/>
  <c r="K208" i="5"/>
  <c r="O208" i="5"/>
  <c r="K136" i="5"/>
  <c r="O136" i="5"/>
  <c r="K111" i="5"/>
  <c r="O111" i="5"/>
  <c r="K451" i="5"/>
  <c r="O451" i="5"/>
  <c r="K354" i="5"/>
  <c r="O354" i="5"/>
  <c r="K258" i="5"/>
  <c r="O258" i="5"/>
  <c r="K87" i="5"/>
  <c r="O87" i="5"/>
  <c r="K378" i="5"/>
  <c r="O378" i="5"/>
  <c r="K428" i="5"/>
  <c r="O428" i="5"/>
  <c r="H306" i="5"/>
  <c r="H379" i="5"/>
  <c r="H355" i="5"/>
  <c r="H331" i="5"/>
  <c r="H209" i="5"/>
  <c r="H161" i="5"/>
  <c r="H112" i="5"/>
  <c r="H429" i="5"/>
  <c r="H225" i="5"/>
  <c r="H500" i="5"/>
  <c r="H137" i="5"/>
  <c r="H477" i="5"/>
  <c r="H88" i="5"/>
  <c r="H64" i="5"/>
  <c r="H404" i="5"/>
  <c r="H452" i="5"/>
  <c r="H40" i="5"/>
  <c r="H259" i="5"/>
  <c r="K64" i="5" l="1"/>
  <c r="O64" i="5"/>
  <c r="K379" i="5"/>
  <c r="O379" i="5"/>
  <c r="K88" i="5"/>
  <c r="O88" i="5"/>
  <c r="K161" i="5"/>
  <c r="O161" i="5"/>
  <c r="K429" i="5"/>
  <c r="O429" i="5"/>
  <c r="K40" i="5"/>
  <c r="O40" i="5"/>
  <c r="K331" i="5"/>
  <c r="O331" i="5"/>
  <c r="K225" i="5"/>
  <c r="O225" i="5"/>
  <c r="K452" i="5"/>
  <c r="O452" i="5"/>
  <c r="K355" i="5"/>
  <c r="O355" i="5"/>
  <c r="K477" i="5"/>
  <c r="O477" i="5"/>
  <c r="K500" i="5"/>
  <c r="O500" i="5"/>
  <c r="K209" i="5"/>
  <c r="O209" i="5"/>
  <c r="K306" i="5"/>
  <c r="O306" i="5"/>
  <c r="K137" i="5"/>
  <c r="O137" i="5"/>
  <c r="K259" i="5"/>
  <c r="O259" i="5"/>
  <c r="K404" i="5"/>
  <c r="O404" i="5"/>
  <c r="K112" i="5"/>
  <c r="O112" i="5"/>
  <c r="H307" i="5"/>
  <c r="H380" i="5"/>
  <c r="H332" i="5"/>
  <c r="H356" i="5"/>
  <c r="H430" i="5"/>
  <c r="H89" i="5"/>
  <c r="H162" i="5"/>
  <c r="H65" i="5"/>
  <c r="H41" i="5"/>
  <c r="H501" i="5"/>
  <c r="H113" i="5"/>
  <c r="H260" i="5"/>
  <c r="H453" i="5"/>
  <c r="H478" i="5"/>
  <c r="H138" i="5"/>
  <c r="H405" i="5"/>
  <c r="H226" i="5"/>
  <c r="K41" i="5" l="1"/>
  <c r="O41" i="5"/>
  <c r="K65" i="5"/>
  <c r="O65" i="5"/>
  <c r="K332" i="5"/>
  <c r="O332" i="5"/>
  <c r="K430" i="5"/>
  <c r="O430" i="5"/>
  <c r="K501" i="5"/>
  <c r="O501" i="5"/>
  <c r="K478" i="5"/>
  <c r="O478" i="5"/>
  <c r="K453" i="5"/>
  <c r="O453" i="5"/>
  <c r="K405" i="5"/>
  <c r="O405" i="5"/>
  <c r="K380" i="5"/>
  <c r="O380" i="5"/>
  <c r="K162" i="5"/>
  <c r="O162" i="5"/>
  <c r="K260" i="5"/>
  <c r="O260" i="5"/>
  <c r="K113" i="5"/>
  <c r="O113" i="5"/>
  <c r="K89" i="5"/>
  <c r="O89" i="5"/>
  <c r="K226" i="5"/>
  <c r="O226" i="5"/>
  <c r="K307" i="5"/>
  <c r="O307" i="5"/>
  <c r="K356" i="5"/>
  <c r="O356" i="5"/>
  <c r="K138" i="5"/>
  <c r="O138" i="5"/>
  <c r="H381" i="5"/>
  <c r="H308" i="5"/>
  <c r="H357" i="5"/>
  <c r="H333" i="5"/>
  <c r="H502" i="5"/>
  <c r="H42" i="5"/>
  <c r="H90" i="5"/>
  <c r="H139" i="5"/>
  <c r="H227" i="5"/>
  <c r="H431" i="5"/>
  <c r="H66" i="5"/>
  <c r="H261" i="5"/>
  <c r="H479" i="5"/>
  <c r="H114" i="5"/>
  <c r="H406" i="5"/>
  <c r="H454" i="5"/>
  <c r="H163" i="5"/>
  <c r="H382" i="5" l="1"/>
  <c r="O382" i="5"/>
  <c r="K163" i="5"/>
  <c r="O163" i="5"/>
  <c r="K139" i="5"/>
  <c r="O139" i="5"/>
  <c r="K454" i="5"/>
  <c r="O454" i="5"/>
  <c r="K406" i="5"/>
  <c r="O406" i="5"/>
  <c r="K66" i="5"/>
  <c r="O66" i="5"/>
  <c r="K227" i="5"/>
  <c r="O227" i="5"/>
  <c r="K502" i="5"/>
  <c r="O502" i="5"/>
  <c r="K42" i="5"/>
  <c r="O42" i="5"/>
  <c r="K308" i="5"/>
  <c r="O308" i="5"/>
  <c r="K357" i="5"/>
  <c r="O357" i="5"/>
  <c r="K479" i="5"/>
  <c r="O479" i="5"/>
  <c r="K431" i="5"/>
  <c r="O431" i="5"/>
  <c r="K261" i="5"/>
  <c r="O261" i="5"/>
  <c r="K333" i="5"/>
  <c r="O333" i="5"/>
  <c r="K381" i="5"/>
  <c r="O381" i="5"/>
  <c r="K114" i="5"/>
  <c r="O114" i="5"/>
  <c r="K90" i="5"/>
  <c r="O90" i="5"/>
  <c r="H309" i="5"/>
  <c r="H334" i="5"/>
  <c r="H358" i="5"/>
  <c r="H455" i="5"/>
  <c r="H262" i="5"/>
  <c r="H432" i="5"/>
  <c r="H407" i="5"/>
  <c r="H115" i="5"/>
  <c r="H67" i="5"/>
  <c r="H228" i="5"/>
  <c r="H43" i="5"/>
  <c r="H91" i="5"/>
  <c r="H164" i="5"/>
  <c r="H480" i="5"/>
  <c r="H140" i="5"/>
  <c r="H503" i="5"/>
  <c r="H383" i="5" l="1"/>
  <c r="O383" i="5" s="1"/>
  <c r="K382" i="5"/>
  <c r="K480" i="5"/>
  <c r="O480" i="5"/>
  <c r="K455" i="5"/>
  <c r="O455" i="5"/>
  <c r="K407" i="5"/>
  <c r="O407" i="5"/>
  <c r="K358" i="5"/>
  <c r="O358" i="5"/>
  <c r="K432" i="5"/>
  <c r="O432" i="5"/>
  <c r="K67" i="5"/>
  <c r="O67" i="5"/>
  <c r="K334" i="5"/>
  <c r="O334" i="5"/>
  <c r="K503" i="5"/>
  <c r="O503" i="5"/>
  <c r="K228" i="5"/>
  <c r="O228" i="5"/>
  <c r="K43" i="5"/>
  <c r="O43" i="5"/>
  <c r="K91" i="5"/>
  <c r="O91" i="5"/>
  <c r="K309" i="5"/>
  <c r="O309" i="5"/>
  <c r="K115" i="5"/>
  <c r="O115" i="5"/>
  <c r="K140" i="5"/>
  <c r="O140" i="5"/>
  <c r="K262" i="5"/>
  <c r="O262" i="5"/>
  <c r="K383" i="5"/>
  <c r="K164" i="5"/>
  <c r="O164" i="5"/>
  <c r="H310" i="5"/>
  <c r="H359" i="5"/>
  <c r="H335" i="5"/>
  <c r="H481" i="5"/>
  <c r="H92" i="5"/>
  <c r="H263" i="5"/>
  <c r="H116" i="5"/>
  <c r="H433" i="5"/>
  <c r="H44" i="5"/>
  <c r="H504" i="5"/>
  <c r="H229" i="5"/>
  <c r="H165" i="5"/>
  <c r="H141" i="5"/>
  <c r="H68" i="5"/>
  <c r="H408" i="5"/>
  <c r="H456" i="5"/>
  <c r="H384" i="5" l="1"/>
  <c r="K433" i="5"/>
  <c r="O433" i="5"/>
  <c r="K263" i="5"/>
  <c r="O263" i="5"/>
  <c r="K68" i="5"/>
  <c r="O68" i="5"/>
  <c r="K335" i="5"/>
  <c r="O335" i="5"/>
  <c r="K384" i="5"/>
  <c r="O384" i="5"/>
  <c r="K310" i="5"/>
  <c r="O310" i="5"/>
  <c r="K408" i="5"/>
  <c r="O408" i="5"/>
  <c r="K165" i="5"/>
  <c r="O165" i="5"/>
  <c r="K141" i="5"/>
  <c r="O141" i="5"/>
  <c r="K44" i="5"/>
  <c r="O44" i="5"/>
  <c r="K481" i="5"/>
  <c r="O481" i="5"/>
  <c r="K229" i="5"/>
  <c r="O229" i="5"/>
  <c r="K504" i="5"/>
  <c r="O504" i="5"/>
  <c r="K359" i="5"/>
  <c r="O359" i="5"/>
  <c r="K456" i="5"/>
  <c r="O456" i="5"/>
  <c r="K92" i="5"/>
  <c r="O92" i="5"/>
  <c r="K116" i="5"/>
  <c r="O116" i="5"/>
  <c r="H311" i="5"/>
  <c r="H336" i="5"/>
  <c r="H360" i="5"/>
  <c r="H69" i="5"/>
  <c r="H45" i="5"/>
  <c r="H93" i="5"/>
  <c r="H505" i="5"/>
  <c r="H457" i="5"/>
  <c r="H434" i="5"/>
  <c r="H482" i="5"/>
  <c r="H264" i="5"/>
  <c r="H166" i="5"/>
  <c r="H142" i="5"/>
  <c r="H409" i="5"/>
  <c r="H230" i="5"/>
  <c r="H117" i="5"/>
  <c r="H385" i="5"/>
  <c r="K117" i="5" l="1"/>
  <c r="O117" i="5"/>
  <c r="K482" i="5"/>
  <c r="O482" i="5"/>
  <c r="K93" i="5"/>
  <c r="O93" i="5"/>
  <c r="K457" i="5"/>
  <c r="O457" i="5"/>
  <c r="K142" i="5"/>
  <c r="O142" i="5"/>
  <c r="K230" i="5"/>
  <c r="O230" i="5"/>
  <c r="K360" i="5"/>
  <c r="O360" i="5"/>
  <c r="K69" i="5"/>
  <c r="O69" i="5"/>
  <c r="K385" i="5"/>
  <c r="O385" i="5"/>
  <c r="K505" i="5"/>
  <c r="O505" i="5"/>
  <c r="K336" i="5"/>
  <c r="O336" i="5"/>
  <c r="K409" i="5"/>
  <c r="O409" i="5"/>
  <c r="K45" i="5"/>
  <c r="O45" i="5"/>
  <c r="K264" i="5"/>
  <c r="O264" i="5"/>
  <c r="K434" i="5"/>
  <c r="O434" i="5"/>
  <c r="K311" i="5"/>
  <c r="O311" i="5"/>
  <c r="K166" i="5"/>
  <c r="O166" i="5"/>
  <c r="H312" i="5"/>
  <c r="H361" i="5"/>
  <c r="H337" i="5"/>
  <c r="H231" i="5"/>
  <c r="H458" i="5"/>
  <c r="H46" i="5"/>
  <c r="H143" i="5"/>
  <c r="H506" i="5"/>
  <c r="H386" i="5"/>
  <c r="H118" i="5"/>
  <c r="H70" i="5"/>
  <c r="H94" i="5"/>
  <c r="H265" i="5"/>
  <c r="H410" i="5"/>
  <c r="H483" i="5"/>
  <c r="H435" i="5"/>
  <c r="H167" i="5"/>
  <c r="K506" i="5" l="1"/>
  <c r="O506" i="5"/>
  <c r="K483" i="5"/>
  <c r="O483" i="5"/>
  <c r="K118" i="5"/>
  <c r="O118" i="5"/>
  <c r="K386" i="5"/>
  <c r="O386" i="5"/>
  <c r="K46" i="5"/>
  <c r="O46" i="5"/>
  <c r="K70" i="5"/>
  <c r="O70" i="5"/>
  <c r="K410" i="5"/>
  <c r="O410" i="5"/>
  <c r="K312" i="5"/>
  <c r="O312" i="5"/>
  <c r="K94" i="5"/>
  <c r="O94" i="5"/>
  <c r="K337" i="5"/>
  <c r="O337" i="5"/>
  <c r="K361" i="5"/>
  <c r="O361" i="5"/>
  <c r="K231" i="5"/>
  <c r="O231" i="5"/>
  <c r="K143" i="5"/>
  <c r="O143" i="5"/>
  <c r="K167" i="5"/>
  <c r="O167" i="5"/>
  <c r="K435" i="5"/>
  <c r="O435" i="5"/>
  <c r="K265" i="5"/>
  <c r="O265" i="5"/>
  <c r="K458" i="5"/>
  <c r="O458" i="5"/>
  <c r="H313" i="5"/>
  <c r="H338" i="5"/>
  <c r="H362" i="5"/>
  <c r="H387" i="5"/>
  <c r="H95" i="5"/>
  <c r="H436" i="5"/>
  <c r="H507" i="5"/>
  <c r="H168" i="5"/>
  <c r="H144" i="5"/>
  <c r="H459" i="5"/>
  <c r="H266" i="5"/>
  <c r="H71" i="5"/>
  <c r="H484" i="5"/>
  <c r="H119" i="5"/>
  <c r="H47" i="5"/>
  <c r="H411" i="5"/>
  <c r="H232" i="5"/>
  <c r="K507" i="5" l="1"/>
  <c r="O507" i="5"/>
  <c r="K459" i="5"/>
  <c r="O459" i="5"/>
  <c r="K338" i="5"/>
  <c r="O338" i="5"/>
  <c r="K313" i="5"/>
  <c r="O313" i="5"/>
  <c r="K387" i="5"/>
  <c r="O387" i="5"/>
  <c r="K95" i="5"/>
  <c r="O95" i="5"/>
  <c r="K266" i="5"/>
  <c r="O266" i="5"/>
  <c r="K168" i="5"/>
  <c r="O168" i="5"/>
  <c r="K411" i="5"/>
  <c r="O411" i="5"/>
  <c r="K484" i="5"/>
  <c r="O484" i="5"/>
  <c r="K144" i="5"/>
  <c r="O144" i="5"/>
  <c r="K119" i="5"/>
  <c r="O119" i="5"/>
  <c r="K71" i="5"/>
  <c r="O71" i="5"/>
  <c r="K362" i="5"/>
  <c r="O362" i="5"/>
  <c r="K436" i="5"/>
  <c r="O436" i="5"/>
  <c r="K47" i="5"/>
  <c r="O47" i="5"/>
  <c r="K232" i="5"/>
  <c r="O232" i="5"/>
  <c r="H314" i="5"/>
  <c r="H363" i="5"/>
  <c r="H339" i="5"/>
  <c r="H145" i="5"/>
  <c r="H508" i="5"/>
  <c r="H169" i="5"/>
  <c r="H96" i="5"/>
  <c r="H48" i="5"/>
  <c r="H72" i="5"/>
  <c r="H120" i="5"/>
  <c r="H233" i="5"/>
  <c r="H267" i="5"/>
  <c r="H412" i="5"/>
  <c r="H460" i="5"/>
  <c r="H388" i="5"/>
  <c r="K363" i="5" l="1"/>
  <c r="O363" i="5"/>
  <c r="K388" i="5"/>
  <c r="O388" i="5"/>
  <c r="K314" i="5"/>
  <c r="O314" i="5"/>
  <c r="K460" i="5"/>
  <c r="O460" i="5"/>
  <c r="K96" i="5"/>
  <c r="O96" i="5"/>
  <c r="K169" i="5"/>
  <c r="O169" i="5"/>
  <c r="K120" i="5"/>
  <c r="O120" i="5"/>
  <c r="K508" i="5"/>
  <c r="O508" i="5"/>
  <c r="K412" i="5"/>
  <c r="O412" i="5"/>
  <c r="K233" i="5"/>
  <c r="O233" i="5"/>
  <c r="K145" i="5"/>
  <c r="O145" i="5"/>
  <c r="K339" i="5"/>
  <c r="O339" i="5"/>
  <c r="K48" i="5"/>
  <c r="O48" i="5"/>
  <c r="K267" i="5"/>
  <c r="O267" i="5"/>
  <c r="K72" i="5"/>
  <c r="O72" i="5"/>
  <c r="H315" i="5"/>
  <c r="H340" i="5"/>
  <c r="H364" i="5"/>
  <c r="H170" i="5"/>
  <c r="H121" i="5"/>
  <c r="H97" i="5"/>
  <c r="H146" i="5"/>
  <c r="H73" i="5"/>
  <c r="H268" i="5"/>
  <c r="H49" i="5"/>
  <c r="H234" i="5"/>
  <c r="K49" i="5" l="1"/>
  <c r="O49" i="5"/>
  <c r="K121" i="5"/>
  <c r="O121" i="5"/>
  <c r="K170" i="5"/>
  <c r="O170" i="5"/>
  <c r="K73" i="5"/>
  <c r="O73" i="5"/>
  <c r="K146" i="5"/>
  <c r="O146" i="5"/>
  <c r="K268" i="5"/>
  <c r="O268" i="5"/>
  <c r="K234" i="5"/>
  <c r="O234" i="5"/>
  <c r="K340" i="5"/>
  <c r="O340" i="5"/>
  <c r="K97" i="5"/>
  <c r="O97" i="5"/>
  <c r="K315" i="5"/>
  <c r="O315" i="5"/>
  <c r="K364" i="5"/>
  <c r="O364" i="5"/>
  <c r="H316" i="5"/>
  <c r="H341" i="5"/>
  <c r="H147" i="5"/>
  <c r="H98" i="5"/>
  <c r="H269" i="5"/>
  <c r="H74" i="5"/>
  <c r="H235" i="5"/>
  <c r="H122" i="5"/>
  <c r="H171" i="5"/>
  <c r="K74" i="5" l="1"/>
  <c r="O74" i="5"/>
  <c r="K341" i="5"/>
  <c r="O341" i="5"/>
  <c r="K316" i="5"/>
  <c r="O316" i="5"/>
  <c r="K235" i="5"/>
  <c r="O235" i="5"/>
  <c r="K171" i="5"/>
  <c r="O171" i="5"/>
  <c r="K147" i="5"/>
  <c r="O147" i="5"/>
  <c r="K98" i="5"/>
  <c r="O98" i="5"/>
  <c r="K122" i="5"/>
  <c r="O122" i="5"/>
  <c r="K269" i="5"/>
  <c r="O269" i="5"/>
  <c r="H317" i="5"/>
  <c r="H270" i="5"/>
  <c r="G270" i="5"/>
  <c r="H172" i="5"/>
  <c r="H123" i="5"/>
  <c r="H236" i="5"/>
  <c r="K123" i="5" l="1"/>
  <c r="O123" i="5"/>
  <c r="K172" i="5"/>
  <c r="O172" i="5"/>
  <c r="K270" i="5"/>
  <c r="O270" i="5"/>
  <c r="K236" i="5"/>
  <c r="O236" i="5"/>
  <c r="K317" i="5"/>
  <c r="O317" i="5"/>
  <c r="H271" i="5"/>
  <c r="H237" i="5"/>
  <c r="H173" i="5"/>
  <c r="K173" i="5" l="1"/>
  <c r="O173" i="5"/>
  <c r="K237" i="5"/>
  <c r="O237" i="5"/>
  <c r="K271" i="5"/>
  <c r="O271" i="5"/>
  <c r="H272" i="5"/>
  <c r="H174" i="5"/>
  <c r="H238" i="5"/>
  <c r="K272" i="5" l="1"/>
  <c r="O272" i="5"/>
  <c r="K174" i="5"/>
  <c r="O174" i="5"/>
  <c r="K238" i="5"/>
  <c r="O238" i="5"/>
  <c r="H273" i="5"/>
  <c r="H239" i="5"/>
  <c r="H175" i="5"/>
  <c r="K239" i="5" l="1"/>
  <c r="O239" i="5"/>
  <c r="K175" i="5"/>
  <c r="O175" i="5"/>
  <c r="K273" i="5"/>
  <c r="O273" i="5"/>
  <c r="H274" i="5"/>
  <c r="H176" i="5"/>
  <c r="H240" i="5"/>
  <c r="K274" i="5" l="1"/>
  <c r="O274" i="5"/>
  <c r="K240" i="5"/>
  <c r="O240" i="5"/>
  <c r="K176" i="5"/>
  <c r="O176" i="5"/>
  <c r="H275" i="5"/>
  <c r="H241" i="5"/>
  <c r="H177" i="5"/>
  <c r="K241" i="5" l="1"/>
  <c r="O241" i="5"/>
  <c r="K275" i="5"/>
  <c r="O275" i="5"/>
  <c r="K177" i="5"/>
  <c r="O177" i="5"/>
  <c r="H276" i="5"/>
  <c r="H178" i="5"/>
  <c r="H242" i="5"/>
  <c r="K242" i="5" l="1"/>
  <c r="O242" i="5"/>
  <c r="K276" i="5"/>
  <c r="O276" i="5"/>
  <c r="K178" i="5"/>
  <c r="O178" i="5"/>
  <c r="H277" i="5"/>
  <c r="H243" i="5"/>
  <c r="H179" i="5"/>
  <c r="K277" i="5" l="1"/>
  <c r="O277" i="5"/>
  <c r="K179" i="5"/>
  <c r="O179" i="5"/>
  <c r="K243" i="5"/>
  <c r="O243" i="5"/>
  <c r="H278" i="5"/>
  <c r="H180" i="5"/>
  <c r="H244" i="5"/>
  <c r="H279" i="5" l="1"/>
  <c r="K279" i="5" s="1"/>
  <c r="O279" i="5"/>
  <c r="K180" i="5"/>
  <c r="O180" i="5"/>
  <c r="K278" i="5"/>
  <c r="O278" i="5"/>
  <c r="K244" i="5"/>
  <c r="O244" i="5"/>
  <c r="H181" i="5"/>
  <c r="H280" i="5" l="1"/>
  <c r="O280" i="5" s="1"/>
  <c r="K181" i="5"/>
  <c r="O181" i="5"/>
  <c r="O281" i="5"/>
  <c r="H182" i="5"/>
  <c r="H281" i="5" l="1"/>
  <c r="K280" i="5"/>
  <c r="K182" i="5"/>
  <c r="O182" i="5"/>
  <c r="H183" i="5"/>
  <c r="H282" i="5" l="1"/>
  <c r="K281" i="5"/>
  <c r="K183" i="5"/>
  <c r="O183" i="5"/>
  <c r="H184" i="5"/>
  <c r="K282" i="5" l="1"/>
  <c r="O282" i="5"/>
  <c r="H283" i="5"/>
  <c r="O283" i="5" s="1"/>
  <c r="K184" i="5"/>
  <c r="O184" i="5"/>
  <c r="H185" i="5"/>
  <c r="K283" i="5" l="1"/>
  <c r="H284" i="5"/>
  <c r="O284" i="5" s="1"/>
  <c r="O285" i="5"/>
  <c r="K185" i="5"/>
  <c r="O185" i="5"/>
  <c r="H186" i="5"/>
  <c r="H285" i="5" l="1"/>
  <c r="K284" i="5"/>
  <c r="K186" i="5"/>
  <c r="O186" i="5"/>
  <c r="H187" i="5"/>
  <c r="K285" i="5" l="1"/>
  <c r="H286" i="5"/>
  <c r="O286" i="5" s="1"/>
  <c r="K187" i="5"/>
  <c r="O187" i="5"/>
  <c r="H188" i="5"/>
  <c r="K286" i="5" l="1"/>
  <c r="H287" i="5"/>
  <c r="K188" i="5"/>
  <c r="O188" i="5"/>
  <c r="H189" i="5"/>
  <c r="H288" i="5" l="1"/>
  <c r="O288" i="5" s="1"/>
  <c r="O287" i="5"/>
  <c r="K287" i="5"/>
  <c r="O289" i="5"/>
  <c r="K189" i="5"/>
  <c r="O189" i="5"/>
  <c r="H190" i="5"/>
  <c r="K288" i="5" l="1"/>
  <c r="H289" i="5"/>
  <c r="K190" i="5"/>
  <c r="O190" i="5"/>
  <c r="O290" i="5"/>
  <c r="H191" i="5"/>
  <c r="H290" i="5" l="1"/>
  <c r="K289" i="5"/>
  <c r="K191" i="5"/>
  <c r="O191" i="5"/>
  <c r="H192" i="5"/>
  <c r="K290" i="5" l="1"/>
  <c r="H291" i="5"/>
  <c r="K192" i="5"/>
  <c r="O192" i="5"/>
  <c r="H193" i="5"/>
  <c r="O291" i="5" l="1"/>
  <c r="H292" i="5"/>
  <c r="O292" i="5" s="1"/>
  <c r="K291" i="5"/>
  <c r="K193" i="5"/>
  <c r="O193" i="5"/>
  <c r="O293" i="5"/>
  <c r="H194" i="5"/>
  <c r="H293" i="5" l="1"/>
  <c r="K293" i="5" s="1"/>
  <c r="K292" i="5"/>
  <c r="K194" i="5"/>
  <c r="O194" i="5"/>
  <c r="H195" i="5"/>
  <c r="K195" i="5" l="1"/>
  <c r="O195" i="5"/>
</calcChain>
</file>

<file path=xl/sharedStrings.xml><?xml version="1.0" encoding="utf-8"?>
<sst xmlns="http://schemas.openxmlformats.org/spreadsheetml/2006/main" count="540" uniqueCount="34">
  <si>
    <t>Segment</t>
  </si>
  <si>
    <t>Length_1</t>
  </si>
  <si>
    <t>Width_1</t>
  </si>
  <si>
    <t>Param 4</t>
  </si>
  <si>
    <t>Param 5</t>
  </si>
  <si>
    <t>Error_y</t>
  </si>
  <si>
    <t>A</t>
  </si>
  <si>
    <t>B</t>
  </si>
  <si>
    <t>C</t>
  </si>
  <si>
    <t>D</t>
  </si>
  <si>
    <t>Filter2</t>
  </si>
  <si>
    <t>Status</t>
  </si>
  <si>
    <t>Index</t>
  </si>
  <si>
    <t>Category</t>
  </si>
  <si>
    <t>Source</t>
  </si>
  <si>
    <t>y_rect</t>
  </si>
  <si>
    <t>Time</t>
  </si>
  <si>
    <t>Batch</t>
  </si>
  <si>
    <t>Prob</t>
  </si>
  <si>
    <t>Type 1</t>
  </si>
  <si>
    <t>Type 2</t>
  </si>
  <si>
    <t>Type 3</t>
  </si>
  <si>
    <t>Type 4</t>
  </si>
  <si>
    <t>string</t>
  </si>
  <si>
    <t>cumulative</t>
  </si>
  <si>
    <t>Error_Type</t>
  </si>
  <si>
    <t>Produced</t>
  </si>
  <si>
    <t>Shipped</t>
  </si>
  <si>
    <t>Sensor</t>
  </si>
  <si>
    <t>Speed</t>
  </si>
  <si>
    <t>Temperature</t>
  </si>
  <si>
    <t>Weight</t>
  </si>
  <si>
    <t>Corrections necessary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</si>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</sst>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2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0E486-2A87-466B-846B-82532AE08B91}" name="Table3" displayName="Table3" ref="A1:T508" totalsRowShown="0">
  <autoFilter ref="A1:T508" xr:uid="{FB10E486-2A87-466B-846B-82532AE08B91}"/>
  <tableColumns count="20">
    <tableColumn id="3" xr3:uid="{6E8854BB-B434-4B8B-A77D-ED9939D7A163}" name="Index"/>
    <tableColumn id="17" xr3:uid="{95F52E9A-8DD9-41A3-A90D-F90F0EB5A070}" name="Time"/>
    <tableColumn id="1" xr3:uid="{08F77257-026D-4D39-B10F-FAC2416282D5}" name="Category"/>
    <tableColumn id="2" xr3:uid="{D4C44C69-159B-4648-824D-C877D5789A9A}" name="Batch"/>
    <tableColumn id="4" xr3:uid="{86525BA2-1DA1-4C44-9CCF-956921883EB8}" name="Segment"/>
    <tableColumn id="19" xr3:uid="{1A89EA4E-9587-490A-80D4-F520002E6AD2}" name="Length_1"/>
    <tableColumn id="21" xr3:uid="{DBA4F517-3115-4B9A-AFCD-F7169E47DF7B}" name="y_rect" dataDxfId="13">
      <calculatedColumnFormula>IF(Table3[[#This Row],[Length_1]]&lt;&gt;"",-Table3[[#This Row],[Width_1]]/2,)</calculatedColumnFormula>
    </tableColumn>
    <tableColumn id="7" xr3:uid="{8E0FAD78-BBC8-4EC2-A6ED-E96A039D7C65}" name="Width_1" dataDxfId="12">
      <calculatedColumnFormula>IF(LEN(F2)&gt;0,RANDBETWEEN(100,200),H1)</calculatedColumnFormula>
    </tableColumn>
    <tableColumn id="8" xr3:uid="{2ECE9B1D-42A8-4B3A-BD38-112A6343B133}" name="Speed" dataDxfId="11">
      <calculatedColumnFormula>RANDBETWEEN(180,195)/100+IF(AND(OR(N2="Type 2",N2="Type 3"),RAND()&gt;0.2),RANDBETWEEN(-100,100)/100,0)</calculatedColumnFormula>
    </tableColumn>
    <tableColumn id="9" xr3:uid="{535E9469-FD8D-4C00-9AFA-7E2F314B4B7F}" name="Temperature" dataDxfId="10">
      <calculatedColumnFormula>RANDBETWEEN(321,420)/10+IF(AND(N2&lt;&gt;"",RAND()&gt;0.6),RANDBETWEEN(-100,100)/10,0)</calculatedColumnFormula>
    </tableColumn>
    <tableColumn id="10" xr3:uid="{2DB2D0B3-0C0F-4B47-84B5-A345D7E0C3EB}" name="Weight" dataDxfId="9">
      <calculatedColumnFormula>RANDBETWEEN(650,800)/H2*10+IF(AND(N2="Type 1",RAND()*40.6),RANDBETWEEN(-100,100)/5,0)</calculatedColumnFormula>
    </tableColumn>
    <tableColumn id="11" xr3:uid="{A776D2A9-937B-4570-B958-BE8E8D3D2531}" name="Param 4" dataDxfId="8"/>
    <tableColumn id="12" xr3:uid="{27EE8A3F-EFD5-4F83-BA04-34388D364A67}" name="Param 5" dataDxfId="7"/>
    <tableColumn id="14" xr3:uid="{EB3B222A-02EF-4A2A-9FF8-EEBFBF60D335}" name="Error_Type" dataDxfId="6">
      <calculatedColumnFormula>SUBSTITUTE(INDEX(prob!$A$2:$A$6,MATCH(RAND(),prob!$C$2:$C$6)),"0","")</calculatedColumnFormula>
    </tableColumn>
    <tableColumn id="15" xr3:uid="{00DE87AF-0B9A-4D2F-AB3A-3A0084579D1C}" name="Error_y" dataDxfId="5">
      <calculatedColumnFormula>IF(Table3[[#This Row],[Error_Type]]&lt;&gt;"",RANDBETWEEN(-H2/2,H2/2),"")</calculatedColumnFormula>
    </tableColumn>
    <tableColumn id="5" xr3:uid="{DC070F5C-9FE9-473E-9822-50D4C9A32680}" name="Sensor" dataDxfId="4">
      <calculatedColumnFormula>IF(N2&lt;&gt;"Type 1",CHOOSE(RANDBETWEEN(1,2),"Sensor A","Sensor B"),"Sensor B")</calculatedColumnFormula>
    </tableColumn>
    <tableColumn id="6" xr3:uid="{0597DC3B-1C44-4978-BBD8-733941A5D7CA}" name="Filter2" dataDxfId="3">
      <calculatedColumnFormula>RANDBETWEEN(0,2)</calculatedColumnFormula>
    </tableColumn>
    <tableColumn id="20" xr3:uid="{EA4B4133-CC58-435A-82B3-CB269244FAE4}" name="Source" dataDxfId="2">
      <calculatedColumnFormula>CHOOSE(MOD(D2,3)+1,"D","E","F")</calculatedColumnFormula>
    </tableColumn>
    <tableColumn id="16" xr3:uid="{9033B495-CC10-4EE4-B20B-38EE120BDD31}" name="Status" dataDxfId="1">
      <calculatedColumnFormula>IF(LEN(F2)&gt;0,INDEX(prob!$D$2:$D$4,MATCH(RAND(),prob!$F$2:$F$4)),S1)</calculatedColumnFormula>
    </tableColumn>
    <tableColumn id="18" xr3:uid="{13A83254-5748-4EE1-9DA8-CAC9894E901C}" name="height" dataDxfId="0">
      <calculatedColumnFormula>IF(LEN(F2)&gt;0,RANDBETWEEN(30,70),T1)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E96-E769-46CF-BC38-7911D2237D00}">
  <dimension ref="A1:T508"/>
  <sheetViews>
    <sheetView tabSelected="1" zoomScaleNormal="100" workbookViewId="0">
      <selection activeCell="T3" sqref="T3"/>
    </sheetView>
  </sheetViews>
  <sheetFormatPr defaultRowHeight="15" x14ac:dyDescent="0.25"/>
  <cols>
    <col min="1" max="1" width="15.42578125" customWidth="1"/>
    <col min="2" max="2" width="16.85546875" bestFit="1" customWidth="1"/>
    <col min="3" max="3" width="13.140625" customWidth="1"/>
    <col min="6" max="7" width="11" customWidth="1"/>
    <col min="8" max="8" width="11.140625" customWidth="1"/>
    <col min="9" max="9" width="10.7109375" customWidth="1"/>
    <col min="10" max="13" width="9.7109375" style="1" customWidth="1"/>
    <col min="14" max="14" width="12.42578125" customWidth="1"/>
    <col min="15" max="16" width="9.42578125" customWidth="1"/>
  </cols>
  <sheetData>
    <row r="1" spans="1:20" x14ac:dyDescent="0.25">
      <c r="A1" t="s">
        <v>12</v>
      </c>
      <c r="B1" t="s">
        <v>16</v>
      </c>
      <c r="C1" t="s">
        <v>13</v>
      </c>
      <c r="D1" t="s">
        <v>17</v>
      </c>
      <c r="E1" t="s">
        <v>0</v>
      </c>
      <c r="F1" t="s">
        <v>1</v>
      </c>
      <c r="G1" t="s">
        <v>15</v>
      </c>
      <c r="H1" t="s">
        <v>2</v>
      </c>
      <c r="I1" s="1" t="s">
        <v>29</v>
      </c>
      <c r="J1" s="1" t="s">
        <v>30</v>
      </c>
      <c r="K1" s="1" t="s">
        <v>31</v>
      </c>
      <c r="L1" s="1" t="s">
        <v>3</v>
      </c>
      <c r="M1" s="1" t="s">
        <v>4</v>
      </c>
      <c r="N1" t="s">
        <v>25</v>
      </c>
      <c r="O1" t="s">
        <v>5</v>
      </c>
      <c r="P1" t="s">
        <v>28</v>
      </c>
      <c r="Q1" t="s">
        <v>10</v>
      </c>
      <c r="R1" t="s">
        <v>14</v>
      </c>
      <c r="S1" t="s">
        <v>11</v>
      </c>
      <c r="T1" t="s">
        <v>33</v>
      </c>
    </row>
    <row r="2" spans="1:20" x14ac:dyDescent="0.25">
      <c r="A2">
        <v>0</v>
      </c>
      <c r="B2" s="2">
        <v>45002.416666666664</v>
      </c>
      <c r="C2" t="s">
        <v>6</v>
      </c>
      <c r="D2">
        <v>1</v>
      </c>
      <c r="E2">
        <v>1</v>
      </c>
      <c r="F2">
        <v>24</v>
      </c>
      <c r="G2">
        <f ca="1">IF(Table3[[#This Row],[Length_1]]&lt;&gt;"",-Table3[[#This Row],[Width_1]]/2,)</f>
        <v>-59.5</v>
      </c>
      <c r="H2">
        <f t="shared" ref="H2:H65" ca="1" si="0">IF(LEN(F2)&gt;0,RANDBETWEEN(100,200),H1)</f>
        <v>119</v>
      </c>
      <c r="I2" s="1">
        <f t="shared" ref="I2:I65" ca="1" si="1">RANDBETWEEN(180,195)/100+IF(AND(OR(N2="Type 2",N2="Type 3"),RAND()&gt;0.2),RANDBETWEEN(-100,100)/100,0)</f>
        <v>1.83</v>
      </c>
      <c r="J2" s="1">
        <f t="shared" ref="J2:J65" ca="1" si="2">RANDBETWEEN(321,420)/10+IF(AND(N2&lt;&gt;"",RAND()&gt;0.6),RANDBETWEEN(-100,100)/10,0)</f>
        <v>34.5</v>
      </c>
      <c r="K2" s="1">
        <f t="shared" ref="K2:K65" ca="1" si="3">RANDBETWEEN(650,800)/H2*10+IF(AND(N2="Type 1",RAND()*40.6),RANDBETWEEN(-100,100)/5,0)</f>
        <v>65.210084033613441</v>
      </c>
      <c r="L2" s="1">
        <v>101.55729700000001</v>
      </c>
      <c r="M2" s="1">
        <v>18.392496000000001</v>
      </c>
      <c r="N2" t="str">
        <f ca="1">SUBSTITUTE(INDEX(prob!$A$2:$A$6,MATCH(RAND(),prob!$C$2:$C$6)),"0","")</f>
        <v/>
      </c>
      <c r="O2" t="str">
        <f ca="1">IF(Table3[[#This Row],[Error_Type]]&lt;&gt;"",RANDBETWEEN(-H2/2,H2/2),"")</f>
        <v/>
      </c>
      <c r="P2" t="str">
        <f t="shared" ref="P2:P65" ca="1" si="4">IF(N2&lt;&gt;"Type 1",CHOOSE(RANDBETWEEN(1,2),"Sensor A","Sensor B"),"Sensor B")</f>
        <v>Sensor B</v>
      </c>
      <c r="Q2">
        <f t="shared" ref="Q2:Q65" ca="1" si="5">RANDBETWEEN(0,2)</f>
        <v>2</v>
      </c>
      <c r="R2" t="str">
        <f t="shared" ref="R2:R65" si="6">CHOOSE(MOD(D2,3)+1,"D","E","F")</f>
        <v>E</v>
      </c>
      <c r="S2" t="str">
        <f ca="1">IF(LEN(F2)&gt;0,INDEX(prob!$D$2:$D$4,MATCH(RAND(),prob!$F$2:$F$4)),S1)</f>
        <v>Corrections necessary</v>
      </c>
      <c r="T2" s="4">
        <f t="shared" ref="T2:T65" ca="1" si="7">IF(LEN(F2)&gt;0,RANDBETWEEN(30,70),T1)</f>
        <v>43</v>
      </c>
    </row>
    <row r="3" spans="1:20" x14ac:dyDescent="0.25">
      <c r="A3">
        <v>1</v>
      </c>
      <c r="B3" s="2">
        <v>45002.427083333336</v>
      </c>
      <c r="C3" t="s">
        <v>6</v>
      </c>
      <c r="D3">
        <v>1</v>
      </c>
      <c r="E3">
        <v>2</v>
      </c>
      <c r="G3">
        <f>IF(Table3[[#This Row],[Length_1]]&lt;&gt;"",-Table3[[#This Row],[Width_1]]/2,)</f>
        <v>0</v>
      </c>
      <c r="H3">
        <f t="shared" ca="1" si="0"/>
        <v>119</v>
      </c>
      <c r="I3" s="1">
        <f t="shared" ca="1" si="1"/>
        <v>1.88</v>
      </c>
      <c r="J3" s="1">
        <f t="shared" ca="1" si="2"/>
        <v>35</v>
      </c>
      <c r="K3" s="1">
        <f t="shared" ca="1" si="3"/>
        <v>57.815126050420169</v>
      </c>
      <c r="L3" s="1">
        <v>100.7352697</v>
      </c>
      <c r="M3" s="1">
        <v>18.337788</v>
      </c>
      <c r="N3" t="str">
        <f ca="1">SUBSTITUTE(INDEX(prob!$A$2:$A$6,MATCH(RAND(),prob!$C$2:$C$6)),"0","")</f>
        <v>Type 4</v>
      </c>
      <c r="O3">
        <f ca="1">IF(Table3[[#This Row],[Error_Type]]&lt;&gt;"",RANDBETWEEN(-H3/2,H3/2),"")</f>
        <v>-4</v>
      </c>
      <c r="P3" t="str">
        <f t="shared" ca="1" si="4"/>
        <v>Sensor A</v>
      </c>
      <c r="Q3">
        <f t="shared" ca="1" si="5"/>
        <v>2</v>
      </c>
      <c r="R3" t="str">
        <f t="shared" si="6"/>
        <v>E</v>
      </c>
      <c r="S3" t="str">
        <f ca="1">IF(LEN(F3)&gt;0,INDEX(prob!$D$2:$D$4,MATCH(RAND(),prob!$F$2:$F$4)),S2)</f>
        <v>Corrections necessary</v>
      </c>
      <c r="T3" s="4">
        <f t="shared" ca="1" si="7"/>
        <v>43</v>
      </c>
    </row>
    <row r="4" spans="1:20" x14ac:dyDescent="0.25">
      <c r="A4">
        <v>2</v>
      </c>
      <c r="B4" s="2">
        <v>45002.437500057873</v>
      </c>
      <c r="C4" t="s">
        <v>6</v>
      </c>
      <c r="D4">
        <v>1</v>
      </c>
      <c r="E4">
        <v>3</v>
      </c>
      <c r="G4">
        <f>IF(Table3[[#This Row],[Length_1]]&lt;&gt;"",-Table3[[#This Row],[Width_1]]/2,)</f>
        <v>0</v>
      </c>
      <c r="H4">
        <f t="shared" ca="1" si="0"/>
        <v>119</v>
      </c>
      <c r="I4" s="1">
        <f t="shared" ca="1" si="1"/>
        <v>1.9</v>
      </c>
      <c r="J4" s="1">
        <f ca="1">RANDBETWEEN(321,420)/10+IF(AND(N4&lt;&gt;"",RAND()&gt;0.6),RANDBETWEEN(-100,100)/10,0)</f>
        <v>36.4</v>
      </c>
      <c r="K4" s="1">
        <f t="shared" ca="1" si="3"/>
        <v>49.218487394957975</v>
      </c>
      <c r="L4" s="1">
        <v>100.6980363</v>
      </c>
      <c r="M4" s="1">
        <v>18.304740000000002</v>
      </c>
      <c r="N4" t="str">
        <f ca="1">SUBSTITUTE(INDEX(prob!$A$2:$A$6,MATCH(RAND(),prob!$C$2:$C$6)),"0","")</f>
        <v>Type 1</v>
      </c>
      <c r="O4">
        <f ca="1">IF(Table3[[#This Row],[Error_Type]]&lt;&gt;"",RANDBETWEEN(-H4/2,H4/2),"")</f>
        <v>32</v>
      </c>
      <c r="P4" t="str">
        <f t="shared" ca="1" si="4"/>
        <v>Sensor B</v>
      </c>
      <c r="Q4">
        <f t="shared" ca="1" si="5"/>
        <v>2</v>
      </c>
      <c r="R4" t="str">
        <f t="shared" si="6"/>
        <v>E</v>
      </c>
      <c r="S4" t="str">
        <f ca="1">IF(LEN(F4)&gt;0,INDEX(prob!$D$2:$D$4,MATCH(RAND(),prob!$F$2:$F$4)),S3)</f>
        <v>Corrections necessary</v>
      </c>
      <c r="T4" s="4">
        <f t="shared" ca="1" si="7"/>
        <v>43</v>
      </c>
    </row>
    <row r="5" spans="1:20" x14ac:dyDescent="0.25">
      <c r="A5">
        <v>3</v>
      </c>
      <c r="B5" s="2">
        <v>45002.44791678241</v>
      </c>
      <c r="C5" t="s">
        <v>6</v>
      </c>
      <c r="D5">
        <v>1</v>
      </c>
      <c r="E5">
        <v>4</v>
      </c>
      <c r="G5">
        <f>IF(Table3[[#This Row],[Length_1]]&lt;&gt;"",-Table3[[#This Row],[Width_1]]/2,)</f>
        <v>0</v>
      </c>
      <c r="H5">
        <f t="shared" ca="1" si="0"/>
        <v>119</v>
      </c>
      <c r="I5" s="1">
        <f t="shared" ca="1" si="1"/>
        <v>1.92</v>
      </c>
      <c r="J5" s="1">
        <f t="shared" ca="1" si="2"/>
        <v>41.9</v>
      </c>
      <c r="K5" s="1">
        <f t="shared" ca="1" si="3"/>
        <v>59.075630252100844</v>
      </c>
      <c r="L5" s="1">
        <v>100.72441139999999</v>
      </c>
      <c r="M5" s="1">
        <v>18.116100000000003</v>
      </c>
      <c r="N5" t="str">
        <f ca="1">SUBSTITUTE(INDEX(prob!$A$2:$A$6,MATCH(RAND(),prob!$C$2:$C$6)),"0","")</f>
        <v/>
      </c>
      <c r="O5" t="str">
        <f ca="1">IF(Table3[[#This Row],[Error_Type]]&lt;&gt;"",RANDBETWEEN(-H5/2,H5/2),"")</f>
        <v/>
      </c>
      <c r="P5" t="str">
        <f t="shared" ca="1" si="4"/>
        <v>Sensor A</v>
      </c>
      <c r="Q5">
        <f t="shared" ca="1" si="5"/>
        <v>1</v>
      </c>
      <c r="R5" t="str">
        <f t="shared" si="6"/>
        <v>E</v>
      </c>
      <c r="S5" t="str">
        <f ca="1">IF(LEN(F5)&gt;0,INDEX(prob!$D$2:$D$4,MATCH(RAND(),prob!$F$2:$F$4)),S4)</f>
        <v>Corrections necessary</v>
      </c>
      <c r="T5" s="4">
        <f t="shared" ca="1" si="7"/>
        <v>43</v>
      </c>
    </row>
    <row r="6" spans="1:20" x14ac:dyDescent="0.25">
      <c r="A6">
        <v>4</v>
      </c>
      <c r="B6" s="2">
        <v>45002.458333506947</v>
      </c>
      <c r="C6" t="s">
        <v>6</v>
      </c>
      <c r="D6">
        <v>1</v>
      </c>
      <c r="E6">
        <v>5</v>
      </c>
      <c r="G6">
        <f>IF(Table3[[#This Row],[Length_1]]&lt;&gt;"",-Table3[[#This Row],[Width_1]]/2,)</f>
        <v>0</v>
      </c>
      <c r="H6">
        <f t="shared" ca="1" si="0"/>
        <v>119</v>
      </c>
      <c r="I6" s="1">
        <f t="shared" ca="1" si="1"/>
        <v>1.91</v>
      </c>
      <c r="J6" s="1">
        <f t="shared" ca="1" si="2"/>
        <v>37.299999999999997</v>
      </c>
      <c r="K6" s="1">
        <f t="shared" ca="1" si="3"/>
        <v>61.008403361344534</v>
      </c>
      <c r="L6" s="1">
        <v>100.56199719999999</v>
      </c>
      <c r="M6" s="1">
        <v>18.149927999999999</v>
      </c>
      <c r="N6" t="str">
        <f ca="1">SUBSTITUTE(INDEX(prob!$A$2:$A$6,MATCH(RAND(),prob!$C$2:$C$6)),"0","")</f>
        <v/>
      </c>
      <c r="O6" t="str">
        <f ca="1">IF(Table3[[#This Row],[Error_Type]]&lt;&gt;"",RANDBETWEEN(-H6/2,H6/2),"")</f>
        <v/>
      </c>
      <c r="P6" t="str">
        <f t="shared" ca="1" si="4"/>
        <v>Sensor B</v>
      </c>
      <c r="Q6">
        <f t="shared" ca="1" si="5"/>
        <v>1</v>
      </c>
      <c r="R6" t="str">
        <f t="shared" si="6"/>
        <v>E</v>
      </c>
      <c r="S6" t="str">
        <f ca="1">IF(LEN(F6)&gt;0,INDEX(prob!$D$2:$D$4,MATCH(RAND(),prob!$F$2:$F$4)),S5)</f>
        <v>Corrections necessary</v>
      </c>
      <c r="T6" s="4">
        <f t="shared" ca="1" si="7"/>
        <v>43</v>
      </c>
    </row>
    <row r="7" spans="1:20" x14ac:dyDescent="0.25">
      <c r="A7">
        <v>5</v>
      </c>
      <c r="B7" s="2">
        <v>45002.468750231485</v>
      </c>
      <c r="C7" t="s">
        <v>6</v>
      </c>
      <c r="D7">
        <v>1</v>
      </c>
      <c r="E7">
        <v>6</v>
      </c>
      <c r="G7">
        <f>IF(Table3[[#This Row],[Length_1]]&lt;&gt;"",-Table3[[#This Row],[Width_1]]/2,)</f>
        <v>0</v>
      </c>
      <c r="H7">
        <f t="shared" ca="1" si="0"/>
        <v>119</v>
      </c>
      <c r="I7" s="1">
        <f t="shared" ca="1" si="1"/>
        <v>1.84</v>
      </c>
      <c r="J7" s="1">
        <f t="shared" ca="1" si="2"/>
        <v>38.5</v>
      </c>
      <c r="K7" s="1">
        <f t="shared" ca="1" si="3"/>
        <v>55.798319327731093</v>
      </c>
      <c r="L7" s="1">
        <v>100.5767884</v>
      </c>
      <c r="M7" s="1">
        <v>17.729664</v>
      </c>
      <c r="N7" t="str">
        <f ca="1">SUBSTITUTE(INDEX(prob!$A$2:$A$6,MATCH(RAND(),prob!$C$2:$C$6)),"0","")</f>
        <v/>
      </c>
      <c r="O7" t="str">
        <f ca="1">IF(Table3[[#This Row],[Error_Type]]&lt;&gt;"",RANDBETWEEN(-H7/2,H7/2),"")</f>
        <v/>
      </c>
      <c r="P7" t="str">
        <f t="shared" ca="1" si="4"/>
        <v>Sensor A</v>
      </c>
      <c r="Q7">
        <f t="shared" ca="1" si="5"/>
        <v>2</v>
      </c>
      <c r="R7" t="str">
        <f t="shared" si="6"/>
        <v>E</v>
      </c>
      <c r="S7" t="str">
        <f ca="1">IF(LEN(F7)&gt;0,INDEX(prob!$D$2:$D$4,MATCH(RAND(),prob!$F$2:$F$4)),S6)</f>
        <v>Corrections necessary</v>
      </c>
      <c r="T7" s="4">
        <f t="shared" ca="1" si="7"/>
        <v>43</v>
      </c>
    </row>
    <row r="8" spans="1:20" x14ac:dyDescent="0.25">
      <c r="A8">
        <v>6</v>
      </c>
      <c r="B8" s="2">
        <v>45002.479166956022</v>
      </c>
      <c r="C8" t="s">
        <v>6</v>
      </c>
      <c r="D8">
        <v>1</v>
      </c>
      <c r="E8">
        <v>7</v>
      </c>
      <c r="G8">
        <f>IF(Table3[[#This Row],[Length_1]]&lt;&gt;"",-Table3[[#This Row],[Width_1]]/2,)</f>
        <v>0</v>
      </c>
      <c r="H8">
        <f t="shared" ca="1" si="0"/>
        <v>119</v>
      </c>
      <c r="I8" s="1">
        <f t="shared" ca="1" si="1"/>
        <v>1.82</v>
      </c>
      <c r="J8" s="1">
        <f t="shared" ca="1" si="2"/>
        <v>37.700000000000003</v>
      </c>
      <c r="K8" s="1">
        <f t="shared" ca="1" si="3"/>
        <v>57.899159663865547</v>
      </c>
      <c r="L8" s="1">
        <v>100.79531710000001</v>
      </c>
      <c r="M8" s="1">
        <v>17.4465</v>
      </c>
      <c r="N8" t="str">
        <f ca="1">SUBSTITUTE(INDEX(prob!$A$2:$A$6,MATCH(RAND(),prob!$C$2:$C$6)),"0","")</f>
        <v/>
      </c>
      <c r="O8" t="str">
        <f ca="1">IF(Table3[[#This Row],[Error_Type]]&lt;&gt;"",RANDBETWEEN(-H8/2,H8/2),"")</f>
        <v/>
      </c>
      <c r="P8" t="str">
        <f t="shared" ca="1" si="4"/>
        <v>Sensor B</v>
      </c>
      <c r="Q8">
        <f t="shared" ca="1" si="5"/>
        <v>2</v>
      </c>
      <c r="R8" t="str">
        <f t="shared" si="6"/>
        <v>E</v>
      </c>
      <c r="S8" t="str">
        <f ca="1">IF(LEN(F8)&gt;0,INDEX(prob!$D$2:$D$4,MATCH(RAND(),prob!$F$2:$F$4)),S7)</f>
        <v>Corrections necessary</v>
      </c>
      <c r="T8" s="4">
        <f t="shared" ca="1" si="7"/>
        <v>43</v>
      </c>
    </row>
    <row r="9" spans="1:20" x14ac:dyDescent="0.25">
      <c r="A9">
        <v>7</v>
      </c>
      <c r="B9" s="2">
        <v>45002.489583680559</v>
      </c>
      <c r="C9" t="s">
        <v>6</v>
      </c>
      <c r="D9">
        <v>1</v>
      </c>
      <c r="E9">
        <v>8</v>
      </c>
      <c r="G9">
        <f>IF(Table3[[#This Row],[Length_1]]&lt;&gt;"",-Table3[[#This Row],[Width_1]]/2,)</f>
        <v>0</v>
      </c>
      <c r="H9">
        <f t="shared" ca="1" si="0"/>
        <v>119</v>
      </c>
      <c r="I9" s="1">
        <f t="shared" ca="1" si="1"/>
        <v>1.86</v>
      </c>
      <c r="J9" s="1">
        <f t="shared" ca="1" si="2"/>
        <v>40.6</v>
      </c>
      <c r="K9" s="1">
        <f t="shared" ca="1" si="3"/>
        <v>67.058823529411768</v>
      </c>
      <c r="L9" s="1">
        <v>100.7031355</v>
      </c>
      <c r="M9" s="1">
        <v>17.234159999999999</v>
      </c>
      <c r="N9" t="str">
        <f ca="1">SUBSTITUTE(INDEX(prob!$A$2:$A$6,MATCH(RAND(),prob!$C$2:$C$6)),"0","")</f>
        <v/>
      </c>
      <c r="O9" t="str">
        <f ca="1">IF(Table3[[#This Row],[Error_Type]]&lt;&gt;"",RANDBETWEEN(-H9/2,H9/2),"")</f>
        <v/>
      </c>
      <c r="P9" t="str">
        <f t="shared" ca="1" si="4"/>
        <v>Sensor A</v>
      </c>
      <c r="Q9">
        <f t="shared" ca="1" si="5"/>
        <v>1</v>
      </c>
      <c r="R9" t="str">
        <f t="shared" si="6"/>
        <v>E</v>
      </c>
      <c r="S9" t="str">
        <f ca="1">IF(LEN(F9)&gt;0,INDEX(prob!$D$2:$D$4,MATCH(RAND(),prob!$F$2:$F$4)),S8)</f>
        <v>Corrections necessary</v>
      </c>
      <c r="T9" s="4">
        <f t="shared" ca="1" si="7"/>
        <v>43</v>
      </c>
    </row>
    <row r="10" spans="1:20" x14ac:dyDescent="0.25">
      <c r="A10">
        <v>8</v>
      </c>
      <c r="B10" s="2">
        <v>45002.500000405096</v>
      </c>
      <c r="C10" t="s">
        <v>6</v>
      </c>
      <c r="D10">
        <v>1</v>
      </c>
      <c r="E10">
        <v>9</v>
      </c>
      <c r="G10">
        <f>IF(Table3[[#This Row],[Length_1]]&lt;&gt;"",-Table3[[#This Row],[Width_1]]/2,)</f>
        <v>0</v>
      </c>
      <c r="H10">
        <f t="shared" ca="1" si="0"/>
        <v>119</v>
      </c>
      <c r="I10" s="1">
        <f t="shared" ca="1" si="1"/>
        <v>1.91</v>
      </c>
      <c r="J10" s="1">
        <f t="shared" ca="1" si="2"/>
        <v>33.6</v>
      </c>
      <c r="K10" s="1">
        <f t="shared" ca="1" si="3"/>
        <v>62.773109243697476</v>
      </c>
      <c r="L10" s="1">
        <v>100.70550969999999</v>
      </c>
      <c r="M10" s="1">
        <v>17.292684000000001</v>
      </c>
      <c r="N10" t="str">
        <f ca="1">SUBSTITUTE(INDEX(prob!$A$2:$A$6,MATCH(RAND(),prob!$C$2:$C$6)),"0","")</f>
        <v/>
      </c>
      <c r="O10" t="str">
        <f ca="1">IF(Table3[[#This Row],[Error_Type]]&lt;&gt;"",RANDBETWEEN(-H10/2,H10/2),"")</f>
        <v/>
      </c>
      <c r="P10" t="str">
        <f t="shared" ca="1" si="4"/>
        <v>Sensor A</v>
      </c>
      <c r="Q10">
        <f t="shared" ca="1" si="5"/>
        <v>2</v>
      </c>
      <c r="R10" t="str">
        <f t="shared" si="6"/>
        <v>E</v>
      </c>
      <c r="S10" t="str">
        <f ca="1">IF(LEN(F10)&gt;0,INDEX(prob!$D$2:$D$4,MATCH(RAND(),prob!$F$2:$F$4)),S9)</f>
        <v>Corrections necessary</v>
      </c>
      <c r="T10" s="4">
        <f t="shared" ca="1" si="7"/>
        <v>43</v>
      </c>
    </row>
    <row r="11" spans="1:20" x14ac:dyDescent="0.25">
      <c r="A11">
        <v>9</v>
      </c>
      <c r="B11" s="2">
        <v>45002.510417129626</v>
      </c>
      <c r="C11" t="s">
        <v>6</v>
      </c>
      <c r="D11">
        <v>1</v>
      </c>
      <c r="E11">
        <v>10</v>
      </c>
      <c r="G11">
        <f>IF(Table3[[#This Row],[Length_1]]&lt;&gt;"",-Table3[[#This Row],[Width_1]]/2,)</f>
        <v>0</v>
      </c>
      <c r="H11">
        <f t="shared" ca="1" si="0"/>
        <v>119</v>
      </c>
      <c r="I11" s="1">
        <f t="shared" ca="1" si="1"/>
        <v>1.83</v>
      </c>
      <c r="J11" s="1">
        <f t="shared" ca="1" si="2"/>
        <v>40.1</v>
      </c>
      <c r="K11" s="1">
        <f t="shared" ca="1" si="3"/>
        <v>60.336134453781511</v>
      </c>
      <c r="L11" s="1">
        <v>100.6975048</v>
      </c>
      <c r="M11" s="1">
        <v>17.341692000000002</v>
      </c>
      <c r="N11" t="str">
        <f ca="1">SUBSTITUTE(INDEX(prob!$A$2:$A$6,MATCH(RAND(),prob!$C$2:$C$6)),"0","")</f>
        <v/>
      </c>
      <c r="O11" t="str">
        <f ca="1">IF(Table3[[#This Row],[Error_Type]]&lt;&gt;"",RANDBETWEEN(-H11/2,H11/2),"")</f>
        <v/>
      </c>
      <c r="P11" t="str">
        <f t="shared" ca="1" si="4"/>
        <v>Sensor B</v>
      </c>
      <c r="Q11">
        <f t="shared" ca="1" si="5"/>
        <v>2</v>
      </c>
      <c r="R11" t="str">
        <f t="shared" si="6"/>
        <v>E</v>
      </c>
      <c r="S11" t="str">
        <f ca="1">IF(LEN(F11)&gt;0,INDEX(prob!$D$2:$D$4,MATCH(RAND(),prob!$F$2:$F$4)),S10)</f>
        <v>Corrections necessary</v>
      </c>
      <c r="T11" s="4">
        <f t="shared" ca="1" si="7"/>
        <v>43</v>
      </c>
    </row>
    <row r="12" spans="1:20" x14ac:dyDescent="0.25">
      <c r="A12">
        <v>10</v>
      </c>
      <c r="B12" s="2">
        <v>45002.520833854163</v>
      </c>
      <c r="C12" t="s">
        <v>6</v>
      </c>
      <c r="D12">
        <v>1</v>
      </c>
      <c r="E12">
        <v>11</v>
      </c>
      <c r="G12">
        <f>IF(Table3[[#This Row],[Length_1]]&lt;&gt;"",-Table3[[#This Row],[Width_1]]/2,)</f>
        <v>0</v>
      </c>
      <c r="H12">
        <f t="shared" ca="1" si="0"/>
        <v>119</v>
      </c>
      <c r="I12" s="1">
        <f t="shared" ca="1" si="1"/>
        <v>1.91</v>
      </c>
      <c r="J12" s="1">
        <f t="shared" ca="1" si="2"/>
        <v>41.9</v>
      </c>
      <c r="K12" s="1">
        <f t="shared" ca="1" si="3"/>
        <v>64.621848739495803</v>
      </c>
      <c r="L12" s="1">
        <v>100.7600585</v>
      </c>
      <c r="M12" s="1">
        <v>17.34318</v>
      </c>
      <c r="N12" t="str">
        <f ca="1">SUBSTITUTE(INDEX(prob!$A$2:$A$6,MATCH(RAND(),prob!$C$2:$C$6)),"0","")</f>
        <v/>
      </c>
      <c r="O12" t="str">
        <f ca="1">IF(Table3[[#This Row],[Error_Type]]&lt;&gt;"",RANDBETWEEN(-H12/2,H12/2),"")</f>
        <v/>
      </c>
      <c r="P12" t="str">
        <f t="shared" ca="1" si="4"/>
        <v>Sensor B</v>
      </c>
      <c r="Q12">
        <f t="shared" ca="1" si="5"/>
        <v>2</v>
      </c>
      <c r="R12" t="str">
        <f t="shared" si="6"/>
        <v>E</v>
      </c>
      <c r="S12" t="str">
        <f ca="1">IF(LEN(F12)&gt;0,INDEX(prob!$D$2:$D$4,MATCH(RAND(),prob!$F$2:$F$4)),S11)</f>
        <v>Corrections necessary</v>
      </c>
      <c r="T12" s="4">
        <f t="shared" ca="1" si="7"/>
        <v>43</v>
      </c>
    </row>
    <row r="13" spans="1:20" x14ac:dyDescent="0.25">
      <c r="A13">
        <v>11</v>
      </c>
      <c r="B13" s="2">
        <v>45002.531250578701</v>
      </c>
      <c r="C13" t="s">
        <v>6</v>
      </c>
      <c r="D13">
        <v>1</v>
      </c>
      <c r="E13">
        <v>12</v>
      </c>
      <c r="G13">
        <f>IF(Table3[[#This Row],[Length_1]]&lt;&gt;"",-Table3[[#This Row],[Width_1]]/2,)</f>
        <v>0</v>
      </c>
      <c r="H13">
        <f t="shared" ca="1" si="0"/>
        <v>119</v>
      </c>
      <c r="I13" s="1">
        <f t="shared" ca="1" si="1"/>
        <v>1.95</v>
      </c>
      <c r="J13" s="1">
        <f t="shared" ca="1" si="2"/>
        <v>41.7</v>
      </c>
      <c r="K13" s="1">
        <f t="shared" ca="1" si="3"/>
        <v>63.109243697478988</v>
      </c>
      <c r="L13" s="1">
        <v>100.6354453</v>
      </c>
      <c r="M13" s="1">
        <v>17.322900000000001</v>
      </c>
      <c r="N13" t="str">
        <f ca="1">SUBSTITUTE(INDEX(prob!$A$2:$A$6,MATCH(RAND(),prob!$C$2:$C$6)),"0","")</f>
        <v/>
      </c>
      <c r="O13" t="str">
        <f ca="1">IF(Table3[[#This Row],[Error_Type]]&lt;&gt;"",RANDBETWEEN(-H13/2,H13/2),"")</f>
        <v/>
      </c>
      <c r="P13" t="str">
        <f t="shared" ca="1" si="4"/>
        <v>Sensor B</v>
      </c>
      <c r="Q13">
        <f t="shared" ca="1" si="5"/>
        <v>2</v>
      </c>
      <c r="R13" t="str">
        <f t="shared" si="6"/>
        <v>E</v>
      </c>
      <c r="S13" t="str">
        <f ca="1">IF(LEN(F13)&gt;0,INDEX(prob!$D$2:$D$4,MATCH(RAND(),prob!$F$2:$F$4)),S12)</f>
        <v>Corrections necessary</v>
      </c>
      <c r="T13" s="4">
        <f t="shared" ca="1" si="7"/>
        <v>43</v>
      </c>
    </row>
    <row r="14" spans="1:20" x14ac:dyDescent="0.25">
      <c r="A14">
        <v>12</v>
      </c>
      <c r="B14" s="2">
        <v>45002.541667303238</v>
      </c>
      <c r="C14" t="s">
        <v>6</v>
      </c>
      <c r="D14">
        <v>1</v>
      </c>
      <c r="E14">
        <v>13</v>
      </c>
      <c r="G14">
        <f>IF(Table3[[#This Row],[Length_1]]&lt;&gt;"",-Table3[[#This Row],[Width_1]]/2,)</f>
        <v>0</v>
      </c>
      <c r="H14">
        <f t="shared" ca="1" si="0"/>
        <v>119</v>
      </c>
      <c r="I14" s="1">
        <f t="shared" ca="1" si="1"/>
        <v>1.91</v>
      </c>
      <c r="J14" s="1">
        <f t="shared" ca="1" si="2"/>
        <v>36</v>
      </c>
      <c r="K14" s="1">
        <f t="shared" ca="1" si="3"/>
        <v>65.798319327731093</v>
      </c>
      <c r="L14" s="1">
        <v>101.11507399999999</v>
      </c>
      <c r="M14" s="1">
        <v>17.254812000000001</v>
      </c>
      <c r="N14" t="str">
        <f ca="1">SUBSTITUTE(INDEX(prob!$A$2:$A$6,MATCH(RAND(),prob!$C$2:$C$6)),"0","")</f>
        <v/>
      </c>
      <c r="O14" t="str">
        <f ca="1">IF(Table3[[#This Row],[Error_Type]]&lt;&gt;"",RANDBETWEEN(-H14/2,H14/2),"")</f>
        <v/>
      </c>
      <c r="P14" t="str">
        <f t="shared" ca="1" si="4"/>
        <v>Sensor A</v>
      </c>
      <c r="Q14">
        <f t="shared" ca="1" si="5"/>
        <v>1</v>
      </c>
      <c r="R14" t="str">
        <f t="shared" si="6"/>
        <v>E</v>
      </c>
      <c r="S14" t="str">
        <f ca="1">IF(LEN(F14)&gt;0,INDEX(prob!$D$2:$D$4,MATCH(RAND(),prob!$F$2:$F$4)),S13)</f>
        <v>Corrections necessary</v>
      </c>
      <c r="T14" s="4">
        <f t="shared" ca="1" si="7"/>
        <v>43</v>
      </c>
    </row>
    <row r="15" spans="1:20" x14ac:dyDescent="0.25">
      <c r="A15">
        <v>13</v>
      </c>
      <c r="B15" s="2">
        <v>45002.552084027775</v>
      </c>
      <c r="C15" t="s">
        <v>6</v>
      </c>
      <c r="D15">
        <v>1</v>
      </c>
      <c r="E15">
        <v>14</v>
      </c>
      <c r="G15">
        <f>IF(Table3[[#This Row],[Length_1]]&lt;&gt;"",-Table3[[#This Row],[Width_1]]/2,)</f>
        <v>0</v>
      </c>
      <c r="H15">
        <f t="shared" ca="1" si="0"/>
        <v>119</v>
      </c>
      <c r="I15" s="1">
        <f t="shared" ca="1" si="1"/>
        <v>1.95</v>
      </c>
      <c r="J15" s="1">
        <f t="shared" ca="1" si="2"/>
        <v>41</v>
      </c>
      <c r="K15" s="1">
        <f t="shared" ca="1" si="3"/>
        <v>58.82352941176471</v>
      </c>
      <c r="L15" s="1">
        <v>101.135559</v>
      </c>
      <c r="M15" s="1">
        <v>17.175971999999998</v>
      </c>
      <c r="N15" t="str">
        <f ca="1">SUBSTITUTE(INDEX(prob!$A$2:$A$6,MATCH(RAND(),prob!$C$2:$C$6)),"0","")</f>
        <v/>
      </c>
      <c r="O15" t="str">
        <f ca="1">IF(Table3[[#This Row],[Error_Type]]&lt;&gt;"",RANDBETWEEN(-H15/2,H15/2),"")</f>
        <v/>
      </c>
      <c r="P15" t="str">
        <f t="shared" ca="1" si="4"/>
        <v>Sensor A</v>
      </c>
      <c r="Q15">
        <f t="shared" ca="1" si="5"/>
        <v>1</v>
      </c>
      <c r="R15" t="str">
        <f t="shared" si="6"/>
        <v>E</v>
      </c>
      <c r="S15" t="str">
        <f ca="1">IF(LEN(F15)&gt;0,INDEX(prob!$D$2:$D$4,MATCH(RAND(),prob!$F$2:$F$4)),S14)</f>
        <v>Corrections necessary</v>
      </c>
      <c r="T15" s="4">
        <f t="shared" ca="1" si="7"/>
        <v>43</v>
      </c>
    </row>
    <row r="16" spans="1:20" x14ac:dyDescent="0.25">
      <c r="A16">
        <v>14</v>
      </c>
      <c r="B16" s="2">
        <v>45002.562500752312</v>
      </c>
      <c r="C16" t="s">
        <v>6</v>
      </c>
      <c r="D16">
        <v>1</v>
      </c>
      <c r="E16">
        <v>15</v>
      </c>
      <c r="G16">
        <f>IF(Table3[[#This Row],[Length_1]]&lt;&gt;"",-Table3[[#This Row],[Width_1]]/2,)</f>
        <v>0</v>
      </c>
      <c r="H16">
        <f t="shared" ca="1" si="0"/>
        <v>119</v>
      </c>
      <c r="I16" s="1">
        <f t="shared" ca="1" si="1"/>
        <v>1.8</v>
      </c>
      <c r="J16" s="1">
        <f t="shared" ca="1" si="2"/>
        <v>33.700000000000003</v>
      </c>
      <c r="K16" s="1">
        <f t="shared" ca="1" si="3"/>
        <v>61.680672268907564</v>
      </c>
      <c r="L16" s="1">
        <v>100.8518686</v>
      </c>
      <c r="M16" s="1">
        <v>17.149307999999998</v>
      </c>
      <c r="N16" t="str">
        <f ca="1">SUBSTITUTE(INDEX(prob!$A$2:$A$6,MATCH(RAND(),prob!$C$2:$C$6)),"0","")</f>
        <v/>
      </c>
      <c r="O16" t="str">
        <f ca="1">IF(Table3[[#This Row],[Error_Type]]&lt;&gt;"",RANDBETWEEN(-H16/2,H16/2),"")</f>
        <v/>
      </c>
      <c r="P16" t="str">
        <f t="shared" ca="1" si="4"/>
        <v>Sensor B</v>
      </c>
      <c r="Q16">
        <f t="shared" ca="1" si="5"/>
        <v>1</v>
      </c>
      <c r="R16" t="str">
        <f t="shared" si="6"/>
        <v>E</v>
      </c>
      <c r="S16" t="str">
        <f ca="1">IF(LEN(F16)&gt;0,INDEX(prob!$D$2:$D$4,MATCH(RAND(),prob!$F$2:$F$4)),S15)</f>
        <v>Corrections necessary</v>
      </c>
      <c r="T16" s="4">
        <f t="shared" ca="1" si="7"/>
        <v>43</v>
      </c>
    </row>
    <row r="17" spans="1:20" x14ac:dyDescent="0.25">
      <c r="A17">
        <v>15</v>
      </c>
      <c r="B17" s="2">
        <v>45002.572917476849</v>
      </c>
      <c r="C17" t="s">
        <v>6</v>
      </c>
      <c r="D17">
        <v>1</v>
      </c>
      <c r="E17">
        <v>16</v>
      </c>
      <c r="G17">
        <f>IF(Table3[[#This Row],[Length_1]]&lt;&gt;"",-Table3[[#This Row],[Width_1]]/2,)</f>
        <v>0</v>
      </c>
      <c r="H17">
        <f t="shared" ca="1" si="0"/>
        <v>119</v>
      </c>
      <c r="I17" s="1">
        <f t="shared" ca="1" si="1"/>
        <v>1.89</v>
      </c>
      <c r="J17" s="1">
        <f t="shared" ca="1" si="2"/>
        <v>42</v>
      </c>
      <c r="K17" s="1">
        <f t="shared" ca="1" si="3"/>
        <v>51.178151260504194</v>
      </c>
      <c r="L17" s="1">
        <v>100.7807181</v>
      </c>
      <c r="M17" s="1">
        <v>17.130180000000003</v>
      </c>
      <c r="N17" t="str">
        <f ca="1">SUBSTITUTE(INDEX(prob!$A$2:$A$6,MATCH(RAND(),prob!$C$2:$C$6)),"0","")</f>
        <v>Type 1</v>
      </c>
      <c r="O17">
        <f ca="1">IF(Table3[[#This Row],[Error_Type]]&lt;&gt;"",RANDBETWEEN(-H17/2,H17/2),"")</f>
        <v>9</v>
      </c>
      <c r="P17" t="str">
        <f t="shared" ca="1" si="4"/>
        <v>Sensor B</v>
      </c>
      <c r="Q17">
        <f t="shared" ca="1" si="5"/>
        <v>0</v>
      </c>
      <c r="R17" t="str">
        <f t="shared" si="6"/>
        <v>E</v>
      </c>
      <c r="S17" t="str">
        <f ca="1">IF(LEN(F17)&gt;0,INDEX(prob!$D$2:$D$4,MATCH(RAND(),prob!$F$2:$F$4)),S16)</f>
        <v>Corrections necessary</v>
      </c>
      <c r="T17" s="4">
        <f t="shared" ca="1" si="7"/>
        <v>43</v>
      </c>
    </row>
    <row r="18" spans="1:20" x14ac:dyDescent="0.25">
      <c r="A18">
        <v>16</v>
      </c>
      <c r="B18" s="2">
        <v>45002.583334201387</v>
      </c>
      <c r="C18" t="s">
        <v>6</v>
      </c>
      <c r="D18">
        <v>1</v>
      </c>
      <c r="E18">
        <v>17</v>
      </c>
      <c r="G18">
        <f>IF(Table3[[#This Row],[Length_1]]&lt;&gt;"",-Table3[[#This Row],[Width_1]]/2,)</f>
        <v>0</v>
      </c>
      <c r="H18">
        <f t="shared" ca="1" si="0"/>
        <v>119</v>
      </c>
      <c r="I18" s="1">
        <f t="shared" ca="1" si="1"/>
        <v>1.8</v>
      </c>
      <c r="J18" s="1">
        <f t="shared" ca="1" si="2"/>
        <v>36.200000000000003</v>
      </c>
      <c r="K18" s="1">
        <f t="shared" ca="1" si="3"/>
        <v>57.142857142857146</v>
      </c>
      <c r="L18" s="1">
        <v>100.7688555</v>
      </c>
      <c r="M18" s="1">
        <v>17.014187999999997</v>
      </c>
      <c r="N18" t="str">
        <f ca="1">SUBSTITUTE(INDEX(prob!$A$2:$A$6,MATCH(RAND(),prob!$C$2:$C$6)),"0","")</f>
        <v>Type 4</v>
      </c>
      <c r="O18">
        <f ca="1">IF(Table3[[#This Row],[Error_Type]]&lt;&gt;"",RANDBETWEEN(-H18/2,H18/2),"")</f>
        <v>-11</v>
      </c>
      <c r="P18" t="str">
        <f t="shared" ca="1" si="4"/>
        <v>Sensor A</v>
      </c>
      <c r="Q18">
        <f t="shared" ca="1" si="5"/>
        <v>1</v>
      </c>
      <c r="R18" t="str">
        <f t="shared" si="6"/>
        <v>E</v>
      </c>
      <c r="S18" t="str">
        <f ca="1">IF(LEN(F18)&gt;0,INDEX(prob!$D$2:$D$4,MATCH(RAND(),prob!$F$2:$F$4)),S17)</f>
        <v>Corrections necessary</v>
      </c>
      <c r="T18" s="4">
        <f t="shared" ca="1" si="7"/>
        <v>43</v>
      </c>
    </row>
    <row r="19" spans="1:20" x14ac:dyDescent="0.25">
      <c r="A19">
        <v>17</v>
      </c>
      <c r="B19" s="2">
        <v>45002.593750925924</v>
      </c>
      <c r="C19" t="s">
        <v>6</v>
      </c>
      <c r="D19">
        <v>1</v>
      </c>
      <c r="E19">
        <v>18</v>
      </c>
      <c r="G19">
        <f>IF(Table3[[#This Row],[Length_1]]&lt;&gt;"",-Table3[[#This Row],[Width_1]]/2,)</f>
        <v>0</v>
      </c>
      <c r="H19">
        <f t="shared" ca="1" si="0"/>
        <v>119</v>
      </c>
      <c r="I19" s="1">
        <f t="shared" ca="1" si="1"/>
        <v>1.81</v>
      </c>
      <c r="J19" s="1">
        <f t="shared" ca="1" si="2"/>
        <v>32.6</v>
      </c>
      <c r="K19" s="1">
        <f t="shared" ca="1" si="3"/>
        <v>54.789915966386559</v>
      </c>
      <c r="L19" s="1">
        <v>100.9052982</v>
      </c>
      <c r="M19" s="1">
        <v>16.961508000000002</v>
      </c>
      <c r="N19" t="str">
        <f ca="1">SUBSTITUTE(INDEX(prob!$A$2:$A$6,MATCH(RAND(),prob!$C$2:$C$6)),"0","")</f>
        <v/>
      </c>
      <c r="O19" t="str">
        <f ca="1">IF(Table3[[#This Row],[Error_Type]]&lt;&gt;"",RANDBETWEEN(-H19/2,H19/2),"")</f>
        <v/>
      </c>
      <c r="P19" t="str">
        <f t="shared" ca="1" si="4"/>
        <v>Sensor A</v>
      </c>
      <c r="Q19">
        <f t="shared" ca="1" si="5"/>
        <v>0</v>
      </c>
      <c r="R19" t="str">
        <f t="shared" si="6"/>
        <v>E</v>
      </c>
      <c r="S19" t="str">
        <f ca="1">IF(LEN(F19)&gt;0,INDEX(prob!$D$2:$D$4,MATCH(RAND(),prob!$F$2:$F$4)),S18)</f>
        <v>Corrections necessary</v>
      </c>
      <c r="T19" s="4">
        <f t="shared" ca="1" si="7"/>
        <v>43</v>
      </c>
    </row>
    <row r="20" spans="1:20" x14ac:dyDescent="0.25">
      <c r="A20">
        <v>18</v>
      </c>
      <c r="B20" s="2">
        <v>45002.604167650461</v>
      </c>
      <c r="C20" t="s">
        <v>6</v>
      </c>
      <c r="D20">
        <v>1</v>
      </c>
      <c r="E20">
        <v>19</v>
      </c>
      <c r="G20">
        <f>IF(Table3[[#This Row],[Length_1]]&lt;&gt;"",-Table3[[#This Row],[Width_1]]/2,)</f>
        <v>0</v>
      </c>
      <c r="H20">
        <f t="shared" ca="1" si="0"/>
        <v>119</v>
      </c>
      <c r="I20" s="1">
        <f t="shared" ca="1" si="1"/>
        <v>1.91</v>
      </c>
      <c r="J20" s="1">
        <f t="shared" ca="1" si="2"/>
        <v>41.6</v>
      </c>
      <c r="K20" s="1">
        <f t="shared" ca="1" si="3"/>
        <v>58.15126050420168</v>
      </c>
      <c r="L20" s="1">
        <v>100.97662269999999</v>
      </c>
      <c r="M20" s="1">
        <v>16.926912000000002</v>
      </c>
      <c r="N20" t="str">
        <f ca="1">SUBSTITUTE(INDEX(prob!$A$2:$A$6,MATCH(RAND(),prob!$C$2:$C$6)),"0","")</f>
        <v/>
      </c>
      <c r="O20" t="str">
        <f ca="1">IF(Table3[[#This Row],[Error_Type]]&lt;&gt;"",RANDBETWEEN(-H20/2,H20/2),"")</f>
        <v/>
      </c>
      <c r="P20" t="str">
        <f t="shared" ca="1" si="4"/>
        <v>Sensor B</v>
      </c>
      <c r="Q20">
        <f t="shared" ca="1" si="5"/>
        <v>2</v>
      </c>
      <c r="R20" t="str">
        <f t="shared" si="6"/>
        <v>E</v>
      </c>
      <c r="S20" t="str">
        <f ca="1">IF(LEN(F20)&gt;0,INDEX(prob!$D$2:$D$4,MATCH(RAND(),prob!$F$2:$F$4)),S19)</f>
        <v>Corrections necessary</v>
      </c>
      <c r="T20" s="4">
        <f t="shared" ca="1" si="7"/>
        <v>43</v>
      </c>
    </row>
    <row r="21" spans="1:20" x14ac:dyDescent="0.25">
      <c r="A21">
        <v>19</v>
      </c>
      <c r="B21" s="2">
        <v>45002.614584374998</v>
      </c>
      <c r="C21" t="s">
        <v>6</v>
      </c>
      <c r="D21">
        <v>1</v>
      </c>
      <c r="E21">
        <v>20</v>
      </c>
      <c r="G21">
        <f>IF(Table3[[#This Row],[Length_1]]&lt;&gt;"",-Table3[[#This Row],[Width_1]]/2,)</f>
        <v>0</v>
      </c>
      <c r="H21">
        <f t="shared" ca="1" si="0"/>
        <v>119</v>
      </c>
      <c r="I21" s="1">
        <f t="shared" ca="1" si="1"/>
        <v>1.86</v>
      </c>
      <c r="J21" s="1">
        <f t="shared" ca="1" si="2"/>
        <v>34.9</v>
      </c>
      <c r="K21" s="1">
        <f t="shared" ca="1" si="3"/>
        <v>42.757983193277312</v>
      </c>
      <c r="L21" s="1">
        <v>101.023207</v>
      </c>
      <c r="M21" s="1">
        <v>16.903787999999999</v>
      </c>
      <c r="N21" t="str">
        <f ca="1">SUBSTITUTE(INDEX(prob!$A$2:$A$6,MATCH(RAND(),prob!$C$2:$C$6)),"0","")</f>
        <v>Type 1</v>
      </c>
      <c r="O21">
        <f ca="1">IF(Table3[[#This Row],[Error_Type]]&lt;&gt;"",RANDBETWEEN(-H21/2,H21/2),"")</f>
        <v>-41</v>
      </c>
      <c r="P21" t="str">
        <f t="shared" ca="1" si="4"/>
        <v>Sensor B</v>
      </c>
      <c r="Q21">
        <f t="shared" ca="1" si="5"/>
        <v>1</v>
      </c>
      <c r="R21" t="str">
        <f t="shared" si="6"/>
        <v>E</v>
      </c>
      <c r="S21" t="str">
        <f ca="1">IF(LEN(F21)&gt;0,INDEX(prob!$D$2:$D$4,MATCH(RAND(),prob!$F$2:$F$4)),S20)</f>
        <v>Corrections necessary</v>
      </c>
      <c r="T21" s="4">
        <f t="shared" ca="1" si="7"/>
        <v>43</v>
      </c>
    </row>
    <row r="22" spans="1:20" x14ac:dyDescent="0.25">
      <c r="A22">
        <v>20</v>
      </c>
      <c r="B22" s="2">
        <v>45002.625001099535</v>
      </c>
      <c r="C22" t="s">
        <v>6</v>
      </c>
      <c r="D22">
        <v>1</v>
      </c>
      <c r="E22">
        <v>21</v>
      </c>
      <c r="G22">
        <f>IF(Table3[[#This Row],[Length_1]]&lt;&gt;"",-Table3[[#This Row],[Width_1]]/2,)</f>
        <v>0</v>
      </c>
      <c r="H22">
        <f t="shared" ca="1" si="0"/>
        <v>119</v>
      </c>
      <c r="I22" s="1">
        <f t="shared" ca="1" si="1"/>
        <v>1.85</v>
      </c>
      <c r="J22" s="1">
        <f t="shared" ca="1" si="2"/>
        <v>35.9</v>
      </c>
      <c r="K22" s="1">
        <f t="shared" ca="1" si="3"/>
        <v>58.571428571428569</v>
      </c>
      <c r="L22" s="1">
        <v>101.02334500000001</v>
      </c>
      <c r="M22" s="1">
        <v>16.889279999999999</v>
      </c>
      <c r="N22" t="str">
        <f ca="1">SUBSTITUTE(INDEX(prob!$A$2:$A$6,MATCH(RAND(),prob!$C$2:$C$6)),"0","")</f>
        <v/>
      </c>
      <c r="O22" t="str">
        <f ca="1">IF(Table3[[#This Row],[Error_Type]]&lt;&gt;"",RANDBETWEEN(-H22/2,H22/2),"")</f>
        <v/>
      </c>
      <c r="P22" t="str">
        <f t="shared" ca="1" si="4"/>
        <v>Sensor A</v>
      </c>
      <c r="Q22">
        <f t="shared" ca="1" si="5"/>
        <v>0</v>
      </c>
      <c r="R22" t="str">
        <f t="shared" si="6"/>
        <v>E</v>
      </c>
      <c r="S22" t="str">
        <f ca="1">IF(LEN(F22)&gt;0,INDEX(prob!$D$2:$D$4,MATCH(RAND(),prob!$F$2:$F$4)),S21)</f>
        <v>Corrections necessary</v>
      </c>
      <c r="T22" s="4">
        <f t="shared" ca="1" si="7"/>
        <v>43</v>
      </c>
    </row>
    <row r="23" spans="1:20" x14ac:dyDescent="0.25">
      <c r="A23">
        <v>21</v>
      </c>
      <c r="B23" s="2">
        <v>45002.635417824073</v>
      </c>
      <c r="C23" t="s">
        <v>6</v>
      </c>
      <c r="D23">
        <v>1</v>
      </c>
      <c r="E23">
        <v>22</v>
      </c>
      <c r="G23">
        <f>IF(Table3[[#This Row],[Length_1]]&lt;&gt;"",-Table3[[#This Row],[Width_1]]/2,)</f>
        <v>0</v>
      </c>
      <c r="H23">
        <f t="shared" ca="1" si="0"/>
        <v>119</v>
      </c>
      <c r="I23" s="1">
        <f t="shared" ca="1" si="1"/>
        <v>1.95</v>
      </c>
      <c r="J23" s="1">
        <f t="shared" ca="1" si="2"/>
        <v>25.9</v>
      </c>
      <c r="K23" s="1">
        <f t="shared" ca="1" si="3"/>
        <v>50.608403361344536</v>
      </c>
      <c r="L23" s="1">
        <v>100.8190743</v>
      </c>
      <c r="M23" s="1">
        <v>16.753464000000001</v>
      </c>
      <c r="N23" t="str">
        <f ca="1">SUBSTITUTE(INDEX(prob!$A$2:$A$6,MATCH(RAND(),prob!$C$2:$C$6)),"0","")</f>
        <v>Type 1</v>
      </c>
      <c r="O23">
        <f ca="1">IF(Table3[[#This Row],[Error_Type]]&lt;&gt;"",RANDBETWEEN(-H23/2,H23/2),"")</f>
        <v>13</v>
      </c>
      <c r="P23" t="str">
        <f t="shared" ca="1" si="4"/>
        <v>Sensor B</v>
      </c>
      <c r="Q23">
        <f t="shared" ca="1" si="5"/>
        <v>1</v>
      </c>
      <c r="R23" t="str">
        <f t="shared" si="6"/>
        <v>E</v>
      </c>
      <c r="S23" t="str">
        <f ca="1">IF(LEN(F23)&gt;0,INDEX(prob!$D$2:$D$4,MATCH(RAND(),prob!$F$2:$F$4)),S22)</f>
        <v>Corrections necessary</v>
      </c>
      <c r="T23" s="4">
        <f t="shared" ca="1" si="7"/>
        <v>43</v>
      </c>
    </row>
    <row r="24" spans="1:20" x14ac:dyDescent="0.25">
      <c r="A24">
        <v>22</v>
      </c>
      <c r="B24" s="2">
        <v>45002.64583454861</v>
      </c>
      <c r="C24" t="s">
        <v>6</v>
      </c>
      <c r="D24">
        <v>1</v>
      </c>
      <c r="E24">
        <v>23</v>
      </c>
      <c r="G24">
        <f>IF(Table3[[#This Row],[Length_1]]&lt;&gt;"",-Table3[[#This Row],[Width_1]]/2,)</f>
        <v>0</v>
      </c>
      <c r="H24">
        <f t="shared" ca="1" si="0"/>
        <v>119</v>
      </c>
      <c r="I24" s="1">
        <f t="shared" ca="1" si="1"/>
        <v>1.9</v>
      </c>
      <c r="J24" s="1">
        <f t="shared" ca="1" si="2"/>
        <v>37.299999999999997</v>
      </c>
      <c r="K24" s="1">
        <f t="shared" ca="1" si="3"/>
        <v>65.546218487394952</v>
      </c>
      <c r="L24" s="1">
        <v>100.69399679999999</v>
      </c>
      <c r="M24" s="1">
        <v>16.806168</v>
      </c>
      <c r="N24" t="str">
        <f ca="1">SUBSTITUTE(INDEX(prob!$A$2:$A$6,MATCH(RAND(),prob!$C$2:$C$6)),"0","")</f>
        <v/>
      </c>
      <c r="O24" t="str">
        <f ca="1">IF(Table3[[#This Row],[Error_Type]]&lt;&gt;"",RANDBETWEEN(-H24/2,H24/2),"")</f>
        <v/>
      </c>
      <c r="P24" t="str">
        <f t="shared" ca="1" si="4"/>
        <v>Sensor A</v>
      </c>
      <c r="Q24">
        <f t="shared" ca="1" si="5"/>
        <v>0</v>
      </c>
      <c r="R24" t="str">
        <f t="shared" si="6"/>
        <v>E</v>
      </c>
      <c r="S24" t="str">
        <f ca="1">IF(LEN(F24)&gt;0,INDEX(prob!$D$2:$D$4,MATCH(RAND(),prob!$F$2:$F$4)),S23)</f>
        <v>Corrections necessary</v>
      </c>
      <c r="T24" s="4">
        <f t="shared" ca="1" si="7"/>
        <v>43</v>
      </c>
    </row>
    <row r="25" spans="1:20" x14ac:dyDescent="0.25">
      <c r="A25">
        <v>23</v>
      </c>
      <c r="B25" s="2">
        <v>45002.656251273147</v>
      </c>
      <c r="C25" t="s">
        <v>6</v>
      </c>
      <c r="D25">
        <v>1</v>
      </c>
      <c r="E25">
        <v>24</v>
      </c>
      <c r="G25">
        <f>IF(Table3[[#This Row],[Length_1]]&lt;&gt;"",-Table3[[#This Row],[Width_1]]/2,)</f>
        <v>0</v>
      </c>
      <c r="H25">
        <f t="shared" ca="1" si="0"/>
        <v>119</v>
      </c>
      <c r="I25" s="1">
        <f t="shared" ca="1" si="1"/>
        <v>1.85</v>
      </c>
      <c r="J25" s="1">
        <f t="shared" ca="1" si="2"/>
        <v>35.9</v>
      </c>
      <c r="K25" s="1">
        <f t="shared" ca="1" si="3"/>
        <v>64.285714285714292</v>
      </c>
      <c r="L25" s="1">
        <v>100.7354046</v>
      </c>
      <c r="M25" s="1">
        <v>16.771632</v>
      </c>
      <c r="N25" t="str">
        <f ca="1">SUBSTITUTE(INDEX(prob!$A$2:$A$6,MATCH(RAND(),prob!$C$2:$C$6)),"0","")</f>
        <v/>
      </c>
      <c r="O25" t="str">
        <f ca="1">IF(Table3[[#This Row],[Error_Type]]&lt;&gt;"",RANDBETWEEN(-H25/2,H25/2),"")</f>
        <v/>
      </c>
      <c r="P25" t="str">
        <f t="shared" ca="1" si="4"/>
        <v>Sensor B</v>
      </c>
      <c r="Q25">
        <f t="shared" ca="1" si="5"/>
        <v>1</v>
      </c>
      <c r="R25" t="str">
        <f t="shared" si="6"/>
        <v>E</v>
      </c>
      <c r="S25" t="str">
        <f ca="1">IF(LEN(F25)&gt;0,INDEX(prob!$D$2:$D$4,MATCH(RAND(),prob!$F$2:$F$4)),S24)</f>
        <v>Corrections necessary</v>
      </c>
      <c r="T25" s="4">
        <f t="shared" ca="1" si="7"/>
        <v>43</v>
      </c>
    </row>
    <row r="26" spans="1:20" x14ac:dyDescent="0.25">
      <c r="A26">
        <v>24</v>
      </c>
      <c r="B26" s="2">
        <v>45002.666667997684</v>
      </c>
      <c r="C26" t="s">
        <v>6</v>
      </c>
      <c r="D26">
        <v>2</v>
      </c>
      <c r="E26">
        <v>1</v>
      </c>
      <c r="F26">
        <v>24</v>
      </c>
      <c r="G26">
        <f ca="1">IF(Table3[[#This Row],[Length_1]]&lt;&gt;"",-Table3[[#This Row],[Width_1]]/2,)</f>
        <v>-73</v>
      </c>
      <c r="H26">
        <f t="shared" ca="1" si="0"/>
        <v>146</v>
      </c>
      <c r="I26" s="1">
        <f t="shared" ca="1" si="1"/>
        <v>1.84</v>
      </c>
      <c r="J26" s="1">
        <f t="shared" ca="1" si="2"/>
        <v>40.1</v>
      </c>
      <c r="K26" s="1">
        <f t="shared" ca="1" si="3"/>
        <v>47.328767123287669</v>
      </c>
      <c r="L26" s="1">
        <v>101.070098</v>
      </c>
      <c r="M26" s="1">
        <v>16.692</v>
      </c>
      <c r="N26" t="str">
        <f ca="1">SUBSTITUTE(INDEX(prob!$A$2:$A$6,MATCH(RAND(),prob!$C$2:$C$6)),"0","")</f>
        <v/>
      </c>
      <c r="O26" t="str">
        <f ca="1">IF(Table3[[#This Row],[Error_Type]]&lt;&gt;"",RANDBETWEEN(-H26/2,H26/2),"")</f>
        <v/>
      </c>
      <c r="P26" t="str">
        <f t="shared" ca="1" si="4"/>
        <v>Sensor A</v>
      </c>
      <c r="Q26">
        <f t="shared" ca="1" si="5"/>
        <v>1</v>
      </c>
      <c r="R26" t="str">
        <f t="shared" si="6"/>
        <v>F</v>
      </c>
      <c r="S26" t="str">
        <f ca="1">IF(LEN(F26)&gt;0,INDEX(prob!$D$2:$D$4,MATCH(RAND(),prob!$F$2:$F$4)),S25)</f>
        <v>Corrections necessary</v>
      </c>
      <c r="T26" s="4">
        <f t="shared" ca="1" si="7"/>
        <v>68</v>
      </c>
    </row>
    <row r="27" spans="1:20" x14ac:dyDescent="0.25">
      <c r="A27">
        <v>25</v>
      </c>
      <c r="B27" s="2">
        <v>45002.677084722221</v>
      </c>
      <c r="C27" t="s">
        <v>6</v>
      </c>
      <c r="D27">
        <v>2</v>
      </c>
      <c r="E27">
        <v>2</v>
      </c>
      <c r="G27">
        <f>IF(Table3[[#This Row],[Length_1]]&lt;&gt;"",-Table3[[#This Row],[Width_1]]/2,)</f>
        <v>0</v>
      </c>
      <c r="H27">
        <f t="shared" ca="1" si="0"/>
        <v>146</v>
      </c>
      <c r="I27" s="1">
        <f t="shared" ca="1" si="1"/>
        <v>1.94</v>
      </c>
      <c r="J27" s="1">
        <f t="shared" ca="1" si="2"/>
        <v>41.7</v>
      </c>
      <c r="K27" s="1">
        <f t="shared" ca="1" si="3"/>
        <v>64.482191780821921</v>
      </c>
      <c r="L27" s="1">
        <v>100.58482720000001</v>
      </c>
      <c r="M27" s="1">
        <v>16.589952</v>
      </c>
      <c r="N27" t="str">
        <f ca="1">SUBSTITUTE(INDEX(prob!$A$2:$A$6,MATCH(RAND(),prob!$C$2:$C$6)),"0","")</f>
        <v>Type 1</v>
      </c>
      <c r="O27">
        <f ca="1">IF(Table3[[#This Row],[Error_Type]]&lt;&gt;"",RANDBETWEEN(-H27/2,H27/2),"")</f>
        <v>-53</v>
      </c>
      <c r="P27" t="str">
        <f t="shared" ca="1" si="4"/>
        <v>Sensor B</v>
      </c>
      <c r="Q27">
        <f t="shared" ca="1" si="5"/>
        <v>1</v>
      </c>
      <c r="R27" t="str">
        <f t="shared" si="6"/>
        <v>F</v>
      </c>
      <c r="S27" t="str">
        <f ca="1">IF(LEN(F27)&gt;0,INDEX(prob!$D$2:$D$4,MATCH(RAND(),prob!$F$2:$F$4)),S26)</f>
        <v>Corrections necessary</v>
      </c>
      <c r="T27" s="4">
        <f t="shared" ca="1" si="7"/>
        <v>68</v>
      </c>
    </row>
    <row r="28" spans="1:20" x14ac:dyDescent="0.25">
      <c r="A28">
        <v>26</v>
      </c>
      <c r="B28" s="2">
        <v>45002.687501446759</v>
      </c>
      <c r="C28" t="s">
        <v>6</v>
      </c>
      <c r="D28">
        <v>2</v>
      </c>
      <c r="E28">
        <v>3</v>
      </c>
      <c r="G28">
        <f>IF(Table3[[#This Row],[Length_1]]&lt;&gt;"",-Table3[[#This Row],[Width_1]]/2,)</f>
        <v>0</v>
      </c>
      <c r="H28">
        <f t="shared" ca="1" si="0"/>
        <v>146</v>
      </c>
      <c r="I28" s="1">
        <f t="shared" ca="1" si="1"/>
        <v>1.88</v>
      </c>
      <c r="J28" s="1">
        <f t="shared" ca="1" si="2"/>
        <v>33.6</v>
      </c>
      <c r="K28" s="1">
        <f t="shared" ca="1" si="3"/>
        <v>46.095890410958908</v>
      </c>
      <c r="L28" s="1">
        <v>100.92878039999999</v>
      </c>
      <c r="M28" s="1">
        <v>16.571280000000002</v>
      </c>
      <c r="N28" t="str">
        <f ca="1">SUBSTITUTE(INDEX(prob!$A$2:$A$6,MATCH(RAND(),prob!$C$2:$C$6)),"0","")</f>
        <v/>
      </c>
      <c r="O28" t="str">
        <f ca="1">IF(Table3[[#This Row],[Error_Type]]&lt;&gt;"",RANDBETWEEN(-H28/2,H28/2),"")</f>
        <v/>
      </c>
      <c r="P28" t="str">
        <f t="shared" ca="1" si="4"/>
        <v>Sensor B</v>
      </c>
      <c r="Q28">
        <f t="shared" ca="1" si="5"/>
        <v>2</v>
      </c>
      <c r="R28" t="str">
        <f t="shared" si="6"/>
        <v>F</v>
      </c>
      <c r="S28" t="str">
        <f ca="1">IF(LEN(F28)&gt;0,INDEX(prob!$D$2:$D$4,MATCH(RAND(),prob!$F$2:$F$4)),S27)</f>
        <v>Corrections necessary</v>
      </c>
      <c r="T28" s="4">
        <f t="shared" ca="1" si="7"/>
        <v>68</v>
      </c>
    </row>
    <row r="29" spans="1:20" x14ac:dyDescent="0.25">
      <c r="A29">
        <v>27</v>
      </c>
      <c r="B29" s="2">
        <v>45002.697918171296</v>
      </c>
      <c r="C29" t="s">
        <v>6</v>
      </c>
      <c r="D29">
        <v>2</v>
      </c>
      <c r="E29">
        <v>4</v>
      </c>
      <c r="G29">
        <f>IF(Table3[[#This Row],[Length_1]]&lt;&gt;"",-Table3[[#This Row],[Width_1]]/2,)</f>
        <v>0</v>
      </c>
      <c r="H29">
        <f t="shared" ca="1" si="0"/>
        <v>146</v>
      </c>
      <c r="I29" s="1">
        <f t="shared" ca="1" si="1"/>
        <v>1.89</v>
      </c>
      <c r="J29" s="1">
        <f t="shared" ca="1" si="2"/>
        <v>32.5</v>
      </c>
      <c r="K29" s="1">
        <f t="shared" ca="1" si="3"/>
        <v>47.260273972602739</v>
      </c>
      <c r="L29" s="1">
        <v>100.86425439999999</v>
      </c>
      <c r="M29" s="1">
        <v>16.526087999999998</v>
      </c>
      <c r="N29" t="str">
        <f ca="1">SUBSTITUTE(INDEX(prob!$A$2:$A$6,MATCH(RAND(),prob!$C$2:$C$6)),"0","")</f>
        <v/>
      </c>
      <c r="O29" t="str">
        <f ca="1">IF(Table3[[#This Row],[Error_Type]]&lt;&gt;"",RANDBETWEEN(-H29/2,H29/2),"")</f>
        <v/>
      </c>
      <c r="P29" t="str">
        <f t="shared" ca="1" si="4"/>
        <v>Sensor A</v>
      </c>
      <c r="Q29">
        <f t="shared" ca="1" si="5"/>
        <v>0</v>
      </c>
      <c r="R29" t="str">
        <f t="shared" si="6"/>
        <v>F</v>
      </c>
      <c r="S29" t="str">
        <f ca="1">IF(LEN(F29)&gt;0,INDEX(prob!$D$2:$D$4,MATCH(RAND(),prob!$F$2:$F$4)),S28)</f>
        <v>Corrections necessary</v>
      </c>
      <c r="T29" s="4">
        <f t="shared" ca="1" si="7"/>
        <v>68</v>
      </c>
    </row>
    <row r="30" spans="1:20" x14ac:dyDescent="0.25">
      <c r="A30">
        <v>28</v>
      </c>
      <c r="B30" s="2">
        <v>45002.708334895833</v>
      </c>
      <c r="C30" t="s">
        <v>6</v>
      </c>
      <c r="D30">
        <v>2</v>
      </c>
      <c r="E30">
        <v>5</v>
      </c>
      <c r="G30">
        <f>IF(Table3[[#This Row],[Length_1]]&lt;&gt;"",-Table3[[#This Row],[Width_1]]/2,)</f>
        <v>0</v>
      </c>
      <c r="H30">
        <f t="shared" ca="1" si="0"/>
        <v>146</v>
      </c>
      <c r="I30" s="1">
        <f t="shared" ca="1" si="1"/>
        <v>1.95</v>
      </c>
      <c r="J30" s="1">
        <f t="shared" ca="1" si="2"/>
        <v>38.4</v>
      </c>
      <c r="K30" s="1">
        <f t="shared" ca="1" si="3"/>
        <v>46.232876712328768</v>
      </c>
      <c r="L30" s="1">
        <v>100.72296849999999</v>
      </c>
      <c r="M30" s="1">
        <v>16.462896000000001</v>
      </c>
      <c r="N30" t="str">
        <f ca="1">SUBSTITUTE(INDEX(prob!$A$2:$A$6,MATCH(RAND(),prob!$C$2:$C$6)),"0","")</f>
        <v/>
      </c>
      <c r="O30" t="str">
        <f ca="1">IF(Table3[[#This Row],[Error_Type]]&lt;&gt;"",RANDBETWEEN(-H30/2,H30/2),"")</f>
        <v/>
      </c>
      <c r="P30" t="str">
        <f t="shared" ca="1" si="4"/>
        <v>Sensor B</v>
      </c>
      <c r="Q30">
        <f t="shared" ca="1" si="5"/>
        <v>0</v>
      </c>
      <c r="R30" t="str">
        <f t="shared" si="6"/>
        <v>F</v>
      </c>
      <c r="S30" t="str">
        <f ca="1">IF(LEN(F30)&gt;0,INDEX(prob!$D$2:$D$4,MATCH(RAND(),prob!$F$2:$F$4)),S29)</f>
        <v>Corrections necessary</v>
      </c>
      <c r="T30" s="4">
        <f t="shared" ca="1" si="7"/>
        <v>68</v>
      </c>
    </row>
    <row r="31" spans="1:20" x14ac:dyDescent="0.25">
      <c r="A31">
        <v>29</v>
      </c>
      <c r="B31" s="2">
        <v>45002.71875162037</v>
      </c>
      <c r="C31" t="s">
        <v>6</v>
      </c>
      <c r="D31">
        <v>2</v>
      </c>
      <c r="E31">
        <v>6</v>
      </c>
      <c r="G31">
        <f>IF(Table3[[#This Row],[Length_1]]&lt;&gt;"",-Table3[[#This Row],[Width_1]]/2,)</f>
        <v>0</v>
      </c>
      <c r="H31">
        <f t="shared" ca="1" si="0"/>
        <v>146</v>
      </c>
      <c r="I31" s="1">
        <f t="shared" ca="1" si="1"/>
        <v>1.88</v>
      </c>
      <c r="J31" s="1">
        <f t="shared" ca="1" si="2"/>
        <v>37.200000000000003</v>
      </c>
      <c r="K31" s="1">
        <f t="shared" ca="1" si="3"/>
        <v>31.843835616438351</v>
      </c>
      <c r="L31" s="1">
        <v>100.6518602</v>
      </c>
      <c r="M31" s="1">
        <v>16.481664000000002</v>
      </c>
      <c r="N31" t="str">
        <f ca="1">SUBSTITUTE(INDEX(prob!$A$2:$A$6,MATCH(RAND(),prob!$C$2:$C$6)),"0","")</f>
        <v>Type 1</v>
      </c>
      <c r="O31">
        <f ca="1">IF(Table3[[#This Row],[Error_Type]]&lt;&gt;"",RANDBETWEEN(-H31/2,H31/2),"")</f>
        <v>68</v>
      </c>
      <c r="P31" t="str">
        <f t="shared" ca="1" si="4"/>
        <v>Sensor B</v>
      </c>
      <c r="Q31">
        <f t="shared" ca="1" si="5"/>
        <v>2</v>
      </c>
      <c r="R31" t="str">
        <f t="shared" si="6"/>
        <v>F</v>
      </c>
      <c r="S31" t="str">
        <f ca="1">IF(LEN(F31)&gt;0,INDEX(prob!$D$2:$D$4,MATCH(RAND(),prob!$F$2:$F$4)),S30)</f>
        <v>Corrections necessary</v>
      </c>
      <c r="T31" s="4">
        <f t="shared" ca="1" si="7"/>
        <v>68</v>
      </c>
    </row>
    <row r="32" spans="1:20" x14ac:dyDescent="0.25">
      <c r="A32">
        <v>30</v>
      </c>
      <c r="B32" s="2">
        <v>45002.729168344908</v>
      </c>
      <c r="C32" t="s">
        <v>6</v>
      </c>
      <c r="D32">
        <v>2</v>
      </c>
      <c r="E32">
        <v>7</v>
      </c>
      <c r="G32">
        <f>IF(Table3[[#This Row],[Length_1]]&lt;&gt;"",-Table3[[#This Row],[Width_1]]/2,)</f>
        <v>0</v>
      </c>
      <c r="H32">
        <f t="shared" ca="1" si="0"/>
        <v>146</v>
      </c>
      <c r="I32" s="1">
        <f t="shared" ca="1" si="1"/>
        <v>1.89</v>
      </c>
      <c r="J32" s="1">
        <f t="shared" ca="1" si="2"/>
        <v>41.4</v>
      </c>
      <c r="K32" s="1">
        <f t="shared" ca="1" si="3"/>
        <v>47.12328767123288</v>
      </c>
      <c r="L32" s="1">
        <v>100.9654601</v>
      </c>
      <c r="M32" s="1">
        <v>16.423235999999999</v>
      </c>
      <c r="N32" t="str">
        <f ca="1">SUBSTITUTE(INDEX(prob!$A$2:$A$6,MATCH(RAND(),prob!$C$2:$C$6)),"0","")</f>
        <v/>
      </c>
      <c r="O32" t="str">
        <f ca="1">IF(Table3[[#This Row],[Error_Type]]&lt;&gt;"",RANDBETWEEN(-H32/2,H32/2),"")</f>
        <v/>
      </c>
      <c r="P32" t="str">
        <f t="shared" ca="1" si="4"/>
        <v>Sensor A</v>
      </c>
      <c r="Q32">
        <f t="shared" ca="1" si="5"/>
        <v>1</v>
      </c>
      <c r="R32" t="str">
        <f t="shared" si="6"/>
        <v>F</v>
      </c>
      <c r="S32" t="str">
        <f ca="1">IF(LEN(F32)&gt;0,INDEX(prob!$D$2:$D$4,MATCH(RAND(),prob!$F$2:$F$4)),S31)</f>
        <v>Corrections necessary</v>
      </c>
      <c r="T32" s="4">
        <f t="shared" ca="1" si="7"/>
        <v>68</v>
      </c>
    </row>
    <row r="33" spans="1:20" x14ac:dyDescent="0.25">
      <c r="A33">
        <v>31</v>
      </c>
      <c r="B33" s="2">
        <v>45002.739585069445</v>
      </c>
      <c r="C33" t="s">
        <v>6</v>
      </c>
      <c r="D33">
        <v>2</v>
      </c>
      <c r="E33">
        <v>8</v>
      </c>
      <c r="G33">
        <f>IF(Table3[[#This Row],[Length_1]]&lt;&gt;"",-Table3[[#This Row],[Width_1]]/2,)</f>
        <v>0</v>
      </c>
      <c r="H33">
        <f t="shared" ca="1" si="0"/>
        <v>146</v>
      </c>
      <c r="I33" s="1">
        <f t="shared" ca="1" si="1"/>
        <v>1.93</v>
      </c>
      <c r="J33" s="1">
        <f t="shared" ca="1" si="2"/>
        <v>36.1</v>
      </c>
      <c r="K33" s="1">
        <f t="shared" ca="1" si="3"/>
        <v>53.013698630136986</v>
      </c>
      <c r="L33" s="1">
        <v>100.80479680000001</v>
      </c>
      <c r="M33" s="1">
        <v>16.353864000000002</v>
      </c>
      <c r="N33" t="str">
        <f ca="1">SUBSTITUTE(INDEX(prob!$A$2:$A$6,MATCH(RAND(),prob!$C$2:$C$6)),"0","")</f>
        <v/>
      </c>
      <c r="O33" t="str">
        <f ca="1">IF(Table3[[#This Row],[Error_Type]]&lt;&gt;"",RANDBETWEEN(-H33/2,H33/2),"")</f>
        <v/>
      </c>
      <c r="P33" t="str">
        <f t="shared" ca="1" si="4"/>
        <v>Sensor A</v>
      </c>
      <c r="Q33">
        <f t="shared" ca="1" si="5"/>
        <v>2</v>
      </c>
      <c r="R33" t="str">
        <f t="shared" si="6"/>
        <v>F</v>
      </c>
      <c r="S33" t="str">
        <f ca="1">IF(LEN(F33)&gt;0,INDEX(prob!$D$2:$D$4,MATCH(RAND(),prob!$F$2:$F$4)),S32)</f>
        <v>Corrections necessary</v>
      </c>
      <c r="T33" s="4">
        <f t="shared" ca="1" si="7"/>
        <v>68</v>
      </c>
    </row>
    <row r="34" spans="1:20" x14ac:dyDescent="0.25">
      <c r="A34">
        <v>32</v>
      </c>
      <c r="B34" s="2">
        <v>45002.750001793982</v>
      </c>
      <c r="C34" t="s">
        <v>6</v>
      </c>
      <c r="D34">
        <v>2</v>
      </c>
      <c r="E34">
        <v>9</v>
      </c>
      <c r="G34">
        <f>IF(Table3[[#This Row],[Length_1]]&lt;&gt;"",-Table3[[#This Row],[Width_1]]/2,)</f>
        <v>0</v>
      </c>
      <c r="H34">
        <f t="shared" ca="1" si="0"/>
        <v>146</v>
      </c>
      <c r="I34" s="1">
        <f t="shared" ca="1" si="1"/>
        <v>1.87</v>
      </c>
      <c r="J34" s="1">
        <f t="shared" ca="1" si="2"/>
        <v>40.700000000000003</v>
      </c>
      <c r="K34" s="1">
        <f t="shared" ca="1" si="3"/>
        <v>53.972602739726028</v>
      </c>
      <c r="L34" s="1">
        <v>100.87868469999999</v>
      </c>
      <c r="M34" s="1">
        <v>16.143252</v>
      </c>
      <c r="N34" t="str">
        <f ca="1">SUBSTITUTE(INDEX(prob!$A$2:$A$6,MATCH(RAND(),prob!$C$2:$C$6)),"0","")</f>
        <v/>
      </c>
      <c r="O34" t="str">
        <f ca="1">IF(Table3[[#This Row],[Error_Type]]&lt;&gt;"",RANDBETWEEN(-H34/2,H34/2),"")</f>
        <v/>
      </c>
      <c r="P34" t="str">
        <f t="shared" ca="1" si="4"/>
        <v>Sensor B</v>
      </c>
      <c r="Q34">
        <f t="shared" ca="1" si="5"/>
        <v>1</v>
      </c>
      <c r="R34" t="str">
        <f t="shared" si="6"/>
        <v>F</v>
      </c>
      <c r="S34" t="str">
        <f ca="1">IF(LEN(F34)&gt;0,INDEX(prob!$D$2:$D$4,MATCH(RAND(),prob!$F$2:$F$4)),S33)</f>
        <v>Corrections necessary</v>
      </c>
      <c r="T34" s="4">
        <f t="shared" ca="1" si="7"/>
        <v>68</v>
      </c>
    </row>
    <row r="35" spans="1:20" x14ac:dyDescent="0.25">
      <c r="A35">
        <v>33</v>
      </c>
      <c r="B35" s="2">
        <v>45002.760418518519</v>
      </c>
      <c r="C35" t="s">
        <v>6</v>
      </c>
      <c r="D35">
        <v>2</v>
      </c>
      <c r="E35">
        <v>10</v>
      </c>
      <c r="G35">
        <f>IF(Table3[[#This Row],[Length_1]]&lt;&gt;"",-Table3[[#This Row],[Width_1]]/2,)</f>
        <v>0</v>
      </c>
      <c r="H35">
        <f t="shared" ca="1" si="0"/>
        <v>146</v>
      </c>
      <c r="I35" s="1">
        <f t="shared" ca="1" si="1"/>
        <v>1.89</v>
      </c>
      <c r="J35" s="1">
        <f t="shared" ca="1" si="2"/>
        <v>35.700000000000003</v>
      </c>
      <c r="K35" s="1">
        <f t="shared" ca="1" si="3"/>
        <v>46.712328767123282</v>
      </c>
      <c r="L35" s="1">
        <v>100.8492627</v>
      </c>
      <c r="M35" s="1">
        <v>16.003091999999999</v>
      </c>
      <c r="N35" t="str">
        <f ca="1">SUBSTITUTE(INDEX(prob!$A$2:$A$6,MATCH(RAND(),prob!$C$2:$C$6)),"0","")</f>
        <v/>
      </c>
      <c r="O35" t="str">
        <f ca="1">IF(Table3[[#This Row],[Error_Type]]&lt;&gt;"",RANDBETWEEN(-H35/2,H35/2),"")</f>
        <v/>
      </c>
      <c r="P35" t="str">
        <f t="shared" ca="1" si="4"/>
        <v>Sensor B</v>
      </c>
      <c r="Q35">
        <f t="shared" ca="1" si="5"/>
        <v>1</v>
      </c>
      <c r="R35" t="str">
        <f t="shared" si="6"/>
        <v>F</v>
      </c>
      <c r="S35" t="str">
        <f ca="1">IF(LEN(F35)&gt;0,INDEX(prob!$D$2:$D$4,MATCH(RAND(),prob!$F$2:$F$4)),S34)</f>
        <v>Corrections necessary</v>
      </c>
      <c r="T35" s="4">
        <f t="shared" ca="1" si="7"/>
        <v>68</v>
      </c>
    </row>
    <row r="36" spans="1:20" x14ac:dyDescent="0.25">
      <c r="A36">
        <v>34</v>
      </c>
      <c r="B36" s="2">
        <v>45002.770835243056</v>
      </c>
      <c r="C36" t="s">
        <v>6</v>
      </c>
      <c r="D36">
        <v>2</v>
      </c>
      <c r="E36">
        <v>11</v>
      </c>
      <c r="G36">
        <f>IF(Table3[[#This Row],[Length_1]]&lt;&gt;"",-Table3[[#This Row],[Width_1]]/2,)</f>
        <v>0</v>
      </c>
      <c r="H36">
        <f t="shared" ca="1" si="0"/>
        <v>146</v>
      </c>
      <c r="I36" s="1">
        <f t="shared" ca="1" si="1"/>
        <v>1.89</v>
      </c>
      <c r="J36" s="1">
        <f t="shared" ca="1" si="2"/>
        <v>34.200000000000003</v>
      </c>
      <c r="K36" s="1">
        <f t="shared" ca="1" si="3"/>
        <v>50.61643835616438</v>
      </c>
      <c r="L36" s="1">
        <v>100.7851874</v>
      </c>
      <c r="M36" s="1">
        <v>15.960395999999999</v>
      </c>
      <c r="N36" t="str">
        <f ca="1">SUBSTITUTE(INDEX(prob!$A$2:$A$6,MATCH(RAND(),prob!$C$2:$C$6)),"0","")</f>
        <v/>
      </c>
      <c r="O36" t="str">
        <f ca="1">IF(Table3[[#This Row],[Error_Type]]&lt;&gt;"",RANDBETWEEN(-H36/2,H36/2),"")</f>
        <v/>
      </c>
      <c r="P36" t="str">
        <f t="shared" ca="1" si="4"/>
        <v>Sensor A</v>
      </c>
      <c r="Q36">
        <f t="shared" ca="1" si="5"/>
        <v>1</v>
      </c>
      <c r="R36" t="str">
        <f t="shared" si="6"/>
        <v>F</v>
      </c>
      <c r="S36" t="str">
        <f ca="1">IF(LEN(F36)&gt;0,INDEX(prob!$D$2:$D$4,MATCH(RAND(),prob!$F$2:$F$4)),S35)</f>
        <v>Corrections necessary</v>
      </c>
      <c r="T36" s="4">
        <f t="shared" ca="1" si="7"/>
        <v>68</v>
      </c>
    </row>
    <row r="37" spans="1:20" x14ac:dyDescent="0.25">
      <c r="A37">
        <v>35</v>
      </c>
      <c r="B37" s="2">
        <v>45002.781251967594</v>
      </c>
      <c r="C37" t="s">
        <v>6</v>
      </c>
      <c r="D37">
        <v>2</v>
      </c>
      <c r="E37">
        <v>12</v>
      </c>
      <c r="G37">
        <f>IF(Table3[[#This Row],[Length_1]]&lt;&gt;"",-Table3[[#This Row],[Width_1]]/2,)</f>
        <v>0</v>
      </c>
      <c r="H37">
        <f t="shared" ca="1" si="0"/>
        <v>146</v>
      </c>
      <c r="I37" s="1">
        <f t="shared" ca="1" si="1"/>
        <v>1.94</v>
      </c>
      <c r="J37" s="1">
        <f t="shared" ca="1" si="2"/>
        <v>36.299999999999997</v>
      </c>
      <c r="K37" s="1">
        <f t="shared" ca="1" si="3"/>
        <v>50.342465753424655</v>
      </c>
      <c r="L37" s="1">
        <v>100.59321490000001</v>
      </c>
      <c r="M37" s="1">
        <v>16.035948000000001</v>
      </c>
      <c r="N37" t="str">
        <f ca="1">SUBSTITUTE(INDEX(prob!$A$2:$A$6,MATCH(RAND(),prob!$C$2:$C$6)),"0","")</f>
        <v>Type 2</v>
      </c>
      <c r="O37">
        <f ca="1">IF(Table3[[#This Row],[Error_Type]]&lt;&gt;"",RANDBETWEEN(-H37/2,H37/2),"")</f>
        <v>9</v>
      </c>
      <c r="P37" t="str">
        <f t="shared" ca="1" si="4"/>
        <v>Sensor A</v>
      </c>
      <c r="Q37">
        <f t="shared" ca="1" si="5"/>
        <v>2</v>
      </c>
      <c r="R37" t="str">
        <f t="shared" si="6"/>
        <v>F</v>
      </c>
      <c r="S37" t="str">
        <f ca="1">IF(LEN(F37)&gt;0,INDEX(prob!$D$2:$D$4,MATCH(RAND(),prob!$F$2:$F$4)),S36)</f>
        <v>Corrections necessary</v>
      </c>
      <c r="T37" s="4">
        <f t="shared" ca="1" si="7"/>
        <v>68</v>
      </c>
    </row>
    <row r="38" spans="1:20" x14ac:dyDescent="0.25">
      <c r="A38">
        <v>36</v>
      </c>
      <c r="B38" s="2">
        <v>45002.791668692131</v>
      </c>
      <c r="C38" t="s">
        <v>6</v>
      </c>
      <c r="D38">
        <v>2</v>
      </c>
      <c r="E38">
        <v>13</v>
      </c>
      <c r="G38">
        <f>IF(Table3[[#This Row],[Length_1]]&lt;&gt;"",-Table3[[#This Row],[Width_1]]/2,)</f>
        <v>0</v>
      </c>
      <c r="H38">
        <f t="shared" ca="1" si="0"/>
        <v>146</v>
      </c>
      <c r="I38" s="1">
        <f t="shared" ca="1" si="1"/>
        <v>1.84</v>
      </c>
      <c r="J38" s="1">
        <f t="shared" ca="1" si="2"/>
        <v>32.6</v>
      </c>
      <c r="K38" s="1">
        <f t="shared" ca="1" si="3"/>
        <v>50.183561643835617</v>
      </c>
      <c r="L38" s="1">
        <v>100.7487481</v>
      </c>
      <c r="M38" s="1">
        <v>16.047732</v>
      </c>
      <c r="N38" t="str">
        <f ca="1">SUBSTITUTE(INDEX(prob!$A$2:$A$6,MATCH(RAND(),prob!$C$2:$C$6)),"0","")</f>
        <v>Type 1</v>
      </c>
      <c r="O38">
        <f ca="1">IF(Table3[[#This Row],[Error_Type]]&lt;&gt;"",RANDBETWEEN(-H38/2,H38/2),"")</f>
        <v>-13</v>
      </c>
      <c r="P38" t="str">
        <f t="shared" ca="1" si="4"/>
        <v>Sensor B</v>
      </c>
      <c r="Q38">
        <f t="shared" ca="1" si="5"/>
        <v>0</v>
      </c>
      <c r="R38" t="str">
        <f t="shared" si="6"/>
        <v>F</v>
      </c>
      <c r="S38" t="str">
        <f ca="1">IF(LEN(F38)&gt;0,INDEX(prob!$D$2:$D$4,MATCH(RAND(),prob!$F$2:$F$4)),S37)</f>
        <v>Corrections necessary</v>
      </c>
      <c r="T38" s="4">
        <f t="shared" ca="1" si="7"/>
        <v>68</v>
      </c>
    </row>
    <row r="39" spans="1:20" x14ac:dyDescent="0.25">
      <c r="A39">
        <v>37</v>
      </c>
      <c r="B39" s="2">
        <v>45002.802085416668</v>
      </c>
      <c r="C39" t="s">
        <v>6</v>
      </c>
      <c r="D39">
        <v>2</v>
      </c>
      <c r="E39">
        <v>14</v>
      </c>
      <c r="G39">
        <f>IF(Table3[[#This Row],[Length_1]]&lt;&gt;"",-Table3[[#This Row],[Width_1]]/2,)</f>
        <v>0</v>
      </c>
      <c r="H39">
        <f t="shared" ca="1" si="0"/>
        <v>146</v>
      </c>
      <c r="I39" s="1">
        <f t="shared" ca="1" si="1"/>
        <v>1.89</v>
      </c>
      <c r="J39" s="1">
        <f t="shared" ca="1" si="2"/>
        <v>32.200000000000003</v>
      </c>
      <c r="K39" s="1">
        <f t="shared" ca="1" si="3"/>
        <v>52.397260273972606</v>
      </c>
      <c r="L39" s="1">
        <v>100.7180876</v>
      </c>
      <c r="M39" s="1">
        <v>16.012487999999998</v>
      </c>
      <c r="N39" t="str">
        <f ca="1">SUBSTITUTE(INDEX(prob!$A$2:$A$6,MATCH(RAND(),prob!$C$2:$C$6)),"0","")</f>
        <v/>
      </c>
      <c r="O39" t="str">
        <f ca="1">IF(Table3[[#This Row],[Error_Type]]&lt;&gt;"",RANDBETWEEN(-H39/2,H39/2),"")</f>
        <v/>
      </c>
      <c r="P39" t="str">
        <f t="shared" ca="1" si="4"/>
        <v>Sensor B</v>
      </c>
      <c r="Q39">
        <f t="shared" ca="1" si="5"/>
        <v>2</v>
      </c>
      <c r="R39" t="str">
        <f t="shared" si="6"/>
        <v>F</v>
      </c>
      <c r="S39" t="str">
        <f ca="1">IF(LEN(F39)&gt;0,INDEX(prob!$D$2:$D$4,MATCH(RAND(),prob!$F$2:$F$4)),S38)</f>
        <v>Corrections necessary</v>
      </c>
      <c r="T39" s="4">
        <f t="shared" ca="1" si="7"/>
        <v>68</v>
      </c>
    </row>
    <row r="40" spans="1:20" x14ac:dyDescent="0.25">
      <c r="A40">
        <v>38</v>
      </c>
      <c r="B40" s="2">
        <v>45002.812502141205</v>
      </c>
      <c r="C40" t="s">
        <v>6</v>
      </c>
      <c r="D40">
        <v>2</v>
      </c>
      <c r="E40">
        <v>15</v>
      </c>
      <c r="G40">
        <f>IF(Table3[[#This Row],[Length_1]]&lt;&gt;"",-Table3[[#This Row],[Width_1]]/2,)</f>
        <v>0</v>
      </c>
      <c r="H40">
        <f t="shared" ca="1" si="0"/>
        <v>146</v>
      </c>
      <c r="I40" s="1">
        <f t="shared" ca="1" si="1"/>
        <v>1.88</v>
      </c>
      <c r="J40" s="1">
        <f t="shared" ca="1" si="2"/>
        <v>41.2</v>
      </c>
      <c r="K40" s="1">
        <f t="shared" ca="1" si="3"/>
        <v>46.301369863013697</v>
      </c>
      <c r="L40" s="1">
        <v>100.5503446</v>
      </c>
      <c r="M40" s="1">
        <v>16.078296000000002</v>
      </c>
      <c r="N40" t="str">
        <f ca="1">SUBSTITUTE(INDEX(prob!$A$2:$A$6,MATCH(RAND(),prob!$C$2:$C$6)),"0","")</f>
        <v/>
      </c>
      <c r="O40" t="str">
        <f ca="1">IF(Table3[[#This Row],[Error_Type]]&lt;&gt;"",RANDBETWEEN(-H40/2,H40/2),"")</f>
        <v/>
      </c>
      <c r="P40" t="str">
        <f t="shared" ca="1" si="4"/>
        <v>Sensor A</v>
      </c>
      <c r="Q40">
        <f t="shared" ca="1" si="5"/>
        <v>2</v>
      </c>
      <c r="R40" t="str">
        <f t="shared" si="6"/>
        <v>F</v>
      </c>
      <c r="S40" t="str">
        <f ca="1">IF(LEN(F40)&gt;0,INDEX(prob!$D$2:$D$4,MATCH(RAND(),prob!$F$2:$F$4)),S39)</f>
        <v>Corrections necessary</v>
      </c>
      <c r="T40" s="4">
        <f t="shared" ca="1" si="7"/>
        <v>68</v>
      </c>
    </row>
    <row r="41" spans="1:20" x14ac:dyDescent="0.25">
      <c r="A41">
        <v>39</v>
      </c>
      <c r="B41" s="2">
        <v>45002.822918865742</v>
      </c>
      <c r="C41" t="s">
        <v>6</v>
      </c>
      <c r="D41">
        <v>2</v>
      </c>
      <c r="E41">
        <v>16</v>
      </c>
      <c r="G41">
        <f>IF(Table3[[#This Row],[Length_1]]&lt;&gt;"",-Table3[[#This Row],[Width_1]]/2,)</f>
        <v>0</v>
      </c>
      <c r="H41">
        <f t="shared" ca="1" si="0"/>
        <v>146</v>
      </c>
      <c r="I41" s="1">
        <f t="shared" ca="1" si="1"/>
        <v>1.82</v>
      </c>
      <c r="J41" s="1">
        <f t="shared" ca="1" si="2"/>
        <v>32.6</v>
      </c>
      <c r="K41" s="1">
        <f t="shared" ca="1" si="3"/>
        <v>47.465753424657535</v>
      </c>
      <c r="L41" s="1">
        <v>100.620375</v>
      </c>
      <c r="M41" s="1">
        <v>15.95214</v>
      </c>
      <c r="N41" t="str">
        <f ca="1">SUBSTITUTE(INDEX(prob!$A$2:$A$6,MATCH(RAND(),prob!$C$2:$C$6)),"0","")</f>
        <v/>
      </c>
      <c r="O41" t="str">
        <f ca="1">IF(Table3[[#This Row],[Error_Type]]&lt;&gt;"",RANDBETWEEN(-H41/2,H41/2),"")</f>
        <v/>
      </c>
      <c r="P41" t="str">
        <f t="shared" ca="1" si="4"/>
        <v>Sensor A</v>
      </c>
      <c r="Q41">
        <f t="shared" ca="1" si="5"/>
        <v>0</v>
      </c>
      <c r="R41" t="str">
        <f t="shared" si="6"/>
        <v>F</v>
      </c>
      <c r="S41" t="str">
        <f ca="1">IF(LEN(F41)&gt;0,INDEX(prob!$D$2:$D$4,MATCH(RAND(),prob!$F$2:$F$4)),S40)</f>
        <v>Corrections necessary</v>
      </c>
      <c r="T41" s="4">
        <f t="shared" ca="1" si="7"/>
        <v>68</v>
      </c>
    </row>
    <row r="42" spans="1:20" x14ac:dyDescent="0.25">
      <c r="A42">
        <v>40</v>
      </c>
      <c r="B42" s="2">
        <v>45002.83333559028</v>
      </c>
      <c r="C42" t="s">
        <v>6</v>
      </c>
      <c r="D42">
        <v>2</v>
      </c>
      <c r="E42">
        <v>17</v>
      </c>
      <c r="G42">
        <f>IF(Table3[[#This Row],[Length_1]]&lt;&gt;"",-Table3[[#This Row],[Width_1]]/2,)</f>
        <v>0</v>
      </c>
      <c r="H42">
        <f t="shared" ca="1" si="0"/>
        <v>146</v>
      </c>
      <c r="I42" s="1">
        <f t="shared" ca="1" si="1"/>
        <v>1.81</v>
      </c>
      <c r="J42" s="1">
        <f t="shared" ca="1" si="2"/>
        <v>33</v>
      </c>
      <c r="K42" s="1">
        <f t="shared" ca="1" si="3"/>
        <v>45.890410958904113</v>
      </c>
      <c r="L42" s="1">
        <v>100.7188256</v>
      </c>
      <c r="M42" s="1">
        <v>16.069655999999998</v>
      </c>
      <c r="N42" t="str">
        <f ca="1">SUBSTITUTE(INDEX(prob!$A$2:$A$6,MATCH(RAND(),prob!$C$2:$C$6)),"0","")</f>
        <v/>
      </c>
      <c r="O42" t="str">
        <f ca="1">IF(Table3[[#This Row],[Error_Type]]&lt;&gt;"",RANDBETWEEN(-H42/2,H42/2),"")</f>
        <v/>
      </c>
      <c r="P42" t="str">
        <f t="shared" ca="1" si="4"/>
        <v>Sensor B</v>
      </c>
      <c r="Q42">
        <f t="shared" ca="1" si="5"/>
        <v>2</v>
      </c>
      <c r="R42" t="str">
        <f t="shared" si="6"/>
        <v>F</v>
      </c>
      <c r="S42" t="str">
        <f ca="1">IF(LEN(F42)&gt;0,INDEX(prob!$D$2:$D$4,MATCH(RAND(),prob!$F$2:$F$4)),S41)</f>
        <v>Corrections necessary</v>
      </c>
      <c r="T42" s="4">
        <f t="shared" ca="1" si="7"/>
        <v>68</v>
      </c>
    </row>
    <row r="43" spans="1:20" x14ac:dyDescent="0.25">
      <c r="A43">
        <v>41</v>
      </c>
      <c r="B43" s="2">
        <v>45002.843752314817</v>
      </c>
      <c r="C43" t="s">
        <v>6</v>
      </c>
      <c r="D43">
        <v>2</v>
      </c>
      <c r="E43">
        <v>18</v>
      </c>
      <c r="G43">
        <f>IF(Table3[[#This Row],[Length_1]]&lt;&gt;"",-Table3[[#This Row],[Width_1]]/2,)</f>
        <v>0</v>
      </c>
      <c r="H43">
        <f t="shared" ca="1" si="0"/>
        <v>146</v>
      </c>
      <c r="I43" s="1">
        <f t="shared" ca="1" si="1"/>
        <v>1.88</v>
      </c>
      <c r="J43" s="1">
        <f t="shared" ca="1" si="2"/>
        <v>39.700000000000003</v>
      </c>
      <c r="K43" s="1">
        <f t="shared" ca="1" si="3"/>
        <v>46.849315068493155</v>
      </c>
      <c r="L43" s="1">
        <v>100.54590279999999</v>
      </c>
      <c r="M43" s="1">
        <v>16.306847999999999</v>
      </c>
      <c r="N43" t="str">
        <f ca="1">SUBSTITUTE(INDEX(prob!$A$2:$A$6,MATCH(RAND(),prob!$C$2:$C$6)),"0","")</f>
        <v/>
      </c>
      <c r="O43" t="str">
        <f ca="1">IF(Table3[[#This Row],[Error_Type]]&lt;&gt;"",RANDBETWEEN(-H43/2,H43/2),"")</f>
        <v/>
      </c>
      <c r="P43" t="str">
        <f t="shared" ca="1" si="4"/>
        <v>Sensor B</v>
      </c>
      <c r="Q43">
        <f t="shared" ca="1" si="5"/>
        <v>2</v>
      </c>
      <c r="R43" t="str">
        <f t="shared" si="6"/>
        <v>F</v>
      </c>
      <c r="S43" t="str">
        <f ca="1">IF(LEN(F43)&gt;0,INDEX(prob!$D$2:$D$4,MATCH(RAND(),prob!$F$2:$F$4)),S42)</f>
        <v>Corrections necessary</v>
      </c>
      <c r="T43" s="4">
        <f t="shared" ca="1" si="7"/>
        <v>68</v>
      </c>
    </row>
    <row r="44" spans="1:20" x14ac:dyDescent="0.25">
      <c r="A44">
        <v>42</v>
      </c>
      <c r="B44" s="2">
        <v>45002.854169039354</v>
      </c>
      <c r="C44" t="s">
        <v>6</v>
      </c>
      <c r="D44">
        <v>2</v>
      </c>
      <c r="E44">
        <v>19</v>
      </c>
      <c r="G44">
        <f>IF(Table3[[#This Row],[Length_1]]&lt;&gt;"",-Table3[[#This Row],[Width_1]]/2,)</f>
        <v>0</v>
      </c>
      <c r="H44">
        <f t="shared" ca="1" si="0"/>
        <v>146</v>
      </c>
      <c r="I44" s="1">
        <f t="shared" ca="1" si="1"/>
        <v>1.87</v>
      </c>
      <c r="J44" s="1">
        <f t="shared" ca="1" si="2"/>
        <v>39.799999999999997</v>
      </c>
      <c r="K44" s="1">
        <f t="shared" ca="1" si="3"/>
        <v>51.164383561643838</v>
      </c>
      <c r="L44" s="1">
        <v>100.7010674</v>
      </c>
      <c r="M44" s="1">
        <v>16.342644</v>
      </c>
      <c r="N44" t="str">
        <f ca="1">SUBSTITUTE(INDEX(prob!$A$2:$A$6,MATCH(RAND(),prob!$C$2:$C$6)),"0","")</f>
        <v/>
      </c>
      <c r="O44" t="str">
        <f ca="1">IF(Table3[[#This Row],[Error_Type]]&lt;&gt;"",RANDBETWEEN(-H44/2,H44/2),"")</f>
        <v/>
      </c>
      <c r="P44" t="str">
        <f t="shared" ca="1" si="4"/>
        <v>Sensor B</v>
      </c>
      <c r="Q44">
        <f t="shared" ca="1" si="5"/>
        <v>1</v>
      </c>
      <c r="R44" t="str">
        <f t="shared" si="6"/>
        <v>F</v>
      </c>
      <c r="S44" t="str">
        <f ca="1">IF(LEN(F44)&gt;0,INDEX(prob!$D$2:$D$4,MATCH(RAND(),prob!$F$2:$F$4)),S43)</f>
        <v>Corrections necessary</v>
      </c>
      <c r="T44" s="4">
        <f t="shared" ca="1" si="7"/>
        <v>68</v>
      </c>
    </row>
    <row r="45" spans="1:20" x14ac:dyDescent="0.25">
      <c r="A45">
        <v>43</v>
      </c>
      <c r="B45" s="2">
        <v>45002.864585763891</v>
      </c>
      <c r="C45" t="s">
        <v>6</v>
      </c>
      <c r="D45">
        <v>2</v>
      </c>
      <c r="E45">
        <v>20</v>
      </c>
      <c r="G45">
        <f>IF(Table3[[#This Row],[Length_1]]&lt;&gt;"",-Table3[[#This Row],[Width_1]]/2,)</f>
        <v>0</v>
      </c>
      <c r="H45">
        <f t="shared" ca="1" si="0"/>
        <v>146</v>
      </c>
      <c r="I45" s="1">
        <f t="shared" ca="1" si="1"/>
        <v>1.86</v>
      </c>
      <c r="J45" s="1">
        <f t="shared" ca="1" si="2"/>
        <v>37</v>
      </c>
      <c r="K45" s="1">
        <f t="shared" ca="1" si="3"/>
        <v>47.12328767123288</v>
      </c>
      <c r="L45" s="1">
        <v>100.54415040000001</v>
      </c>
      <c r="M45" s="1">
        <v>16.268988</v>
      </c>
      <c r="N45" t="str">
        <f ca="1">SUBSTITUTE(INDEX(prob!$A$2:$A$6,MATCH(RAND(),prob!$C$2:$C$6)),"0","")</f>
        <v/>
      </c>
      <c r="O45" t="str">
        <f ca="1">IF(Table3[[#This Row],[Error_Type]]&lt;&gt;"",RANDBETWEEN(-H45/2,H45/2),"")</f>
        <v/>
      </c>
      <c r="P45" t="str">
        <f t="shared" ca="1" si="4"/>
        <v>Sensor A</v>
      </c>
      <c r="Q45">
        <f t="shared" ca="1" si="5"/>
        <v>2</v>
      </c>
      <c r="R45" t="str">
        <f t="shared" si="6"/>
        <v>F</v>
      </c>
      <c r="S45" t="str">
        <f ca="1">IF(LEN(F45)&gt;0,INDEX(prob!$D$2:$D$4,MATCH(RAND(),prob!$F$2:$F$4)),S44)</f>
        <v>Corrections necessary</v>
      </c>
      <c r="T45" s="4">
        <f t="shared" ca="1" si="7"/>
        <v>68</v>
      </c>
    </row>
    <row r="46" spans="1:20" x14ac:dyDescent="0.25">
      <c r="A46">
        <v>44</v>
      </c>
      <c r="B46" s="2">
        <v>45002.875002488428</v>
      </c>
      <c r="C46" t="s">
        <v>6</v>
      </c>
      <c r="D46">
        <v>2</v>
      </c>
      <c r="E46">
        <v>21</v>
      </c>
      <c r="G46">
        <f>IF(Table3[[#This Row],[Length_1]]&lt;&gt;"",-Table3[[#This Row],[Width_1]]/2,)</f>
        <v>0</v>
      </c>
      <c r="H46">
        <f t="shared" ca="1" si="0"/>
        <v>146</v>
      </c>
      <c r="I46" s="1">
        <f t="shared" ca="1" si="1"/>
        <v>1.82</v>
      </c>
      <c r="J46" s="1">
        <f t="shared" ca="1" si="2"/>
        <v>37.9</v>
      </c>
      <c r="K46" s="1">
        <f t="shared" ca="1" si="3"/>
        <v>54.589041095890416</v>
      </c>
      <c r="L46" s="1">
        <v>100.67325630000001</v>
      </c>
      <c r="M46" s="1">
        <v>16.272047999999998</v>
      </c>
      <c r="N46" t="str">
        <f ca="1">SUBSTITUTE(INDEX(prob!$A$2:$A$6,MATCH(RAND(),prob!$C$2:$C$6)),"0","")</f>
        <v/>
      </c>
      <c r="O46" t="str">
        <f ca="1">IF(Table3[[#This Row],[Error_Type]]&lt;&gt;"",RANDBETWEEN(-H46/2,H46/2),"")</f>
        <v/>
      </c>
      <c r="P46" t="str">
        <f t="shared" ca="1" si="4"/>
        <v>Sensor B</v>
      </c>
      <c r="Q46">
        <f t="shared" ca="1" si="5"/>
        <v>2</v>
      </c>
      <c r="R46" t="str">
        <f t="shared" si="6"/>
        <v>F</v>
      </c>
      <c r="S46" t="str">
        <f ca="1">IF(LEN(F46)&gt;0,INDEX(prob!$D$2:$D$4,MATCH(RAND(),prob!$F$2:$F$4)),S45)</f>
        <v>Corrections necessary</v>
      </c>
      <c r="T46" s="4">
        <f t="shared" ca="1" si="7"/>
        <v>68</v>
      </c>
    </row>
    <row r="47" spans="1:20" x14ac:dyDescent="0.25">
      <c r="A47">
        <v>45</v>
      </c>
      <c r="B47" s="2">
        <v>45002.885419212966</v>
      </c>
      <c r="C47" t="s">
        <v>6</v>
      </c>
      <c r="D47">
        <v>2</v>
      </c>
      <c r="E47">
        <v>22</v>
      </c>
      <c r="G47">
        <f>IF(Table3[[#This Row],[Length_1]]&lt;&gt;"",-Table3[[#This Row],[Width_1]]/2,)</f>
        <v>0</v>
      </c>
      <c r="H47">
        <f t="shared" ca="1" si="0"/>
        <v>146</v>
      </c>
      <c r="I47" s="1">
        <f t="shared" ca="1" si="1"/>
        <v>1.95</v>
      </c>
      <c r="J47" s="1">
        <f t="shared" ca="1" si="2"/>
        <v>35.200000000000003</v>
      </c>
      <c r="K47" s="1">
        <f t="shared" ca="1" si="3"/>
        <v>42.019178082191772</v>
      </c>
      <c r="L47" s="1">
        <v>100.79957520000001</v>
      </c>
      <c r="M47" s="1">
        <v>16.312476</v>
      </c>
      <c r="N47" t="str">
        <f ca="1">SUBSTITUTE(INDEX(prob!$A$2:$A$6,MATCH(RAND(),prob!$C$2:$C$6)),"0","")</f>
        <v>Type 1</v>
      </c>
      <c r="O47">
        <f ca="1">IF(Table3[[#This Row],[Error_Type]]&lt;&gt;"",RANDBETWEEN(-H47/2,H47/2),"")</f>
        <v>-67</v>
      </c>
      <c r="P47" t="str">
        <f t="shared" ca="1" si="4"/>
        <v>Sensor B</v>
      </c>
      <c r="Q47">
        <f t="shared" ca="1" si="5"/>
        <v>0</v>
      </c>
      <c r="R47" t="str">
        <f t="shared" si="6"/>
        <v>F</v>
      </c>
      <c r="S47" t="str">
        <f ca="1">IF(LEN(F47)&gt;0,INDEX(prob!$D$2:$D$4,MATCH(RAND(),prob!$F$2:$F$4)),S46)</f>
        <v>Corrections necessary</v>
      </c>
      <c r="T47" s="4">
        <f t="shared" ca="1" si="7"/>
        <v>68</v>
      </c>
    </row>
    <row r="48" spans="1:20" x14ac:dyDescent="0.25">
      <c r="A48">
        <v>46</v>
      </c>
      <c r="B48" s="2">
        <v>45002.895835937503</v>
      </c>
      <c r="C48" t="s">
        <v>6</v>
      </c>
      <c r="D48">
        <v>2</v>
      </c>
      <c r="E48">
        <v>23</v>
      </c>
      <c r="G48">
        <f>IF(Table3[[#This Row],[Length_1]]&lt;&gt;"",-Table3[[#This Row],[Width_1]]/2,)</f>
        <v>0</v>
      </c>
      <c r="H48">
        <f t="shared" ca="1" si="0"/>
        <v>146</v>
      </c>
      <c r="I48" s="1">
        <f t="shared" ca="1" si="1"/>
        <v>1.82</v>
      </c>
      <c r="J48" s="1">
        <f t="shared" ca="1" si="2"/>
        <v>32.299999999999997</v>
      </c>
      <c r="K48" s="1">
        <f t="shared" ca="1" si="3"/>
        <v>45.136986301369859</v>
      </c>
      <c r="L48" s="1">
        <v>100.78416489999999</v>
      </c>
      <c r="M48" s="1">
        <v>15.936671999999998</v>
      </c>
      <c r="N48" t="str">
        <f ca="1">SUBSTITUTE(INDEX(prob!$A$2:$A$6,MATCH(RAND(),prob!$C$2:$C$6)),"0","")</f>
        <v/>
      </c>
      <c r="O48" t="str">
        <f ca="1">IF(Table3[[#This Row],[Error_Type]]&lt;&gt;"",RANDBETWEEN(-H48/2,H48/2),"")</f>
        <v/>
      </c>
      <c r="P48" t="str">
        <f t="shared" ca="1" si="4"/>
        <v>Sensor B</v>
      </c>
      <c r="Q48">
        <f t="shared" ca="1" si="5"/>
        <v>0</v>
      </c>
      <c r="R48" t="str">
        <f t="shared" si="6"/>
        <v>F</v>
      </c>
      <c r="S48" t="str">
        <f ca="1">IF(LEN(F48)&gt;0,INDEX(prob!$D$2:$D$4,MATCH(RAND(),prob!$F$2:$F$4)),S47)</f>
        <v>Corrections necessary</v>
      </c>
      <c r="T48" s="4">
        <f t="shared" ca="1" si="7"/>
        <v>68</v>
      </c>
    </row>
    <row r="49" spans="1:20" x14ac:dyDescent="0.25">
      <c r="A49">
        <v>47</v>
      </c>
      <c r="B49" s="2">
        <v>45002.90625266204</v>
      </c>
      <c r="C49" t="s">
        <v>6</v>
      </c>
      <c r="D49">
        <v>2</v>
      </c>
      <c r="E49">
        <v>24</v>
      </c>
      <c r="G49">
        <f>IF(Table3[[#This Row],[Length_1]]&lt;&gt;"",-Table3[[#This Row],[Width_1]]/2,)</f>
        <v>0</v>
      </c>
      <c r="H49">
        <f t="shared" ca="1" si="0"/>
        <v>146</v>
      </c>
      <c r="I49" s="1">
        <f t="shared" ca="1" si="1"/>
        <v>2.38</v>
      </c>
      <c r="J49" s="1">
        <f t="shared" ca="1" si="2"/>
        <v>35.1</v>
      </c>
      <c r="K49" s="1">
        <f t="shared" ca="1" si="3"/>
        <v>49.178082191780817</v>
      </c>
      <c r="L49" s="1">
        <v>100.9013875</v>
      </c>
      <c r="M49" s="1">
        <v>15.634920000000001</v>
      </c>
      <c r="N49" t="str">
        <f ca="1">SUBSTITUTE(INDEX(prob!$A$2:$A$6,MATCH(RAND(),prob!$C$2:$C$6)),"0","")</f>
        <v>Type 3</v>
      </c>
      <c r="O49">
        <f ca="1">IF(Table3[[#This Row],[Error_Type]]&lt;&gt;"",RANDBETWEEN(-H49/2,H49/2),"")</f>
        <v>-70</v>
      </c>
      <c r="P49" t="str">
        <f t="shared" ca="1" si="4"/>
        <v>Sensor B</v>
      </c>
      <c r="Q49">
        <f t="shared" ca="1" si="5"/>
        <v>0</v>
      </c>
      <c r="R49" t="str">
        <f t="shared" si="6"/>
        <v>F</v>
      </c>
      <c r="S49" t="str">
        <f ca="1">IF(LEN(F49)&gt;0,INDEX(prob!$D$2:$D$4,MATCH(RAND(),prob!$F$2:$F$4)),S48)</f>
        <v>Corrections necessary</v>
      </c>
      <c r="T49" s="4">
        <f t="shared" ca="1" si="7"/>
        <v>68</v>
      </c>
    </row>
    <row r="50" spans="1:20" x14ac:dyDescent="0.25">
      <c r="A50">
        <v>48</v>
      </c>
      <c r="B50" s="2">
        <v>45002.916669386577</v>
      </c>
      <c r="C50" t="s">
        <v>6</v>
      </c>
      <c r="D50">
        <v>3</v>
      </c>
      <c r="E50">
        <v>1</v>
      </c>
      <c r="F50">
        <v>25</v>
      </c>
      <c r="G50">
        <f ca="1">IF(Table3[[#This Row],[Length_1]]&lt;&gt;"",-Table3[[#This Row],[Width_1]]/2,)</f>
        <v>-76.5</v>
      </c>
      <c r="H50">
        <f t="shared" ca="1" si="0"/>
        <v>153</v>
      </c>
      <c r="I50" s="1">
        <f t="shared" ca="1" si="1"/>
        <v>1.94</v>
      </c>
      <c r="J50" s="1">
        <f t="shared" ca="1" si="2"/>
        <v>32.6</v>
      </c>
      <c r="K50" s="1">
        <f t="shared" ca="1" si="3"/>
        <v>43.529411764705877</v>
      </c>
      <c r="L50" s="1">
        <v>100.5282066</v>
      </c>
      <c r="M50" s="1">
        <v>15.536064</v>
      </c>
      <c r="N50" t="str">
        <f ca="1">SUBSTITUTE(INDEX(prob!$A$2:$A$6,MATCH(RAND(),prob!$C$2:$C$6)),"0","")</f>
        <v/>
      </c>
      <c r="O50" t="str">
        <f ca="1">IF(Table3[[#This Row],[Error_Type]]&lt;&gt;"",RANDBETWEEN(-H50/2,H50/2),"")</f>
        <v/>
      </c>
      <c r="P50" t="str">
        <f t="shared" ca="1" si="4"/>
        <v>Sensor A</v>
      </c>
      <c r="Q50">
        <f t="shared" ca="1" si="5"/>
        <v>2</v>
      </c>
      <c r="R50" t="str">
        <f t="shared" si="6"/>
        <v>D</v>
      </c>
      <c r="S50" t="str">
        <f ca="1">IF(LEN(F50)&gt;0,INDEX(prob!$D$2:$D$4,MATCH(RAND(),prob!$F$2:$F$4)),S49)</f>
        <v>Produced</v>
      </c>
      <c r="T50" s="4">
        <f t="shared" ca="1" si="7"/>
        <v>56</v>
      </c>
    </row>
    <row r="51" spans="1:20" x14ac:dyDescent="0.25">
      <c r="A51">
        <v>49</v>
      </c>
      <c r="B51" s="2">
        <v>45002.927086111114</v>
      </c>
      <c r="C51" t="s">
        <v>6</v>
      </c>
      <c r="D51">
        <v>3</v>
      </c>
      <c r="E51">
        <v>2</v>
      </c>
      <c r="G51">
        <f>IF(Table3[[#This Row],[Length_1]]&lt;&gt;"",-Table3[[#This Row],[Width_1]]/2,)</f>
        <v>0</v>
      </c>
      <c r="H51">
        <f t="shared" ca="1" si="0"/>
        <v>153</v>
      </c>
      <c r="I51" s="1">
        <f t="shared" ca="1" si="1"/>
        <v>1.9</v>
      </c>
      <c r="J51" s="1">
        <f t="shared" ca="1" si="2"/>
        <v>33.299999999999997</v>
      </c>
      <c r="K51" s="1">
        <f t="shared" ca="1" si="3"/>
        <v>51.307189542483663</v>
      </c>
      <c r="L51" s="1">
        <v>101.142173</v>
      </c>
      <c r="M51" s="1">
        <v>15.548916000000002</v>
      </c>
      <c r="N51" t="str">
        <f ca="1">SUBSTITUTE(INDEX(prob!$A$2:$A$6,MATCH(RAND(),prob!$C$2:$C$6)),"0","")</f>
        <v/>
      </c>
      <c r="O51" t="str">
        <f ca="1">IF(Table3[[#This Row],[Error_Type]]&lt;&gt;"",RANDBETWEEN(-H51/2,H51/2),"")</f>
        <v/>
      </c>
      <c r="P51" t="str">
        <f t="shared" ca="1" si="4"/>
        <v>Sensor A</v>
      </c>
      <c r="Q51">
        <f t="shared" ca="1" si="5"/>
        <v>2</v>
      </c>
      <c r="R51" t="str">
        <f t="shared" si="6"/>
        <v>D</v>
      </c>
      <c r="S51" t="str">
        <f ca="1">IF(LEN(F51)&gt;0,INDEX(prob!$D$2:$D$4,MATCH(RAND(),prob!$F$2:$F$4)),S50)</f>
        <v>Produced</v>
      </c>
      <c r="T51" s="4">
        <f t="shared" ca="1" si="7"/>
        <v>56</v>
      </c>
    </row>
    <row r="52" spans="1:20" x14ac:dyDescent="0.25">
      <c r="A52">
        <v>50</v>
      </c>
      <c r="B52" s="2">
        <v>45002.937502835652</v>
      </c>
      <c r="C52" t="s">
        <v>6</v>
      </c>
      <c r="D52">
        <v>3</v>
      </c>
      <c r="E52">
        <v>3</v>
      </c>
      <c r="G52">
        <f>IF(Table3[[#This Row],[Length_1]]&lt;&gt;"",-Table3[[#This Row],[Width_1]]/2,)</f>
        <v>0</v>
      </c>
      <c r="H52">
        <f t="shared" ca="1" si="0"/>
        <v>153</v>
      </c>
      <c r="I52" s="1">
        <f t="shared" ca="1" si="1"/>
        <v>1.95</v>
      </c>
      <c r="J52" s="1">
        <f t="shared" ca="1" si="2"/>
        <v>39.1</v>
      </c>
      <c r="K52" s="1">
        <f t="shared" ca="1" si="3"/>
        <v>25.490196078431367</v>
      </c>
      <c r="L52" s="1">
        <v>100.89291969999999</v>
      </c>
      <c r="M52" s="1">
        <v>15.657575999999999</v>
      </c>
      <c r="N52" t="str">
        <f ca="1">SUBSTITUTE(INDEX(prob!$A$2:$A$6,MATCH(RAND(),prob!$C$2:$C$6)),"0","")</f>
        <v>Type 1</v>
      </c>
      <c r="O52">
        <f ca="1">IF(Table3[[#This Row],[Error_Type]]&lt;&gt;"",RANDBETWEEN(-H52/2,H52/2),"")</f>
        <v>68</v>
      </c>
      <c r="P52" t="str">
        <f t="shared" ca="1" si="4"/>
        <v>Sensor B</v>
      </c>
      <c r="Q52">
        <f t="shared" ca="1" si="5"/>
        <v>2</v>
      </c>
      <c r="R52" t="str">
        <f t="shared" si="6"/>
        <v>D</v>
      </c>
      <c r="S52" t="str">
        <f ca="1">IF(LEN(F52)&gt;0,INDEX(prob!$D$2:$D$4,MATCH(RAND(),prob!$F$2:$F$4)),S51)</f>
        <v>Produced</v>
      </c>
      <c r="T52" s="4">
        <f t="shared" ca="1" si="7"/>
        <v>56</v>
      </c>
    </row>
    <row r="53" spans="1:20" x14ac:dyDescent="0.25">
      <c r="A53">
        <v>51</v>
      </c>
      <c r="B53" s="2">
        <v>45002.947919560182</v>
      </c>
      <c r="C53" t="s">
        <v>6</v>
      </c>
      <c r="D53">
        <v>3</v>
      </c>
      <c r="E53">
        <v>4</v>
      </c>
      <c r="G53">
        <f>IF(Table3[[#This Row],[Length_1]]&lt;&gt;"",-Table3[[#This Row],[Width_1]]/2,)</f>
        <v>0</v>
      </c>
      <c r="H53">
        <f t="shared" ca="1" si="0"/>
        <v>153</v>
      </c>
      <c r="I53" s="1">
        <f t="shared" ca="1" si="1"/>
        <v>1.83</v>
      </c>
      <c r="J53" s="1">
        <f t="shared" ca="1" si="2"/>
        <v>35.9</v>
      </c>
      <c r="K53" s="1">
        <f t="shared" ca="1" si="3"/>
        <v>49.738562091503269</v>
      </c>
      <c r="L53" s="1">
        <v>100.7623827</v>
      </c>
      <c r="M53" s="1">
        <v>15.653628000000001</v>
      </c>
      <c r="N53" t="str">
        <f ca="1">SUBSTITUTE(INDEX(prob!$A$2:$A$6,MATCH(RAND(),prob!$C$2:$C$6)),"0","")</f>
        <v/>
      </c>
      <c r="O53" t="str">
        <f ca="1">IF(Table3[[#This Row],[Error_Type]]&lt;&gt;"",RANDBETWEEN(-H53/2,H53/2),"")</f>
        <v/>
      </c>
      <c r="P53" t="str">
        <f t="shared" ca="1" si="4"/>
        <v>Sensor B</v>
      </c>
      <c r="Q53">
        <f t="shared" ca="1" si="5"/>
        <v>0</v>
      </c>
      <c r="R53" t="str">
        <f t="shared" si="6"/>
        <v>D</v>
      </c>
      <c r="S53" t="str">
        <f ca="1">IF(LEN(F53)&gt;0,INDEX(prob!$D$2:$D$4,MATCH(RAND(),prob!$F$2:$F$4)),S52)</f>
        <v>Produced</v>
      </c>
      <c r="T53" s="4">
        <f t="shared" ca="1" si="7"/>
        <v>56</v>
      </c>
    </row>
    <row r="54" spans="1:20" x14ac:dyDescent="0.25">
      <c r="A54">
        <v>52</v>
      </c>
      <c r="B54" s="2">
        <v>45002.958336284719</v>
      </c>
      <c r="C54" t="s">
        <v>6</v>
      </c>
      <c r="D54">
        <v>3</v>
      </c>
      <c r="E54">
        <v>5</v>
      </c>
      <c r="G54">
        <f>IF(Table3[[#This Row],[Length_1]]&lt;&gt;"",-Table3[[#This Row],[Width_1]]/2,)</f>
        <v>0</v>
      </c>
      <c r="H54">
        <f t="shared" ca="1" si="0"/>
        <v>153</v>
      </c>
      <c r="I54" s="1">
        <f t="shared" ca="1" si="1"/>
        <v>2.59</v>
      </c>
      <c r="J54" s="1">
        <f t="shared" ca="1" si="2"/>
        <v>40.099999999999994</v>
      </c>
      <c r="K54" s="1">
        <f t="shared" ca="1" si="3"/>
        <v>49.738562091503269</v>
      </c>
      <c r="L54" s="1">
        <v>100.58621789999999</v>
      </c>
      <c r="M54" s="1">
        <v>15.672264</v>
      </c>
      <c r="N54" t="str">
        <f ca="1">SUBSTITUTE(INDEX(prob!$A$2:$A$6,MATCH(RAND(),prob!$C$2:$C$6)),"0","")</f>
        <v>Type 2</v>
      </c>
      <c r="O54">
        <f ca="1">IF(Table3[[#This Row],[Error_Type]]&lt;&gt;"",RANDBETWEEN(-H54/2,H54/2),"")</f>
        <v>-15</v>
      </c>
      <c r="P54" t="str">
        <f t="shared" ca="1" si="4"/>
        <v>Sensor B</v>
      </c>
      <c r="Q54">
        <f t="shared" ca="1" si="5"/>
        <v>0</v>
      </c>
      <c r="R54" t="str">
        <f t="shared" si="6"/>
        <v>D</v>
      </c>
      <c r="S54" t="str">
        <f ca="1">IF(LEN(F54)&gt;0,INDEX(prob!$D$2:$D$4,MATCH(RAND(),prob!$F$2:$F$4)),S53)</f>
        <v>Produced</v>
      </c>
      <c r="T54" s="4">
        <f t="shared" ca="1" si="7"/>
        <v>56</v>
      </c>
    </row>
    <row r="55" spans="1:20" x14ac:dyDescent="0.25">
      <c r="A55">
        <v>53</v>
      </c>
      <c r="B55" s="2">
        <v>45002.968753009256</v>
      </c>
      <c r="C55" t="s">
        <v>6</v>
      </c>
      <c r="D55">
        <v>3</v>
      </c>
      <c r="E55">
        <v>6</v>
      </c>
      <c r="G55">
        <f>IF(Table3[[#This Row],[Length_1]]&lt;&gt;"",-Table3[[#This Row],[Width_1]]/2,)</f>
        <v>0</v>
      </c>
      <c r="H55">
        <f t="shared" ca="1" si="0"/>
        <v>153</v>
      </c>
      <c r="I55" s="1">
        <f t="shared" ca="1" si="1"/>
        <v>1.9</v>
      </c>
      <c r="J55" s="1">
        <f t="shared" ca="1" si="2"/>
        <v>39.299999999999997</v>
      </c>
      <c r="K55" s="1">
        <f t="shared" ca="1" si="3"/>
        <v>47.254901960784316</v>
      </c>
      <c r="L55" s="1">
        <v>100.8371412</v>
      </c>
      <c r="M55" s="1">
        <v>15.582072</v>
      </c>
      <c r="N55" t="str">
        <f ca="1">SUBSTITUTE(INDEX(prob!$A$2:$A$6,MATCH(RAND(),prob!$C$2:$C$6)),"0","")</f>
        <v/>
      </c>
      <c r="O55" t="str">
        <f ca="1">IF(Table3[[#This Row],[Error_Type]]&lt;&gt;"",RANDBETWEEN(-H55/2,H55/2),"")</f>
        <v/>
      </c>
      <c r="P55" t="str">
        <f t="shared" ca="1" si="4"/>
        <v>Sensor A</v>
      </c>
      <c r="Q55">
        <f t="shared" ca="1" si="5"/>
        <v>1</v>
      </c>
      <c r="R55" t="str">
        <f t="shared" si="6"/>
        <v>D</v>
      </c>
      <c r="S55" t="str">
        <f ca="1">IF(LEN(F55)&gt;0,INDEX(prob!$D$2:$D$4,MATCH(RAND(),prob!$F$2:$F$4)),S54)</f>
        <v>Produced</v>
      </c>
      <c r="T55" s="4">
        <f t="shared" ca="1" si="7"/>
        <v>56</v>
      </c>
    </row>
    <row r="56" spans="1:20" x14ac:dyDescent="0.25">
      <c r="A56">
        <v>54</v>
      </c>
      <c r="B56" s="2">
        <v>45002.979169733793</v>
      </c>
      <c r="C56" t="s">
        <v>6</v>
      </c>
      <c r="D56">
        <v>3</v>
      </c>
      <c r="E56">
        <v>7</v>
      </c>
      <c r="G56">
        <f>IF(Table3[[#This Row],[Length_1]]&lt;&gt;"",-Table3[[#This Row],[Width_1]]/2,)</f>
        <v>0</v>
      </c>
      <c r="H56">
        <f t="shared" ca="1" si="0"/>
        <v>153</v>
      </c>
      <c r="I56" s="1">
        <f t="shared" ca="1" si="1"/>
        <v>1.86</v>
      </c>
      <c r="J56" s="1">
        <f t="shared" ca="1" si="2"/>
        <v>39.1</v>
      </c>
      <c r="K56" s="1">
        <f t="shared" ca="1" si="3"/>
        <v>42.483660130718953</v>
      </c>
      <c r="L56" s="1">
        <v>100.8371412</v>
      </c>
      <c r="M56" s="1">
        <v>15.508248</v>
      </c>
      <c r="N56" t="str">
        <f ca="1">SUBSTITUTE(INDEX(prob!$A$2:$A$6,MATCH(RAND(),prob!$C$2:$C$6)),"0","")</f>
        <v/>
      </c>
      <c r="O56" t="str">
        <f ca="1">IF(Table3[[#This Row],[Error_Type]]&lt;&gt;"",RANDBETWEEN(-H56/2,H56/2),"")</f>
        <v/>
      </c>
      <c r="P56" t="str">
        <f t="shared" ca="1" si="4"/>
        <v>Sensor A</v>
      </c>
      <c r="Q56">
        <f t="shared" ca="1" si="5"/>
        <v>2</v>
      </c>
      <c r="R56" t="str">
        <f t="shared" si="6"/>
        <v>D</v>
      </c>
      <c r="S56" t="str">
        <f ca="1">IF(LEN(F56)&gt;0,INDEX(prob!$D$2:$D$4,MATCH(RAND(),prob!$F$2:$F$4)),S55)</f>
        <v>Produced</v>
      </c>
      <c r="T56" s="4">
        <f t="shared" ca="1" si="7"/>
        <v>56</v>
      </c>
    </row>
    <row r="57" spans="1:20" x14ac:dyDescent="0.25">
      <c r="A57">
        <v>55</v>
      </c>
      <c r="B57" s="2">
        <v>45002.98958645833</v>
      </c>
      <c r="C57" t="s">
        <v>6</v>
      </c>
      <c r="D57">
        <v>3</v>
      </c>
      <c r="E57">
        <v>8</v>
      </c>
      <c r="G57">
        <f>IF(Table3[[#This Row],[Length_1]]&lt;&gt;"",-Table3[[#This Row],[Width_1]]/2,)</f>
        <v>0</v>
      </c>
      <c r="H57">
        <f t="shared" ca="1" si="0"/>
        <v>153</v>
      </c>
      <c r="I57" s="1">
        <f t="shared" ca="1" si="1"/>
        <v>1.84</v>
      </c>
      <c r="J57" s="1">
        <f t="shared" ca="1" si="2"/>
        <v>38.799999999999997</v>
      </c>
      <c r="K57" s="1">
        <f t="shared" ca="1" si="3"/>
        <v>55.972549019607847</v>
      </c>
      <c r="L57" s="1">
        <v>100.6264508</v>
      </c>
      <c r="M57" s="1">
        <v>15.645323999999999</v>
      </c>
      <c r="N57" t="str">
        <f ca="1">SUBSTITUTE(INDEX(prob!$A$2:$A$6,MATCH(RAND(),prob!$C$2:$C$6)),"0","")</f>
        <v>Type 1</v>
      </c>
      <c r="O57">
        <f ca="1">IF(Table3[[#This Row],[Error_Type]]&lt;&gt;"",RANDBETWEEN(-H57/2,H57/2),"")</f>
        <v>-12</v>
      </c>
      <c r="P57" t="str">
        <f t="shared" ca="1" si="4"/>
        <v>Sensor B</v>
      </c>
      <c r="Q57">
        <f t="shared" ca="1" si="5"/>
        <v>1</v>
      </c>
      <c r="R57" t="str">
        <f t="shared" si="6"/>
        <v>D</v>
      </c>
      <c r="S57" t="str">
        <f ca="1">IF(LEN(F57)&gt;0,INDEX(prob!$D$2:$D$4,MATCH(RAND(),prob!$F$2:$F$4)),S56)</f>
        <v>Produced</v>
      </c>
      <c r="T57" s="4">
        <f t="shared" ca="1" si="7"/>
        <v>56</v>
      </c>
    </row>
    <row r="58" spans="1:20" x14ac:dyDescent="0.25">
      <c r="A58">
        <v>56</v>
      </c>
      <c r="B58" s="2">
        <v>45003.000003182868</v>
      </c>
      <c r="C58" t="s">
        <v>6</v>
      </c>
      <c r="D58">
        <v>3</v>
      </c>
      <c r="E58">
        <v>9</v>
      </c>
      <c r="G58">
        <f>IF(Table3[[#This Row],[Length_1]]&lt;&gt;"",-Table3[[#This Row],[Width_1]]/2,)</f>
        <v>0</v>
      </c>
      <c r="H58">
        <f t="shared" ca="1" si="0"/>
        <v>153</v>
      </c>
      <c r="I58" s="1">
        <f t="shared" ca="1" si="1"/>
        <v>1.85</v>
      </c>
      <c r="J58" s="1">
        <f t="shared" ca="1" si="2"/>
        <v>32.1</v>
      </c>
      <c r="K58" s="1">
        <f t="shared" ca="1" si="3"/>
        <v>47.58169934640523</v>
      </c>
      <c r="L58" s="1">
        <v>100.5123636</v>
      </c>
      <c r="M58" s="1">
        <v>15.468035999999998</v>
      </c>
      <c r="N58" t="str">
        <f ca="1">SUBSTITUTE(INDEX(prob!$A$2:$A$6,MATCH(RAND(),prob!$C$2:$C$6)),"0","")</f>
        <v/>
      </c>
      <c r="O58" t="str">
        <f ca="1">IF(Table3[[#This Row],[Error_Type]]&lt;&gt;"",RANDBETWEEN(-H58/2,H58/2),"")</f>
        <v/>
      </c>
      <c r="P58" t="str">
        <f t="shared" ca="1" si="4"/>
        <v>Sensor A</v>
      </c>
      <c r="Q58">
        <f t="shared" ca="1" si="5"/>
        <v>1</v>
      </c>
      <c r="R58" t="str">
        <f t="shared" si="6"/>
        <v>D</v>
      </c>
      <c r="S58" t="str">
        <f ca="1">IF(LEN(F58)&gt;0,INDEX(prob!$D$2:$D$4,MATCH(RAND(),prob!$F$2:$F$4)),S57)</f>
        <v>Produced</v>
      </c>
      <c r="T58" s="4">
        <f t="shared" ca="1" si="7"/>
        <v>56</v>
      </c>
    </row>
    <row r="59" spans="1:20" x14ac:dyDescent="0.25">
      <c r="A59">
        <v>57</v>
      </c>
      <c r="B59" s="2">
        <v>45003.010419907405</v>
      </c>
      <c r="C59" t="s">
        <v>6</v>
      </c>
      <c r="D59">
        <v>3</v>
      </c>
      <c r="E59">
        <v>10</v>
      </c>
      <c r="G59">
        <f>IF(Table3[[#This Row],[Length_1]]&lt;&gt;"",-Table3[[#This Row],[Width_1]]/2,)</f>
        <v>0</v>
      </c>
      <c r="H59">
        <f t="shared" ca="1" si="0"/>
        <v>153</v>
      </c>
      <c r="I59" s="1">
        <f t="shared" ca="1" si="1"/>
        <v>1.81</v>
      </c>
      <c r="J59" s="1">
        <f t="shared" ca="1" si="2"/>
        <v>35.9</v>
      </c>
      <c r="K59" s="1">
        <f t="shared" ca="1" si="3"/>
        <v>49.281045751633989</v>
      </c>
      <c r="L59" s="1">
        <v>101.126161</v>
      </c>
      <c r="M59" s="1">
        <v>15.403884000000001</v>
      </c>
      <c r="N59" t="str">
        <f ca="1">SUBSTITUTE(INDEX(prob!$A$2:$A$6,MATCH(RAND(),prob!$C$2:$C$6)),"0","")</f>
        <v/>
      </c>
      <c r="O59" t="str">
        <f ca="1">IF(Table3[[#This Row],[Error_Type]]&lt;&gt;"",RANDBETWEEN(-H59/2,H59/2),"")</f>
        <v/>
      </c>
      <c r="P59" t="str">
        <f t="shared" ca="1" si="4"/>
        <v>Sensor A</v>
      </c>
      <c r="Q59">
        <f t="shared" ca="1" si="5"/>
        <v>0</v>
      </c>
      <c r="R59" t="str">
        <f t="shared" si="6"/>
        <v>D</v>
      </c>
      <c r="S59" t="str">
        <f ca="1">IF(LEN(F59)&gt;0,INDEX(prob!$D$2:$D$4,MATCH(RAND(),prob!$F$2:$F$4)),S58)</f>
        <v>Produced</v>
      </c>
      <c r="T59" s="4">
        <f t="shared" ca="1" si="7"/>
        <v>56</v>
      </c>
    </row>
    <row r="60" spans="1:20" x14ac:dyDescent="0.25">
      <c r="A60">
        <v>58</v>
      </c>
      <c r="B60" s="2">
        <v>45003.020836631942</v>
      </c>
      <c r="C60" t="s">
        <v>6</v>
      </c>
      <c r="D60">
        <v>3</v>
      </c>
      <c r="E60">
        <v>11</v>
      </c>
      <c r="G60">
        <f>IF(Table3[[#This Row],[Length_1]]&lt;&gt;"",-Table3[[#This Row],[Width_1]]/2,)</f>
        <v>0</v>
      </c>
      <c r="H60">
        <f t="shared" ca="1" si="0"/>
        <v>153</v>
      </c>
      <c r="I60" s="1">
        <f t="shared" ca="1" si="1"/>
        <v>1.84</v>
      </c>
      <c r="J60" s="1">
        <f t="shared" ca="1" si="2"/>
        <v>34.799999999999997</v>
      </c>
      <c r="K60" s="1">
        <f t="shared" ca="1" si="3"/>
        <v>47.058823529411768</v>
      </c>
      <c r="L60" s="1">
        <v>100.7537528</v>
      </c>
      <c r="M60" s="1">
        <v>15.393420000000001</v>
      </c>
      <c r="N60" t="str">
        <f ca="1">SUBSTITUTE(INDEX(prob!$A$2:$A$6,MATCH(RAND(),prob!$C$2:$C$6)),"0","")</f>
        <v/>
      </c>
      <c r="O60" t="str">
        <f ca="1">IF(Table3[[#This Row],[Error_Type]]&lt;&gt;"",RANDBETWEEN(-H60/2,H60/2),"")</f>
        <v/>
      </c>
      <c r="P60" t="str">
        <f t="shared" ca="1" si="4"/>
        <v>Sensor A</v>
      </c>
      <c r="Q60">
        <f t="shared" ca="1" si="5"/>
        <v>2</v>
      </c>
      <c r="R60" t="str">
        <f t="shared" si="6"/>
        <v>D</v>
      </c>
      <c r="S60" t="str">
        <f ca="1">IF(LEN(F60)&gt;0,INDEX(prob!$D$2:$D$4,MATCH(RAND(),prob!$F$2:$F$4)),S59)</f>
        <v>Produced</v>
      </c>
      <c r="T60" s="4">
        <f t="shared" ca="1" si="7"/>
        <v>56</v>
      </c>
    </row>
    <row r="61" spans="1:20" x14ac:dyDescent="0.25">
      <c r="A61">
        <v>59</v>
      </c>
      <c r="B61" s="2">
        <v>45003.031253356479</v>
      </c>
      <c r="C61" t="s">
        <v>6</v>
      </c>
      <c r="D61">
        <v>3</v>
      </c>
      <c r="E61">
        <v>12</v>
      </c>
      <c r="G61">
        <f>IF(Table3[[#This Row],[Length_1]]&lt;&gt;"",-Table3[[#This Row],[Width_1]]/2,)</f>
        <v>0</v>
      </c>
      <c r="H61">
        <f t="shared" ca="1" si="0"/>
        <v>153</v>
      </c>
      <c r="I61" s="1">
        <f t="shared" ca="1" si="1"/>
        <v>1.88</v>
      </c>
      <c r="J61" s="1">
        <f t="shared" ca="1" si="2"/>
        <v>33.299999999999997</v>
      </c>
      <c r="K61" s="1">
        <f t="shared" ca="1" si="3"/>
        <v>47.908496732026144</v>
      </c>
      <c r="L61" s="1">
        <v>100.660111</v>
      </c>
      <c r="M61" s="1">
        <v>15.39414</v>
      </c>
      <c r="N61" t="str">
        <f ca="1">SUBSTITUTE(INDEX(prob!$A$2:$A$6,MATCH(RAND(),prob!$C$2:$C$6)),"0","")</f>
        <v/>
      </c>
      <c r="O61" t="str">
        <f ca="1">IF(Table3[[#This Row],[Error_Type]]&lt;&gt;"",RANDBETWEEN(-H61/2,H61/2),"")</f>
        <v/>
      </c>
      <c r="P61" t="str">
        <f t="shared" ca="1" si="4"/>
        <v>Sensor A</v>
      </c>
      <c r="Q61">
        <f t="shared" ca="1" si="5"/>
        <v>1</v>
      </c>
      <c r="R61" t="str">
        <f t="shared" si="6"/>
        <v>D</v>
      </c>
      <c r="S61" t="str">
        <f ca="1">IF(LEN(F61)&gt;0,INDEX(prob!$D$2:$D$4,MATCH(RAND(),prob!$F$2:$F$4)),S60)</f>
        <v>Produced</v>
      </c>
      <c r="T61" s="4">
        <f t="shared" ca="1" si="7"/>
        <v>56</v>
      </c>
    </row>
    <row r="62" spans="1:20" x14ac:dyDescent="0.25">
      <c r="A62">
        <v>60</v>
      </c>
      <c r="B62" s="2">
        <v>45003.041670081016</v>
      </c>
      <c r="C62" t="s">
        <v>6</v>
      </c>
      <c r="D62">
        <v>3</v>
      </c>
      <c r="E62">
        <v>13</v>
      </c>
      <c r="G62">
        <f>IF(Table3[[#This Row],[Length_1]]&lt;&gt;"",-Table3[[#This Row],[Width_1]]/2,)</f>
        <v>0</v>
      </c>
      <c r="H62">
        <f t="shared" ca="1" si="0"/>
        <v>153</v>
      </c>
      <c r="I62" s="1">
        <f t="shared" ca="1" si="1"/>
        <v>1.94</v>
      </c>
      <c r="J62" s="1">
        <f t="shared" ca="1" si="2"/>
        <v>33</v>
      </c>
      <c r="K62" s="1">
        <f t="shared" ca="1" si="3"/>
        <v>46.143790849673195</v>
      </c>
      <c r="L62" s="1">
        <v>100.6212798</v>
      </c>
      <c r="M62" s="1">
        <v>15.634392000000002</v>
      </c>
      <c r="N62" t="str">
        <f ca="1">SUBSTITUTE(INDEX(prob!$A$2:$A$6,MATCH(RAND(),prob!$C$2:$C$6)),"0","")</f>
        <v/>
      </c>
      <c r="O62" t="str">
        <f ca="1">IF(Table3[[#This Row],[Error_Type]]&lt;&gt;"",RANDBETWEEN(-H62/2,H62/2),"")</f>
        <v/>
      </c>
      <c r="P62" t="str">
        <f t="shared" ca="1" si="4"/>
        <v>Sensor A</v>
      </c>
      <c r="Q62">
        <f t="shared" ca="1" si="5"/>
        <v>0</v>
      </c>
      <c r="R62" t="str">
        <f t="shared" si="6"/>
        <v>D</v>
      </c>
      <c r="S62" t="str">
        <f ca="1">IF(LEN(F62)&gt;0,INDEX(prob!$D$2:$D$4,MATCH(RAND(),prob!$F$2:$F$4)),S61)</f>
        <v>Produced</v>
      </c>
      <c r="T62" s="4">
        <f t="shared" ca="1" si="7"/>
        <v>56</v>
      </c>
    </row>
    <row r="63" spans="1:20" x14ac:dyDescent="0.25">
      <c r="A63">
        <v>61</v>
      </c>
      <c r="B63" s="2">
        <v>45003.052086805554</v>
      </c>
      <c r="C63" t="s">
        <v>6</v>
      </c>
      <c r="D63">
        <v>3</v>
      </c>
      <c r="E63">
        <v>14</v>
      </c>
      <c r="G63">
        <f>IF(Table3[[#This Row],[Length_1]]&lt;&gt;"",-Table3[[#This Row],[Width_1]]/2,)</f>
        <v>0</v>
      </c>
      <c r="H63">
        <f t="shared" ca="1" si="0"/>
        <v>153</v>
      </c>
      <c r="I63" s="1">
        <f t="shared" ca="1" si="1"/>
        <v>1.85</v>
      </c>
      <c r="J63" s="1">
        <f t="shared" ca="1" si="2"/>
        <v>39.200000000000003</v>
      </c>
      <c r="K63" s="1">
        <f t="shared" ca="1" si="3"/>
        <v>44.640522875816998</v>
      </c>
      <c r="L63" s="1">
        <v>100.8229628</v>
      </c>
      <c r="M63" s="1">
        <v>15.801144000000001</v>
      </c>
      <c r="N63" t="str">
        <f ca="1">SUBSTITUTE(INDEX(prob!$A$2:$A$6,MATCH(RAND(),prob!$C$2:$C$6)),"0","")</f>
        <v/>
      </c>
      <c r="O63" t="str">
        <f ca="1">IF(Table3[[#This Row],[Error_Type]]&lt;&gt;"",RANDBETWEEN(-H63/2,H63/2),"")</f>
        <v/>
      </c>
      <c r="P63" t="str">
        <f t="shared" ca="1" si="4"/>
        <v>Sensor A</v>
      </c>
      <c r="Q63">
        <f t="shared" ca="1" si="5"/>
        <v>0</v>
      </c>
      <c r="R63" t="str">
        <f t="shared" si="6"/>
        <v>D</v>
      </c>
      <c r="S63" t="str">
        <f ca="1">IF(LEN(F63)&gt;0,INDEX(prob!$D$2:$D$4,MATCH(RAND(),prob!$F$2:$F$4)),S62)</f>
        <v>Produced</v>
      </c>
      <c r="T63" s="4">
        <f t="shared" ca="1" si="7"/>
        <v>56</v>
      </c>
    </row>
    <row r="64" spans="1:20" x14ac:dyDescent="0.25">
      <c r="A64">
        <v>62</v>
      </c>
      <c r="B64" s="2">
        <v>45003.062503530091</v>
      </c>
      <c r="C64" t="s">
        <v>6</v>
      </c>
      <c r="D64">
        <v>3</v>
      </c>
      <c r="E64">
        <v>15</v>
      </c>
      <c r="G64">
        <f>IF(Table3[[#This Row],[Length_1]]&lt;&gt;"",-Table3[[#This Row],[Width_1]]/2,)</f>
        <v>0</v>
      </c>
      <c r="H64">
        <f t="shared" ca="1" si="0"/>
        <v>153</v>
      </c>
      <c r="I64" s="1">
        <f t="shared" ca="1" si="1"/>
        <v>1.88</v>
      </c>
      <c r="J64" s="1">
        <f t="shared" ca="1" si="2"/>
        <v>38.6</v>
      </c>
      <c r="K64" s="1">
        <f t="shared" ca="1" si="3"/>
        <v>50.588235294117645</v>
      </c>
      <c r="L64" s="1">
        <v>100.8229628</v>
      </c>
      <c r="M64" s="1">
        <v>15.757643999999999</v>
      </c>
      <c r="N64" t="str">
        <f ca="1">SUBSTITUTE(INDEX(prob!$A$2:$A$6,MATCH(RAND(),prob!$C$2:$C$6)),"0","")</f>
        <v/>
      </c>
      <c r="O64" t="str">
        <f ca="1">IF(Table3[[#This Row],[Error_Type]]&lt;&gt;"",RANDBETWEEN(-H64/2,H64/2),"")</f>
        <v/>
      </c>
      <c r="P64" t="str">
        <f t="shared" ca="1" si="4"/>
        <v>Sensor B</v>
      </c>
      <c r="Q64">
        <f t="shared" ca="1" si="5"/>
        <v>1</v>
      </c>
      <c r="R64" t="str">
        <f t="shared" si="6"/>
        <v>D</v>
      </c>
      <c r="S64" t="str">
        <f ca="1">IF(LEN(F64)&gt;0,INDEX(prob!$D$2:$D$4,MATCH(RAND(),prob!$F$2:$F$4)),S63)</f>
        <v>Produced</v>
      </c>
      <c r="T64" s="4">
        <f t="shared" ca="1" si="7"/>
        <v>56</v>
      </c>
    </row>
    <row r="65" spans="1:20" x14ac:dyDescent="0.25">
      <c r="A65">
        <v>63</v>
      </c>
      <c r="B65" s="2">
        <v>45003.072920254628</v>
      </c>
      <c r="C65" t="s">
        <v>6</v>
      </c>
      <c r="D65">
        <v>3</v>
      </c>
      <c r="E65">
        <v>16</v>
      </c>
      <c r="G65">
        <f>IF(Table3[[#This Row],[Length_1]]&lt;&gt;"",-Table3[[#This Row],[Width_1]]/2,)</f>
        <v>0</v>
      </c>
      <c r="H65">
        <f t="shared" ca="1" si="0"/>
        <v>153</v>
      </c>
      <c r="I65" s="1">
        <f t="shared" ca="1" si="1"/>
        <v>1.94</v>
      </c>
      <c r="J65" s="1">
        <f t="shared" ca="1" si="2"/>
        <v>32.200000000000003</v>
      </c>
      <c r="K65" s="1">
        <f t="shared" ca="1" si="3"/>
        <v>46.143790849673195</v>
      </c>
      <c r="L65" s="1">
        <v>100.7124326</v>
      </c>
      <c r="M65" s="1">
        <v>15.741900000000001</v>
      </c>
      <c r="N65" t="str">
        <f ca="1">SUBSTITUTE(INDEX(prob!$A$2:$A$6,MATCH(RAND(),prob!$C$2:$C$6)),"0","")</f>
        <v/>
      </c>
      <c r="O65" t="str">
        <f ca="1">IF(Table3[[#This Row],[Error_Type]]&lt;&gt;"",RANDBETWEEN(-H65/2,H65/2),"")</f>
        <v/>
      </c>
      <c r="P65" t="str">
        <f t="shared" ca="1" si="4"/>
        <v>Sensor A</v>
      </c>
      <c r="Q65">
        <f t="shared" ca="1" si="5"/>
        <v>0</v>
      </c>
      <c r="R65" t="str">
        <f t="shared" si="6"/>
        <v>D</v>
      </c>
      <c r="S65" t="str">
        <f ca="1">IF(LEN(F65)&gt;0,INDEX(prob!$D$2:$D$4,MATCH(RAND(),prob!$F$2:$F$4)),S64)</f>
        <v>Produced</v>
      </c>
      <c r="T65" s="4">
        <f t="shared" ca="1" si="7"/>
        <v>56</v>
      </c>
    </row>
    <row r="66" spans="1:20" x14ac:dyDescent="0.25">
      <c r="A66">
        <v>64</v>
      </c>
      <c r="B66" s="2">
        <v>45003.083336979165</v>
      </c>
      <c r="C66" t="s">
        <v>6</v>
      </c>
      <c r="D66">
        <v>3</v>
      </c>
      <c r="E66">
        <v>17</v>
      </c>
      <c r="G66">
        <f>IF(Table3[[#This Row],[Length_1]]&lt;&gt;"",-Table3[[#This Row],[Width_1]]/2,)</f>
        <v>0</v>
      </c>
      <c r="H66">
        <f t="shared" ref="H66:H129" ca="1" si="8">IF(LEN(F66)&gt;0,RANDBETWEEN(100,200),H65)</f>
        <v>153</v>
      </c>
      <c r="I66" s="1">
        <f t="shared" ref="I66:I129" ca="1" si="9">RANDBETWEEN(180,195)/100+IF(AND(OR(N66="Type 2",N66="Type 3"),RAND()&gt;0.2),RANDBETWEEN(-100,100)/100,0)</f>
        <v>1.83</v>
      </c>
      <c r="J66" s="1">
        <f t="shared" ref="J66:J129" ca="1" si="10">RANDBETWEEN(321,420)/10+IF(AND(N66&lt;&gt;"",RAND()&gt;0.6),RANDBETWEEN(-100,100)/10,0)</f>
        <v>40.5</v>
      </c>
      <c r="K66" s="1">
        <f t="shared" ref="K66:K129" ca="1" si="11">RANDBETWEEN(650,800)/H66*10+IF(AND(N66="Type 1",RAND()*40.6),RANDBETWEEN(-100,100)/5,0)</f>
        <v>47.712418300653596</v>
      </c>
      <c r="L66" s="1">
        <v>101.427402</v>
      </c>
      <c r="M66" s="1">
        <v>15.598367999999999</v>
      </c>
      <c r="N66" t="str">
        <f ca="1">SUBSTITUTE(INDEX(prob!$A$2:$A$6,MATCH(RAND(),prob!$C$2:$C$6)),"0","")</f>
        <v/>
      </c>
      <c r="O66" t="str">
        <f ca="1">IF(Table3[[#This Row],[Error_Type]]&lt;&gt;"",RANDBETWEEN(-H66/2,H66/2),"")</f>
        <v/>
      </c>
      <c r="P66" t="str">
        <f t="shared" ref="P66:P129" ca="1" si="12">IF(N66&lt;&gt;"Type 1",CHOOSE(RANDBETWEEN(1,2),"Sensor A","Sensor B"),"Sensor B")</f>
        <v>Sensor A</v>
      </c>
      <c r="Q66">
        <f t="shared" ref="Q66:Q129" ca="1" si="13">RANDBETWEEN(0,2)</f>
        <v>2</v>
      </c>
      <c r="R66" t="str">
        <f t="shared" ref="R66:R129" si="14">CHOOSE(MOD(D66,3)+1,"D","E","F")</f>
        <v>D</v>
      </c>
      <c r="S66" t="str">
        <f ca="1">IF(LEN(F66)&gt;0,INDEX(prob!$D$2:$D$4,MATCH(RAND(),prob!$F$2:$F$4)),S65)</f>
        <v>Produced</v>
      </c>
      <c r="T66" s="4">
        <f t="shared" ref="T66:T129" ca="1" si="15">IF(LEN(F66)&gt;0,RANDBETWEEN(30,70),T65)</f>
        <v>56</v>
      </c>
    </row>
    <row r="67" spans="1:20" x14ac:dyDescent="0.25">
      <c r="A67">
        <v>65</v>
      </c>
      <c r="B67" s="2">
        <v>45003.093753703703</v>
      </c>
      <c r="C67" t="s">
        <v>6</v>
      </c>
      <c r="D67">
        <v>3</v>
      </c>
      <c r="E67">
        <v>18</v>
      </c>
      <c r="G67">
        <f>IF(Table3[[#This Row],[Length_1]]&lt;&gt;"",-Table3[[#This Row],[Width_1]]/2,)</f>
        <v>0</v>
      </c>
      <c r="H67">
        <f t="shared" ca="1" si="8"/>
        <v>153</v>
      </c>
      <c r="I67" s="1">
        <f t="shared" ca="1" si="9"/>
        <v>1.85</v>
      </c>
      <c r="J67" s="1">
        <f t="shared" ca="1" si="10"/>
        <v>35</v>
      </c>
      <c r="K67" s="1">
        <f t="shared" ca="1" si="11"/>
        <v>44.705882352941174</v>
      </c>
      <c r="L67" s="1">
        <v>100.75431260000001</v>
      </c>
      <c r="M67" s="1">
        <v>15.544560000000001</v>
      </c>
      <c r="N67" t="str">
        <f ca="1">SUBSTITUTE(INDEX(prob!$A$2:$A$6,MATCH(RAND(),prob!$C$2:$C$6)),"0","")</f>
        <v/>
      </c>
      <c r="O67" t="str">
        <f ca="1">IF(Table3[[#This Row],[Error_Type]]&lt;&gt;"",RANDBETWEEN(-H67/2,H67/2),"")</f>
        <v/>
      </c>
      <c r="P67" t="str">
        <f t="shared" ca="1" si="12"/>
        <v>Sensor B</v>
      </c>
      <c r="Q67">
        <f t="shared" ca="1" si="13"/>
        <v>1</v>
      </c>
      <c r="R67" t="str">
        <f t="shared" si="14"/>
        <v>D</v>
      </c>
      <c r="S67" t="str">
        <f ca="1">IF(LEN(F67)&gt;0,INDEX(prob!$D$2:$D$4,MATCH(RAND(),prob!$F$2:$F$4)),S66)</f>
        <v>Produced</v>
      </c>
      <c r="T67" s="4">
        <f t="shared" ca="1" si="15"/>
        <v>56</v>
      </c>
    </row>
    <row r="68" spans="1:20" x14ac:dyDescent="0.25">
      <c r="A68">
        <v>66</v>
      </c>
      <c r="B68" s="2">
        <v>45003.10417042824</v>
      </c>
      <c r="C68" t="s">
        <v>6</v>
      </c>
      <c r="D68">
        <v>3</v>
      </c>
      <c r="E68">
        <v>19</v>
      </c>
      <c r="G68">
        <f>IF(Table3[[#This Row],[Length_1]]&lt;&gt;"",-Table3[[#This Row],[Width_1]]/2,)</f>
        <v>0</v>
      </c>
      <c r="H68">
        <f t="shared" ca="1" si="8"/>
        <v>153</v>
      </c>
      <c r="I68" s="1">
        <f t="shared" ca="1" si="9"/>
        <v>1.81</v>
      </c>
      <c r="J68" s="1">
        <f t="shared" ca="1" si="10"/>
        <v>37</v>
      </c>
      <c r="K68" s="1">
        <f t="shared" ca="1" si="11"/>
        <v>48.366013071895424</v>
      </c>
      <c r="L68" s="1">
        <v>100.84275599999999</v>
      </c>
      <c r="M68" s="1">
        <v>15.431975999999999</v>
      </c>
      <c r="N68" t="str">
        <f ca="1">SUBSTITUTE(INDEX(prob!$A$2:$A$6,MATCH(RAND(),prob!$C$2:$C$6)),"0","")</f>
        <v/>
      </c>
      <c r="O68" t="str">
        <f ca="1">IF(Table3[[#This Row],[Error_Type]]&lt;&gt;"",RANDBETWEEN(-H68/2,H68/2),"")</f>
        <v/>
      </c>
      <c r="P68" t="str">
        <f t="shared" ca="1" si="12"/>
        <v>Sensor A</v>
      </c>
      <c r="Q68">
        <f t="shared" ca="1" si="13"/>
        <v>0</v>
      </c>
      <c r="R68" t="str">
        <f t="shared" si="14"/>
        <v>D</v>
      </c>
      <c r="S68" t="str">
        <f ca="1">IF(LEN(F68)&gt;0,INDEX(prob!$D$2:$D$4,MATCH(RAND(),prob!$F$2:$F$4)),S67)</f>
        <v>Produced</v>
      </c>
      <c r="T68" s="4">
        <f t="shared" ca="1" si="15"/>
        <v>56</v>
      </c>
    </row>
    <row r="69" spans="1:20" x14ac:dyDescent="0.25">
      <c r="A69">
        <v>67</v>
      </c>
      <c r="B69" s="2">
        <v>45003.114587152777</v>
      </c>
      <c r="C69" t="s">
        <v>6</v>
      </c>
      <c r="D69">
        <v>3</v>
      </c>
      <c r="E69">
        <v>20</v>
      </c>
      <c r="G69">
        <f>IF(Table3[[#This Row],[Length_1]]&lt;&gt;"",-Table3[[#This Row],[Width_1]]/2,)</f>
        <v>0</v>
      </c>
      <c r="H69">
        <f t="shared" ca="1" si="8"/>
        <v>153</v>
      </c>
      <c r="I69" s="1">
        <f t="shared" ca="1" si="9"/>
        <v>1.83</v>
      </c>
      <c r="J69" s="1">
        <f t="shared" ca="1" si="10"/>
        <v>40.1</v>
      </c>
      <c r="K69" s="1">
        <f t="shared" ca="1" si="11"/>
        <v>43.856209150326805</v>
      </c>
      <c r="L69" s="1">
        <v>100.7630565</v>
      </c>
      <c r="M69" s="1">
        <v>15.21828</v>
      </c>
      <c r="N69" t="str">
        <f ca="1">SUBSTITUTE(INDEX(prob!$A$2:$A$6,MATCH(RAND(),prob!$C$2:$C$6)),"0","")</f>
        <v/>
      </c>
      <c r="O69" t="str">
        <f ca="1">IF(Table3[[#This Row],[Error_Type]]&lt;&gt;"",RANDBETWEEN(-H69/2,H69/2),"")</f>
        <v/>
      </c>
      <c r="P69" t="str">
        <f t="shared" ca="1" si="12"/>
        <v>Sensor B</v>
      </c>
      <c r="Q69">
        <f t="shared" ca="1" si="13"/>
        <v>1</v>
      </c>
      <c r="R69" t="str">
        <f t="shared" si="14"/>
        <v>D</v>
      </c>
      <c r="S69" t="str">
        <f ca="1">IF(LEN(F69)&gt;0,INDEX(prob!$D$2:$D$4,MATCH(RAND(),prob!$F$2:$F$4)),S68)</f>
        <v>Produced</v>
      </c>
      <c r="T69" s="4">
        <f t="shared" ca="1" si="15"/>
        <v>56</v>
      </c>
    </row>
    <row r="70" spans="1:20" x14ac:dyDescent="0.25">
      <c r="A70">
        <v>68</v>
      </c>
      <c r="B70" s="2">
        <v>45003.125003877314</v>
      </c>
      <c r="C70" t="s">
        <v>6</v>
      </c>
      <c r="D70">
        <v>3</v>
      </c>
      <c r="E70">
        <v>21</v>
      </c>
      <c r="G70">
        <f>IF(Table3[[#This Row],[Length_1]]&lt;&gt;"",-Table3[[#This Row],[Width_1]]/2,)</f>
        <v>0</v>
      </c>
      <c r="H70">
        <f t="shared" ca="1" si="8"/>
        <v>153</v>
      </c>
      <c r="I70" s="1">
        <f t="shared" ca="1" si="9"/>
        <v>1.8</v>
      </c>
      <c r="J70" s="1">
        <f t="shared" ca="1" si="10"/>
        <v>36.700000000000003</v>
      </c>
      <c r="K70" s="1">
        <f t="shared" ca="1" si="11"/>
        <v>45.490196078431367</v>
      </c>
      <c r="L70" s="1">
        <v>100.9136238</v>
      </c>
      <c r="M70" s="1">
        <v>15.144983999999999</v>
      </c>
      <c r="N70" t="str">
        <f ca="1">SUBSTITUTE(INDEX(prob!$A$2:$A$6,MATCH(RAND(),prob!$C$2:$C$6)),"0","")</f>
        <v/>
      </c>
      <c r="O70" t="str">
        <f ca="1">IF(Table3[[#This Row],[Error_Type]]&lt;&gt;"",RANDBETWEEN(-H70/2,H70/2),"")</f>
        <v/>
      </c>
      <c r="P70" t="str">
        <f t="shared" ca="1" si="12"/>
        <v>Sensor A</v>
      </c>
      <c r="Q70">
        <f t="shared" ca="1" si="13"/>
        <v>0</v>
      </c>
      <c r="R70" t="str">
        <f t="shared" si="14"/>
        <v>D</v>
      </c>
      <c r="S70" t="str">
        <f ca="1">IF(LEN(F70)&gt;0,INDEX(prob!$D$2:$D$4,MATCH(RAND(),prob!$F$2:$F$4)),S69)</f>
        <v>Produced</v>
      </c>
      <c r="T70" s="4">
        <f t="shared" ca="1" si="15"/>
        <v>56</v>
      </c>
    </row>
    <row r="71" spans="1:20" x14ac:dyDescent="0.25">
      <c r="A71">
        <v>69</v>
      </c>
      <c r="B71" s="2">
        <v>45003.135420601851</v>
      </c>
      <c r="C71" t="s">
        <v>6</v>
      </c>
      <c r="D71">
        <v>3</v>
      </c>
      <c r="E71">
        <v>22</v>
      </c>
      <c r="G71">
        <f>IF(Table3[[#This Row],[Length_1]]&lt;&gt;"",-Table3[[#This Row],[Width_1]]/2,)</f>
        <v>0</v>
      </c>
      <c r="H71">
        <f t="shared" ca="1" si="8"/>
        <v>153</v>
      </c>
      <c r="I71" s="1">
        <f t="shared" ca="1" si="9"/>
        <v>1.95</v>
      </c>
      <c r="J71" s="1">
        <f t="shared" ca="1" si="10"/>
        <v>47.699999999999996</v>
      </c>
      <c r="K71" s="1">
        <f t="shared" ca="1" si="11"/>
        <v>50.457516339869279</v>
      </c>
      <c r="L71" s="1">
        <v>100.7109557</v>
      </c>
      <c r="M71" s="1">
        <v>15.073955999999999</v>
      </c>
      <c r="N71" t="str">
        <f ca="1">SUBSTITUTE(INDEX(prob!$A$2:$A$6,MATCH(RAND(),prob!$C$2:$C$6)),"0","")</f>
        <v>Type 3</v>
      </c>
      <c r="O71">
        <f ca="1">IF(Table3[[#This Row],[Error_Type]]&lt;&gt;"",RANDBETWEEN(-H71/2,H71/2),"")</f>
        <v>-68</v>
      </c>
      <c r="P71" t="str">
        <f t="shared" ca="1" si="12"/>
        <v>Sensor B</v>
      </c>
      <c r="Q71">
        <f t="shared" ca="1" si="13"/>
        <v>1</v>
      </c>
      <c r="R71" t="str">
        <f t="shared" si="14"/>
        <v>D</v>
      </c>
      <c r="S71" t="str">
        <f ca="1">IF(LEN(F71)&gt;0,INDEX(prob!$D$2:$D$4,MATCH(RAND(),prob!$F$2:$F$4)),S70)</f>
        <v>Produced</v>
      </c>
      <c r="T71" s="4">
        <f t="shared" ca="1" si="15"/>
        <v>56</v>
      </c>
    </row>
    <row r="72" spans="1:20" x14ac:dyDescent="0.25">
      <c r="A72">
        <v>70</v>
      </c>
      <c r="B72" s="2">
        <v>45003.145837326389</v>
      </c>
      <c r="C72" t="s">
        <v>6</v>
      </c>
      <c r="D72">
        <v>3</v>
      </c>
      <c r="E72">
        <v>23</v>
      </c>
      <c r="G72">
        <f>IF(Table3[[#This Row],[Length_1]]&lt;&gt;"",-Table3[[#This Row],[Width_1]]/2,)</f>
        <v>0</v>
      </c>
      <c r="H72">
        <f t="shared" ca="1" si="8"/>
        <v>153</v>
      </c>
      <c r="I72" s="1">
        <f t="shared" ca="1" si="9"/>
        <v>1.94</v>
      </c>
      <c r="J72" s="1">
        <f t="shared" ca="1" si="10"/>
        <v>40</v>
      </c>
      <c r="K72" s="1">
        <f t="shared" ca="1" si="11"/>
        <v>45.294117647058826</v>
      </c>
      <c r="L72" s="1">
        <v>100.6946928</v>
      </c>
      <c r="M72" s="1">
        <v>15.199572</v>
      </c>
      <c r="N72" t="str">
        <f ca="1">SUBSTITUTE(INDEX(prob!$A$2:$A$6,MATCH(RAND(),prob!$C$2:$C$6)),"0","")</f>
        <v/>
      </c>
      <c r="O72" t="str">
        <f ca="1">IF(Table3[[#This Row],[Error_Type]]&lt;&gt;"",RANDBETWEEN(-H72/2,H72/2),"")</f>
        <v/>
      </c>
      <c r="P72" t="str">
        <f t="shared" ca="1" si="12"/>
        <v>Sensor B</v>
      </c>
      <c r="Q72">
        <f t="shared" ca="1" si="13"/>
        <v>1</v>
      </c>
      <c r="R72" t="str">
        <f t="shared" si="14"/>
        <v>D</v>
      </c>
      <c r="S72" t="str">
        <f ca="1">IF(LEN(F72)&gt;0,INDEX(prob!$D$2:$D$4,MATCH(RAND(),prob!$F$2:$F$4)),S71)</f>
        <v>Produced</v>
      </c>
      <c r="T72" s="4">
        <f t="shared" ca="1" si="15"/>
        <v>56</v>
      </c>
    </row>
    <row r="73" spans="1:20" x14ac:dyDescent="0.25">
      <c r="A73">
        <v>71</v>
      </c>
      <c r="B73" s="2">
        <v>45003.156254050926</v>
      </c>
      <c r="C73" t="s">
        <v>6</v>
      </c>
      <c r="D73">
        <v>3</v>
      </c>
      <c r="E73">
        <v>24</v>
      </c>
      <c r="G73">
        <f>IF(Table3[[#This Row],[Length_1]]&lt;&gt;"",-Table3[[#This Row],[Width_1]]/2,)</f>
        <v>0</v>
      </c>
      <c r="H73">
        <f t="shared" ca="1" si="8"/>
        <v>153</v>
      </c>
      <c r="I73" s="1">
        <f t="shared" ca="1" si="9"/>
        <v>1.82</v>
      </c>
      <c r="J73" s="1">
        <f t="shared" ca="1" si="10"/>
        <v>34.5</v>
      </c>
      <c r="K73" s="1">
        <f t="shared" ca="1" si="11"/>
        <v>45.359477124183002</v>
      </c>
      <c r="L73" s="1">
        <v>100.88292819999999</v>
      </c>
      <c r="M73" s="1">
        <v>15.220572000000001</v>
      </c>
      <c r="N73" t="str">
        <f ca="1">SUBSTITUTE(INDEX(prob!$A$2:$A$6,MATCH(RAND(),prob!$C$2:$C$6)),"0","")</f>
        <v/>
      </c>
      <c r="O73" t="str">
        <f ca="1">IF(Table3[[#This Row],[Error_Type]]&lt;&gt;"",RANDBETWEEN(-H73/2,H73/2),"")</f>
        <v/>
      </c>
      <c r="P73" t="str">
        <f t="shared" ca="1" si="12"/>
        <v>Sensor B</v>
      </c>
      <c r="Q73">
        <f t="shared" ca="1" si="13"/>
        <v>1</v>
      </c>
      <c r="R73" t="str">
        <f t="shared" si="14"/>
        <v>D</v>
      </c>
      <c r="S73" t="str">
        <f ca="1">IF(LEN(F73)&gt;0,INDEX(prob!$D$2:$D$4,MATCH(RAND(),prob!$F$2:$F$4)),S72)</f>
        <v>Produced</v>
      </c>
      <c r="T73" s="4">
        <f t="shared" ca="1" si="15"/>
        <v>56</v>
      </c>
    </row>
    <row r="74" spans="1:20" x14ac:dyDescent="0.25">
      <c r="A74">
        <v>72</v>
      </c>
      <c r="B74" s="2">
        <v>45003.166670775463</v>
      </c>
      <c r="C74" t="s">
        <v>6</v>
      </c>
      <c r="D74">
        <v>3</v>
      </c>
      <c r="E74">
        <v>25</v>
      </c>
      <c r="G74">
        <f>IF(Table3[[#This Row],[Length_1]]&lt;&gt;"",-Table3[[#This Row],[Width_1]]/2,)</f>
        <v>0</v>
      </c>
      <c r="H74">
        <f t="shared" ca="1" si="8"/>
        <v>153</v>
      </c>
      <c r="I74" s="1">
        <f t="shared" ca="1" si="9"/>
        <v>1.87</v>
      </c>
      <c r="J74" s="1">
        <f t="shared" ca="1" si="10"/>
        <v>34.299999999999997</v>
      </c>
      <c r="K74" s="1">
        <f t="shared" ca="1" si="11"/>
        <v>47.450980392156865</v>
      </c>
      <c r="L74" s="1">
        <v>100.676221</v>
      </c>
      <c r="M74" s="1">
        <v>15.287016000000001</v>
      </c>
      <c r="N74" t="str">
        <f ca="1">SUBSTITUTE(INDEX(prob!$A$2:$A$6,MATCH(RAND(),prob!$C$2:$C$6)),"0","")</f>
        <v/>
      </c>
      <c r="O74" t="str">
        <f ca="1">IF(Table3[[#This Row],[Error_Type]]&lt;&gt;"",RANDBETWEEN(-H74/2,H74/2),"")</f>
        <v/>
      </c>
      <c r="P74" t="str">
        <f t="shared" ca="1" si="12"/>
        <v>Sensor B</v>
      </c>
      <c r="Q74">
        <f t="shared" ca="1" si="13"/>
        <v>2</v>
      </c>
      <c r="R74" t="str">
        <f t="shared" si="14"/>
        <v>D</v>
      </c>
      <c r="S74" t="str">
        <f ca="1">IF(LEN(F74)&gt;0,INDEX(prob!$D$2:$D$4,MATCH(RAND(),prob!$F$2:$F$4)),S73)</f>
        <v>Produced</v>
      </c>
      <c r="T74" s="4">
        <f t="shared" ca="1" si="15"/>
        <v>56</v>
      </c>
    </row>
    <row r="75" spans="1:20" x14ac:dyDescent="0.25">
      <c r="A75">
        <v>73</v>
      </c>
      <c r="B75" s="2">
        <v>45003.1770875</v>
      </c>
      <c r="C75" t="s">
        <v>6</v>
      </c>
      <c r="D75">
        <v>7</v>
      </c>
      <c r="E75">
        <v>1</v>
      </c>
      <c r="F75">
        <v>24</v>
      </c>
      <c r="G75">
        <f ca="1">IF(Table3[[#This Row],[Length_1]]&lt;&gt;"",-Table3[[#This Row],[Width_1]]/2,)</f>
        <v>-66.5</v>
      </c>
      <c r="H75">
        <f t="shared" ca="1" si="8"/>
        <v>133</v>
      </c>
      <c r="I75" s="1">
        <f t="shared" ca="1" si="9"/>
        <v>1.95</v>
      </c>
      <c r="J75" s="1">
        <f t="shared" ca="1" si="10"/>
        <v>36.5</v>
      </c>
      <c r="K75" s="1">
        <f t="shared" ca="1" si="11"/>
        <v>52.255639097744364</v>
      </c>
      <c r="L75" s="1">
        <v>100.7555258</v>
      </c>
      <c r="M75" s="1">
        <v>15.422472000000001</v>
      </c>
      <c r="N75" t="str">
        <f ca="1">SUBSTITUTE(INDEX(prob!$A$2:$A$6,MATCH(RAND(),prob!$C$2:$C$6)),"0","")</f>
        <v/>
      </c>
      <c r="O75" t="str">
        <f ca="1">IF(Table3[[#This Row],[Error_Type]]&lt;&gt;"",RANDBETWEEN(-H75/2,H75/2),"")</f>
        <v/>
      </c>
      <c r="P75" t="str">
        <f t="shared" ca="1" si="12"/>
        <v>Sensor B</v>
      </c>
      <c r="Q75">
        <f t="shared" ca="1" si="13"/>
        <v>2</v>
      </c>
      <c r="R75" t="str">
        <f t="shared" si="14"/>
        <v>E</v>
      </c>
      <c r="S75" t="str">
        <f ca="1">IF(LEN(F75)&gt;0,INDEX(prob!$D$2:$D$4,MATCH(RAND(),prob!$F$2:$F$4)),S74)</f>
        <v>Produced</v>
      </c>
      <c r="T75" s="4">
        <f t="shared" ca="1" si="15"/>
        <v>67</v>
      </c>
    </row>
    <row r="76" spans="1:20" x14ac:dyDescent="0.25">
      <c r="A76">
        <v>74</v>
      </c>
      <c r="B76" s="2">
        <v>45003.187504224537</v>
      </c>
      <c r="C76" t="s">
        <v>6</v>
      </c>
      <c r="D76">
        <v>7</v>
      </c>
      <c r="E76">
        <v>2</v>
      </c>
      <c r="G76">
        <f>IF(Table3[[#This Row],[Length_1]]&lt;&gt;"",-Table3[[#This Row],[Width_1]]/2,)</f>
        <v>0</v>
      </c>
      <c r="H76">
        <f t="shared" ca="1" si="8"/>
        <v>133</v>
      </c>
      <c r="I76" s="1">
        <f t="shared" ca="1" si="9"/>
        <v>2.15</v>
      </c>
      <c r="J76" s="1">
        <f t="shared" ca="1" si="10"/>
        <v>38.700000000000003</v>
      </c>
      <c r="K76" s="1">
        <f t="shared" ca="1" si="11"/>
        <v>52.556390977443606</v>
      </c>
      <c r="L76" s="1">
        <v>101.04602800000001</v>
      </c>
      <c r="M76" s="1">
        <v>15.494244000000002</v>
      </c>
      <c r="N76" t="str">
        <f ca="1">SUBSTITUTE(INDEX(prob!$A$2:$A$6,MATCH(RAND(),prob!$C$2:$C$6)),"0","")</f>
        <v>Type 3</v>
      </c>
      <c r="O76">
        <f ca="1">IF(Table3[[#This Row],[Error_Type]]&lt;&gt;"",RANDBETWEEN(-H76/2,H76/2),"")</f>
        <v>-40</v>
      </c>
      <c r="P76" t="str">
        <f t="shared" ca="1" si="12"/>
        <v>Sensor B</v>
      </c>
      <c r="Q76">
        <f t="shared" ca="1" si="13"/>
        <v>2</v>
      </c>
      <c r="R76" t="str">
        <f t="shared" si="14"/>
        <v>E</v>
      </c>
      <c r="S76" t="str">
        <f ca="1">IF(LEN(F76)&gt;0,INDEX(prob!$D$2:$D$4,MATCH(RAND(),prob!$F$2:$F$4)),S75)</f>
        <v>Produced</v>
      </c>
      <c r="T76" s="4">
        <f t="shared" ca="1" si="15"/>
        <v>67</v>
      </c>
    </row>
    <row r="77" spans="1:20" x14ac:dyDescent="0.25">
      <c r="A77">
        <v>75</v>
      </c>
      <c r="B77" s="2">
        <v>45003.197920949075</v>
      </c>
      <c r="C77" t="s">
        <v>6</v>
      </c>
      <c r="D77">
        <v>7</v>
      </c>
      <c r="E77">
        <v>3</v>
      </c>
      <c r="G77">
        <f>IF(Table3[[#This Row],[Length_1]]&lt;&gt;"",-Table3[[#This Row],[Width_1]]/2,)</f>
        <v>0</v>
      </c>
      <c r="H77">
        <f t="shared" ca="1" si="8"/>
        <v>133</v>
      </c>
      <c r="I77" s="1">
        <f t="shared" ca="1" si="9"/>
        <v>1.82</v>
      </c>
      <c r="J77" s="1">
        <f t="shared" ca="1" si="10"/>
        <v>39</v>
      </c>
      <c r="K77" s="1">
        <f t="shared" ca="1" si="11"/>
        <v>55.338345864661648</v>
      </c>
      <c r="L77" s="1">
        <v>100.7493599</v>
      </c>
      <c r="M77" s="1">
        <v>15.435563999999999</v>
      </c>
      <c r="N77" t="str">
        <f ca="1">SUBSTITUTE(INDEX(prob!$A$2:$A$6,MATCH(RAND(),prob!$C$2:$C$6)),"0","")</f>
        <v/>
      </c>
      <c r="O77" t="str">
        <f ca="1">IF(Table3[[#This Row],[Error_Type]]&lt;&gt;"",RANDBETWEEN(-H77/2,H77/2),"")</f>
        <v/>
      </c>
      <c r="P77" t="str">
        <f t="shared" ca="1" si="12"/>
        <v>Sensor A</v>
      </c>
      <c r="Q77">
        <f t="shared" ca="1" si="13"/>
        <v>2</v>
      </c>
      <c r="R77" t="str">
        <f t="shared" si="14"/>
        <v>E</v>
      </c>
      <c r="S77" t="str">
        <f ca="1">IF(LEN(F77)&gt;0,INDEX(prob!$D$2:$D$4,MATCH(RAND(),prob!$F$2:$F$4)),S76)</f>
        <v>Produced</v>
      </c>
      <c r="T77" s="4">
        <f t="shared" ca="1" si="15"/>
        <v>67</v>
      </c>
    </row>
    <row r="78" spans="1:20" x14ac:dyDescent="0.25">
      <c r="A78">
        <v>76</v>
      </c>
      <c r="B78" s="2">
        <v>45003.208337673612</v>
      </c>
      <c r="C78" t="s">
        <v>6</v>
      </c>
      <c r="D78">
        <v>7</v>
      </c>
      <c r="E78">
        <v>4</v>
      </c>
      <c r="G78">
        <f>IF(Table3[[#This Row],[Length_1]]&lt;&gt;"",-Table3[[#This Row],[Width_1]]/2,)</f>
        <v>0</v>
      </c>
      <c r="H78">
        <f t="shared" ca="1" si="8"/>
        <v>133</v>
      </c>
      <c r="I78" s="1">
        <f t="shared" ca="1" si="9"/>
        <v>1.88</v>
      </c>
      <c r="J78" s="1">
        <f t="shared" ca="1" si="10"/>
        <v>46.1</v>
      </c>
      <c r="K78" s="1">
        <f t="shared" ca="1" si="11"/>
        <v>32.1984962406015</v>
      </c>
      <c r="L78" s="1">
        <v>100.6030695</v>
      </c>
      <c r="M78" s="1">
        <v>15.328439999999999</v>
      </c>
      <c r="N78" t="str">
        <f ca="1">SUBSTITUTE(INDEX(prob!$A$2:$A$6,MATCH(RAND(),prob!$C$2:$C$6)),"0","")</f>
        <v>Type 1</v>
      </c>
      <c r="O78">
        <f ca="1">IF(Table3[[#This Row],[Error_Type]]&lt;&gt;"",RANDBETWEEN(-H78/2,H78/2),"")</f>
        <v>26</v>
      </c>
      <c r="P78" t="str">
        <f t="shared" ca="1" si="12"/>
        <v>Sensor B</v>
      </c>
      <c r="Q78">
        <f t="shared" ca="1" si="13"/>
        <v>0</v>
      </c>
      <c r="R78" t="str">
        <f t="shared" si="14"/>
        <v>E</v>
      </c>
      <c r="S78" t="str">
        <f ca="1">IF(LEN(F78)&gt;0,INDEX(prob!$D$2:$D$4,MATCH(RAND(),prob!$F$2:$F$4)),S77)</f>
        <v>Produced</v>
      </c>
      <c r="T78" s="4">
        <f t="shared" ca="1" si="15"/>
        <v>67</v>
      </c>
    </row>
    <row r="79" spans="1:20" x14ac:dyDescent="0.25">
      <c r="A79">
        <v>77</v>
      </c>
      <c r="B79" s="2">
        <v>45003.218754398149</v>
      </c>
      <c r="C79" t="s">
        <v>6</v>
      </c>
      <c r="D79">
        <v>7</v>
      </c>
      <c r="E79">
        <v>5</v>
      </c>
      <c r="G79">
        <f>IF(Table3[[#This Row],[Length_1]]&lt;&gt;"",-Table3[[#This Row],[Width_1]]/2,)</f>
        <v>0</v>
      </c>
      <c r="H79">
        <f t="shared" ca="1" si="8"/>
        <v>133</v>
      </c>
      <c r="I79" s="1">
        <f t="shared" ca="1" si="9"/>
        <v>1.88</v>
      </c>
      <c r="J79" s="1">
        <f t="shared" ca="1" si="10"/>
        <v>37.4</v>
      </c>
      <c r="K79" s="1">
        <f t="shared" ca="1" si="11"/>
        <v>56.691729323308273</v>
      </c>
      <c r="L79" s="1">
        <v>100.5514573</v>
      </c>
      <c r="M79" s="1">
        <v>15.255395999999999</v>
      </c>
      <c r="N79" t="str">
        <f ca="1">SUBSTITUTE(INDEX(prob!$A$2:$A$6,MATCH(RAND(),prob!$C$2:$C$6)),"0","")</f>
        <v/>
      </c>
      <c r="O79" t="str">
        <f ca="1">IF(Table3[[#This Row],[Error_Type]]&lt;&gt;"",RANDBETWEEN(-H79/2,H79/2),"")</f>
        <v/>
      </c>
      <c r="P79" t="str">
        <f t="shared" ca="1" si="12"/>
        <v>Sensor B</v>
      </c>
      <c r="Q79">
        <f t="shared" ca="1" si="13"/>
        <v>1</v>
      </c>
      <c r="R79" t="str">
        <f t="shared" si="14"/>
        <v>E</v>
      </c>
      <c r="S79" t="str">
        <f ca="1">IF(LEN(F79)&gt;0,INDEX(prob!$D$2:$D$4,MATCH(RAND(),prob!$F$2:$F$4)),S78)</f>
        <v>Produced</v>
      </c>
      <c r="T79" s="4">
        <f t="shared" ca="1" si="15"/>
        <v>67</v>
      </c>
    </row>
    <row r="80" spans="1:20" x14ac:dyDescent="0.25">
      <c r="A80">
        <v>78</v>
      </c>
      <c r="B80" s="2">
        <v>45003.229171122686</v>
      </c>
      <c r="C80" t="s">
        <v>6</v>
      </c>
      <c r="D80">
        <v>7</v>
      </c>
      <c r="E80">
        <v>6</v>
      </c>
      <c r="G80">
        <f>IF(Table3[[#This Row],[Length_1]]&lt;&gt;"",-Table3[[#This Row],[Width_1]]/2,)</f>
        <v>0</v>
      </c>
      <c r="H80">
        <f t="shared" ca="1" si="8"/>
        <v>133</v>
      </c>
      <c r="I80" s="1">
        <f t="shared" ca="1" si="9"/>
        <v>1.86</v>
      </c>
      <c r="J80" s="1">
        <f t="shared" ca="1" si="10"/>
        <v>39</v>
      </c>
      <c r="K80" s="1">
        <f t="shared" ca="1" si="11"/>
        <v>50.150375939849624</v>
      </c>
      <c r="L80" s="1">
        <v>100.63163969999999</v>
      </c>
      <c r="M80" s="1">
        <v>15.120563999999998</v>
      </c>
      <c r="N80" t="str">
        <f ca="1">SUBSTITUTE(INDEX(prob!$A$2:$A$6,MATCH(RAND(),prob!$C$2:$C$6)),"0","")</f>
        <v/>
      </c>
      <c r="O80" t="str">
        <f ca="1">IF(Table3[[#This Row],[Error_Type]]&lt;&gt;"",RANDBETWEEN(-H80/2,H80/2),"")</f>
        <v/>
      </c>
      <c r="P80" t="str">
        <f t="shared" ca="1" si="12"/>
        <v>Sensor B</v>
      </c>
      <c r="Q80">
        <f t="shared" ca="1" si="13"/>
        <v>0</v>
      </c>
      <c r="R80" t="str">
        <f t="shared" si="14"/>
        <v>E</v>
      </c>
      <c r="S80" t="str">
        <f ca="1">IF(LEN(F80)&gt;0,INDEX(prob!$D$2:$D$4,MATCH(RAND(),prob!$F$2:$F$4)),S79)</f>
        <v>Produced</v>
      </c>
      <c r="T80" s="4">
        <f t="shared" ca="1" si="15"/>
        <v>67</v>
      </c>
    </row>
    <row r="81" spans="1:20" x14ac:dyDescent="0.25">
      <c r="A81">
        <v>79</v>
      </c>
      <c r="B81" s="2">
        <v>45003.239587847223</v>
      </c>
      <c r="C81" t="s">
        <v>6</v>
      </c>
      <c r="D81">
        <v>7</v>
      </c>
      <c r="E81">
        <v>7</v>
      </c>
      <c r="G81">
        <f>IF(Table3[[#This Row],[Length_1]]&lt;&gt;"",-Table3[[#This Row],[Width_1]]/2,)</f>
        <v>0</v>
      </c>
      <c r="H81">
        <f t="shared" ca="1" si="8"/>
        <v>133</v>
      </c>
      <c r="I81" s="1">
        <f t="shared" ca="1" si="9"/>
        <v>1.83</v>
      </c>
      <c r="J81" s="1">
        <f t="shared" ca="1" si="10"/>
        <v>34.9</v>
      </c>
      <c r="K81" s="1">
        <f t="shared" ca="1" si="11"/>
        <v>52.857142857142854</v>
      </c>
      <c r="L81" s="1">
        <v>100.7245774</v>
      </c>
      <c r="M81" s="1">
        <v>15.170724</v>
      </c>
      <c r="N81" t="str">
        <f ca="1">SUBSTITUTE(INDEX(prob!$A$2:$A$6,MATCH(RAND(),prob!$C$2:$C$6)),"0","")</f>
        <v/>
      </c>
      <c r="O81" t="str">
        <f ca="1">IF(Table3[[#This Row],[Error_Type]]&lt;&gt;"",RANDBETWEEN(-H81/2,H81/2),"")</f>
        <v/>
      </c>
      <c r="P81" t="str">
        <f t="shared" ca="1" si="12"/>
        <v>Sensor B</v>
      </c>
      <c r="Q81">
        <f t="shared" ca="1" si="13"/>
        <v>1</v>
      </c>
      <c r="R81" t="str">
        <f t="shared" si="14"/>
        <v>E</v>
      </c>
      <c r="S81" t="str">
        <f ca="1">IF(LEN(F81)&gt;0,INDEX(prob!$D$2:$D$4,MATCH(RAND(),prob!$F$2:$F$4)),S80)</f>
        <v>Produced</v>
      </c>
      <c r="T81" s="4">
        <f t="shared" ca="1" si="15"/>
        <v>67</v>
      </c>
    </row>
    <row r="82" spans="1:20" x14ac:dyDescent="0.25">
      <c r="A82">
        <v>80</v>
      </c>
      <c r="B82" s="2">
        <v>45003.250004571761</v>
      </c>
      <c r="C82" t="s">
        <v>6</v>
      </c>
      <c r="D82">
        <v>7</v>
      </c>
      <c r="E82">
        <v>8</v>
      </c>
      <c r="G82">
        <f>IF(Table3[[#This Row],[Length_1]]&lt;&gt;"",-Table3[[#This Row],[Width_1]]/2,)</f>
        <v>0</v>
      </c>
      <c r="H82">
        <f t="shared" ca="1" si="8"/>
        <v>133</v>
      </c>
      <c r="I82" s="1">
        <f t="shared" ca="1" si="9"/>
        <v>1.95</v>
      </c>
      <c r="J82" s="1">
        <f t="shared" ca="1" si="10"/>
        <v>34.200000000000003</v>
      </c>
      <c r="K82" s="1">
        <f t="shared" ca="1" si="11"/>
        <v>53.609022556390975</v>
      </c>
      <c r="L82" s="1">
        <v>100.8932843</v>
      </c>
      <c r="M82" s="1">
        <v>15.221231999999999</v>
      </c>
      <c r="N82" t="str">
        <f ca="1">SUBSTITUTE(INDEX(prob!$A$2:$A$6,MATCH(RAND(),prob!$C$2:$C$6)),"0","")</f>
        <v/>
      </c>
      <c r="O82" t="str">
        <f ca="1">IF(Table3[[#This Row],[Error_Type]]&lt;&gt;"",RANDBETWEEN(-H82/2,H82/2),"")</f>
        <v/>
      </c>
      <c r="P82" t="str">
        <f t="shared" ca="1" si="12"/>
        <v>Sensor B</v>
      </c>
      <c r="Q82">
        <f t="shared" ca="1" si="13"/>
        <v>1</v>
      </c>
      <c r="R82" t="str">
        <f t="shared" si="14"/>
        <v>E</v>
      </c>
      <c r="S82" t="str">
        <f ca="1">IF(LEN(F82)&gt;0,INDEX(prob!$D$2:$D$4,MATCH(RAND(),prob!$F$2:$F$4)),S81)</f>
        <v>Produced</v>
      </c>
      <c r="T82" s="4">
        <f t="shared" ca="1" si="15"/>
        <v>67</v>
      </c>
    </row>
    <row r="83" spans="1:20" x14ac:dyDescent="0.25">
      <c r="A83">
        <v>81</v>
      </c>
      <c r="B83" s="2">
        <v>45003.260421296298</v>
      </c>
      <c r="C83" t="s">
        <v>6</v>
      </c>
      <c r="D83">
        <v>7</v>
      </c>
      <c r="E83">
        <v>9</v>
      </c>
      <c r="G83">
        <f>IF(Table3[[#This Row],[Length_1]]&lt;&gt;"",-Table3[[#This Row],[Width_1]]/2,)</f>
        <v>0</v>
      </c>
      <c r="H83">
        <f t="shared" ca="1" si="8"/>
        <v>133</v>
      </c>
      <c r="I83" s="1">
        <f t="shared" ca="1" si="9"/>
        <v>1.86</v>
      </c>
      <c r="J83" s="1">
        <f t="shared" ca="1" si="10"/>
        <v>36.200000000000003</v>
      </c>
      <c r="K83" s="1">
        <f t="shared" ca="1" si="11"/>
        <v>57.443609022556394</v>
      </c>
      <c r="L83" s="1">
        <v>100.65400169999999</v>
      </c>
      <c r="M83" s="1">
        <v>15.303191999999999</v>
      </c>
      <c r="N83" t="str">
        <f ca="1">SUBSTITUTE(INDEX(prob!$A$2:$A$6,MATCH(RAND(),prob!$C$2:$C$6)),"0","")</f>
        <v/>
      </c>
      <c r="O83" t="str">
        <f ca="1">IF(Table3[[#This Row],[Error_Type]]&lt;&gt;"",RANDBETWEEN(-H83/2,H83/2),"")</f>
        <v/>
      </c>
      <c r="P83" t="str">
        <f t="shared" ca="1" si="12"/>
        <v>Sensor B</v>
      </c>
      <c r="Q83">
        <f t="shared" ca="1" si="13"/>
        <v>1</v>
      </c>
      <c r="R83" t="str">
        <f t="shared" si="14"/>
        <v>E</v>
      </c>
      <c r="S83" t="str">
        <f ca="1">IF(LEN(F83)&gt;0,INDEX(prob!$D$2:$D$4,MATCH(RAND(),prob!$F$2:$F$4)),S82)</f>
        <v>Produced</v>
      </c>
      <c r="T83" s="4">
        <f t="shared" ca="1" si="15"/>
        <v>67</v>
      </c>
    </row>
    <row r="84" spans="1:20" x14ac:dyDescent="0.25">
      <c r="A84">
        <v>82</v>
      </c>
      <c r="B84" s="2">
        <v>45003.270838020835</v>
      </c>
      <c r="C84" t="s">
        <v>6</v>
      </c>
      <c r="D84">
        <v>7</v>
      </c>
      <c r="E84">
        <v>10</v>
      </c>
      <c r="G84">
        <f>IF(Table3[[#This Row],[Length_1]]&lt;&gt;"",-Table3[[#This Row],[Width_1]]/2,)</f>
        <v>0</v>
      </c>
      <c r="H84">
        <f t="shared" ca="1" si="8"/>
        <v>133</v>
      </c>
      <c r="I84" s="1">
        <f t="shared" ca="1" si="9"/>
        <v>1.83</v>
      </c>
      <c r="J84" s="1">
        <f t="shared" ca="1" si="10"/>
        <v>38.5</v>
      </c>
      <c r="K84" s="1">
        <f t="shared" ca="1" si="11"/>
        <v>57.518796992481207</v>
      </c>
      <c r="L84" s="1">
        <v>100.4482606</v>
      </c>
      <c r="M84" s="1">
        <v>15.282648000000002</v>
      </c>
      <c r="N84" t="str">
        <f ca="1">SUBSTITUTE(INDEX(prob!$A$2:$A$6,MATCH(RAND(),prob!$C$2:$C$6)),"0","")</f>
        <v/>
      </c>
      <c r="O84" t="str">
        <f ca="1">IF(Table3[[#This Row],[Error_Type]]&lt;&gt;"",RANDBETWEEN(-H84/2,H84/2),"")</f>
        <v/>
      </c>
      <c r="P84" t="str">
        <f t="shared" ca="1" si="12"/>
        <v>Sensor B</v>
      </c>
      <c r="Q84">
        <f t="shared" ca="1" si="13"/>
        <v>1</v>
      </c>
      <c r="R84" t="str">
        <f t="shared" si="14"/>
        <v>E</v>
      </c>
      <c r="S84" t="str">
        <f ca="1">IF(LEN(F84)&gt;0,INDEX(prob!$D$2:$D$4,MATCH(RAND(),prob!$F$2:$F$4)),S83)</f>
        <v>Produced</v>
      </c>
      <c r="T84" s="4">
        <f t="shared" ca="1" si="15"/>
        <v>67</v>
      </c>
    </row>
    <row r="85" spans="1:20" x14ac:dyDescent="0.25">
      <c r="A85">
        <v>83</v>
      </c>
      <c r="B85" s="2">
        <v>45003.281254745372</v>
      </c>
      <c r="C85" t="s">
        <v>6</v>
      </c>
      <c r="D85">
        <v>7</v>
      </c>
      <c r="E85">
        <v>11</v>
      </c>
      <c r="G85">
        <f>IF(Table3[[#This Row],[Length_1]]&lt;&gt;"",-Table3[[#This Row],[Width_1]]/2,)</f>
        <v>0</v>
      </c>
      <c r="H85">
        <f t="shared" ca="1" si="8"/>
        <v>133</v>
      </c>
      <c r="I85" s="1">
        <f t="shared" ca="1" si="9"/>
        <v>1.92</v>
      </c>
      <c r="J85" s="1">
        <f t="shared" ca="1" si="10"/>
        <v>34.799999999999997</v>
      </c>
      <c r="K85" s="1">
        <f t="shared" ca="1" si="11"/>
        <v>53.7593984962406</v>
      </c>
      <c r="L85" s="1">
        <v>100.4686134</v>
      </c>
      <c r="M85" s="1">
        <v>15.333576000000001</v>
      </c>
      <c r="N85" t="str">
        <f ca="1">SUBSTITUTE(INDEX(prob!$A$2:$A$6,MATCH(RAND(),prob!$C$2:$C$6)),"0","")</f>
        <v/>
      </c>
      <c r="O85" t="str">
        <f ca="1">IF(Table3[[#This Row],[Error_Type]]&lt;&gt;"",RANDBETWEEN(-H85/2,H85/2),"")</f>
        <v/>
      </c>
      <c r="P85" t="str">
        <f t="shared" ca="1" si="12"/>
        <v>Sensor B</v>
      </c>
      <c r="Q85">
        <f t="shared" ca="1" si="13"/>
        <v>2</v>
      </c>
      <c r="R85" t="str">
        <f t="shared" si="14"/>
        <v>E</v>
      </c>
      <c r="S85" t="str">
        <f ca="1">IF(LEN(F85)&gt;0,INDEX(prob!$D$2:$D$4,MATCH(RAND(),prob!$F$2:$F$4)),S84)</f>
        <v>Produced</v>
      </c>
      <c r="T85" s="4">
        <f t="shared" ca="1" si="15"/>
        <v>67</v>
      </c>
    </row>
    <row r="86" spans="1:20" x14ac:dyDescent="0.25">
      <c r="A86">
        <v>84</v>
      </c>
      <c r="B86" s="2">
        <v>45003.291671469909</v>
      </c>
      <c r="C86" t="s">
        <v>6</v>
      </c>
      <c r="D86">
        <v>7</v>
      </c>
      <c r="E86">
        <v>12</v>
      </c>
      <c r="G86">
        <f>IF(Table3[[#This Row],[Length_1]]&lt;&gt;"",-Table3[[#This Row],[Width_1]]/2,)</f>
        <v>0</v>
      </c>
      <c r="H86">
        <f t="shared" ca="1" si="8"/>
        <v>133</v>
      </c>
      <c r="I86" s="1">
        <f t="shared" ca="1" si="9"/>
        <v>1.85</v>
      </c>
      <c r="J86" s="1">
        <f t="shared" ca="1" si="10"/>
        <v>28.1</v>
      </c>
      <c r="K86" s="1">
        <f t="shared" ca="1" si="11"/>
        <v>50.294736842105266</v>
      </c>
      <c r="L86" s="1">
        <v>100.67561329999999</v>
      </c>
      <c r="M86" s="1">
        <v>15.364404</v>
      </c>
      <c r="N86" t="str">
        <f ca="1">SUBSTITUTE(INDEX(prob!$A$2:$A$6,MATCH(RAND(),prob!$C$2:$C$6)),"0","")</f>
        <v>Type 1</v>
      </c>
      <c r="O86">
        <f ca="1">IF(Table3[[#This Row],[Error_Type]]&lt;&gt;"",RANDBETWEEN(-H86/2,H86/2),"")</f>
        <v>50</v>
      </c>
      <c r="P86" t="str">
        <f t="shared" ca="1" si="12"/>
        <v>Sensor B</v>
      </c>
      <c r="Q86">
        <f t="shared" ca="1" si="13"/>
        <v>2</v>
      </c>
      <c r="R86" t="str">
        <f t="shared" si="14"/>
        <v>E</v>
      </c>
      <c r="S86" t="str">
        <f ca="1">IF(LEN(F86)&gt;0,INDEX(prob!$D$2:$D$4,MATCH(RAND(),prob!$F$2:$F$4)),S85)</f>
        <v>Produced</v>
      </c>
      <c r="T86" s="4">
        <f t="shared" ca="1" si="15"/>
        <v>67</v>
      </c>
    </row>
    <row r="87" spans="1:20" x14ac:dyDescent="0.25">
      <c r="A87">
        <v>85</v>
      </c>
      <c r="B87" s="2">
        <v>45003.302088194447</v>
      </c>
      <c r="C87" t="s">
        <v>6</v>
      </c>
      <c r="D87">
        <v>7</v>
      </c>
      <c r="E87">
        <v>13</v>
      </c>
      <c r="G87">
        <f>IF(Table3[[#This Row],[Length_1]]&lt;&gt;"",-Table3[[#This Row],[Width_1]]/2,)</f>
        <v>0</v>
      </c>
      <c r="H87">
        <f t="shared" ca="1" si="8"/>
        <v>133</v>
      </c>
      <c r="I87" s="1">
        <f t="shared" ca="1" si="9"/>
        <v>1.89</v>
      </c>
      <c r="J87" s="1">
        <f t="shared" ca="1" si="10"/>
        <v>37.4</v>
      </c>
      <c r="K87" s="1">
        <f t="shared" ca="1" si="11"/>
        <v>58.496240601503757</v>
      </c>
      <c r="L87" s="1">
        <v>100.65427149999999</v>
      </c>
      <c r="M87" s="1">
        <v>15.378228</v>
      </c>
      <c r="N87" t="str">
        <f ca="1">SUBSTITUTE(INDEX(prob!$A$2:$A$6,MATCH(RAND(),prob!$C$2:$C$6)),"0","")</f>
        <v/>
      </c>
      <c r="O87" t="str">
        <f ca="1">IF(Table3[[#This Row],[Error_Type]]&lt;&gt;"",RANDBETWEEN(-H87/2,H87/2),"")</f>
        <v/>
      </c>
      <c r="P87" t="str">
        <f t="shared" ca="1" si="12"/>
        <v>Sensor A</v>
      </c>
      <c r="Q87">
        <f t="shared" ca="1" si="13"/>
        <v>0</v>
      </c>
      <c r="R87" t="str">
        <f t="shared" si="14"/>
        <v>E</v>
      </c>
      <c r="S87" t="str">
        <f ca="1">IF(LEN(F87)&gt;0,INDEX(prob!$D$2:$D$4,MATCH(RAND(),prob!$F$2:$F$4)),S86)</f>
        <v>Produced</v>
      </c>
      <c r="T87" s="4">
        <f t="shared" ca="1" si="15"/>
        <v>67</v>
      </c>
    </row>
    <row r="88" spans="1:20" x14ac:dyDescent="0.25">
      <c r="A88">
        <v>86</v>
      </c>
      <c r="B88" s="2">
        <v>45003.312504918984</v>
      </c>
      <c r="C88" t="s">
        <v>6</v>
      </c>
      <c r="D88">
        <v>7</v>
      </c>
      <c r="E88">
        <v>14</v>
      </c>
      <c r="G88">
        <f>IF(Table3[[#This Row],[Length_1]]&lt;&gt;"",-Table3[[#This Row],[Width_1]]/2,)</f>
        <v>0</v>
      </c>
      <c r="H88">
        <f t="shared" ca="1" si="8"/>
        <v>133</v>
      </c>
      <c r="I88" s="1">
        <f t="shared" ca="1" si="9"/>
        <v>1.9</v>
      </c>
      <c r="J88" s="1">
        <f t="shared" ca="1" si="10"/>
        <v>40.799999999999997</v>
      </c>
      <c r="K88" s="1">
        <f t="shared" ca="1" si="11"/>
        <v>52.406015037593988</v>
      </c>
      <c r="L88" s="1">
        <v>100.5029133</v>
      </c>
      <c r="M88" s="1">
        <v>15.271992000000001</v>
      </c>
      <c r="N88" t="str">
        <f ca="1">SUBSTITUTE(INDEX(prob!$A$2:$A$6,MATCH(RAND(),prob!$C$2:$C$6)),"0","")</f>
        <v/>
      </c>
      <c r="O88" t="str">
        <f ca="1">IF(Table3[[#This Row],[Error_Type]]&lt;&gt;"",RANDBETWEEN(-H88/2,H88/2),"")</f>
        <v/>
      </c>
      <c r="P88" t="str">
        <f t="shared" ca="1" si="12"/>
        <v>Sensor A</v>
      </c>
      <c r="Q88">
        <f t="shared" ca="1" si="13"/>
        <v>2</v>
      </c>
      <c r="R88" t="str">
        <f t="shared" si="14"/>
        <v>E</v>
      </c>
      <c r="S88" t="str">
        <f ca="1">IF(LEN(F88)&gt;0,INDEX(prob!$D$2:$D$4,MATCH(RAND(),prob!$F$2:$F$4)),S87)</f>
        <v>Produced</v>
      </c>
      <c r="T88" s="4">
        <f t="shared" ca="1" si="15"/>
        <v>67</v>
      </c>
    </row>
    <row r="89" spans="1:20" x14ac:dyDescent="0.25">
      <c r="A89">
        <v>87</v>
      </c>
      <c r="B89" s="2">
        <v>45003.322921643521</v>
      </c>
      <c r="C89" t="s">
        <v>6</v>
      </c>
      <c r="D89">
        <v>7</v>
      </c>
      <c r="E89">
        <v>15</v>
      </c>
      <c r="G89">
        <f>IF(Table3[[#This Row],[Length_1]]&lt;&gt;"",-Table3[[#This Row],[Width_1]]/2,)</f>
        <v>0</v>
      </c>
      <c r="H89">
        <f t="shared" ca="1" si="8"/>
        <v>133</v>
      </c>
      <c r="I89" s="1">
        <f t="shared" ca="1" si="9"/>
        <v>1.84</v>
      </c>
      <c r="J89" s="1">
        <f t="shared" ca="1" si="10"/>
        <v>35.799999999999997</v>
      </c>
      <c r="K89" s="1">
        <f t="shared" ca="1" si="11"/>
        <v>55.78947368421052</v>
      </c>
      <c r="L89" s="1">
        <v>100.625868</v>
      </c>
      <c r="M89" s="1">
        <v>15.302327999999999</v>
      </c>
      <c r="N89" t="str">
        <f ca="1">SUBSTITUTE(INDEX(prob!$A$2:$A$6,MATCH(RAND(),prob!$C$2:$C$6)),"0","")</f>
        <v/>
      </c>
      <c r="O89" t="str">
        <f ca="1">IF(Table3[[#This Row],[Error_Type]]&lt;&gt;"",RANDBETWEEN(-H89/2,H89/2),"")</f>
        <v/>
      </c>
      <c r="P89" t="str">
        <f t="shared" ca="1" si="12"/>
        <v>Sensor A</v>
      </c>
      <c r="Q89">
        <f t="shared" ca="1" si="13"/>
        <v>2</v>
      </c>
      <c r="R89" t="str">
        <f t="shared" si="14"/>
        <v>E</v>
      </c>
      <c r="S89" t="str">
        <f ca="1">IF(LEN(F89)&gt;0,INDEX(prob!$D$2:$D$4,MATCH(RAND(),prob!$F$2:$F$4)),S88)</f>
        <v>Produced</v>
      </c>
      <c r="T89" s="4">
        <f t="shared" ca="1" si="15"/>
        <v>67</v>
      </c>
    </row>
    <row r="90" spans="1:20" x14ac:dyDescent="0.25">
      <c r="A90">
        <v>88</v>
      </c>
      <c r="B90" s="2">
        <v>45003.333338368058</v>
      </c>
      <c r="C90" t="s">
        <v>6</v>
      </c>
      <c r="D90">
        <v>7</v>
      </c>
      <c r="E90">
        <v>16</v>
      </c>
      <c r="G90">
        <f>IF(Table3[[#This Row],[Length_1]]&lt;&gt;"",-Table3[[#This Row],[Width_1]]/2,)</f>
        <v>0</v>
      </c>
      <c r="H90">
        <f t="shared" ca="1" si="8"/>
        <v>133</v>
      </c>
      <c r="I90" s="1">
        <f t="shared" ca="1" si="9"/>
        <v>1.92</v>
      </c>
      <c r="J90" s="1">
        <f t="shared" ca="1" si="10"/>
        <v>32.799999999999997</v>
      </c>
      <c r="K90" s="1">
        <f t="shared" ca="1" si="11"/>
        <v>53.383458646616539</v>
      </c>
      <c r="L90" s="1">
        <v>100.6318801</v>
      </c>
      <c r="M90" s="1">
        <v>15.231743999999999</v>
      </c>
      <c r="N90" t="str">
        <f ca="1">SUBSTITUTE(INDEX(prob!$A$2:$A$6,MATCH(RAND(),prob!$C$2:$C$6)),"0","")</f>
        <v/>
      </c>
      <c r="O90" t="str">
        <f ca="1">IF(Table3[[#This Row],[Error_Type]]&lt;&gt;"",RANDBETWEEN(-H90/2,H90/2),"")</f>
        <v/>
      </c>
      <c r="P90" t="str">
        <f t="shared" ca="1" si="12"/>
        <v>Sensor A</v>
      </c>
      <c r="Q90">
        <f t="shared" ca="1" si="13"/>
        <v>2</v>
      </c>
      <c r="R90" t="str">
        <f t="shared" si="14"/>
        <v>E</v>
      </c>
      <c r="S90" t="str">
        <f ca="1">IF(LEN(F90)&gt;0,INDEX(prob!$D$2:$D$4,MATCH(RAND(),prob!$F$2:$F$4)),S89)</f>
        <v>Produced</v>
      </c>
      <c r="T90" s="4">
        <f t="shared" ca="1" si="15"/>
        <v>67</v>
      </c>
    </row>
    <row r="91" spans="1:20" x14ac:dyDescent="0.25">
      <c r="A91">
        <v>89</v>
      </c>
      <c r="B91" s="2">
        <v>45003.343755092596</v>
      </c>
      <c r="C91" t="s">
        <v>6</v>
      </c>
      <c r="D91">
        <v>7</v>
      </c>
      <c r="E91">
        <v>17</v>
      </c>
      <c r="G91">
        <f>IF(Table3[[#This Row],[Length_1]]&lt;&gt;"",-Table3[[#This Row],[Width_1]]/2,)</f>
        <v>0</v>
      </c>
      <c r="H91">
        <f t="shared" ca="1" si="8"/>
        <v>133</v>
      </c>
      <c r="I91" s="1">
        <f t="shared" ca="1" si="9"/>
        <v>1.88</v>
      </c>
      <c r="J91" s="1">
        <f t="shared" ca="1" si="10"/>
        <v>37.5</v>
      </c>
      <c r="K91" s="1">
        <f t="shared" ca="1" si="11"/>
        <v>49.022556390977449</v>
      </c>
      <c r="L91" s="1">
        <v>100.6214897</v>
      </c>
      <c r="M91" s="1">
        <v>15.144971999999999</v>
      </c>
      <c r="N91" t="str">
        <f ca="1">SUBSTITUTE(INDEX(prob!$A$2:$A$6,MATCH(RAND(),prob!$C$2:$C$6)),"0","")</f>
        <v/>
      </c>
      <c r="O91" t="str">
        <f ca="1">IF(Table3[[#This Row],[Error_Type]]&lt;&gt;"",RANDBETWEEN(-H91/2,H91/2),"")</f>
        <v/>
      </c>
      <c r="P91" t="str">
        <f t="shared" ca="1" si="12"/>
        <v>Sensor B</v>
      </c>
      <c r="Q91">
        <f t="shared" ca="1" si="13"/>
        <v>2</v>
      </c>
      <c r="R91" t="str">
        <f t="shared" si="14"/>
        <v>E</v>
      </c>
      <c r="S91" t="str">
        <f ca="1">IF(LEN(F91)&gt;0,INDEX(prob!$D$2:$D$4,MATCH(RAND(),prob!$F$2:$F$4)),S90)</f>
        <v>Produced</v>
      </c>
      <c r="T91" s="4">
        <f t="shared" ca="1" si="15"/>
        <v>67</v>
      </c>
    </row>
    <row r="92" spans="1:20" x14ac:dyDescent="0.25">
      <c r="A92">
        <v>90</v>
      </c>
      <c r="B92" s="2">
        <v>45003.354171817133</v>
      </c>
      <c r="C92" t="s">
        <v>6</v>
      </c>
      <c r="D92">
        <v>7</v>
      </c>
      <c r="E92">
        <v>18</v>
      </c>
      <c r="G92">
        <f>IF(Table3[[#This Row],[Length_1]]&lt;&gt;"",-Table3[[#This Row],[Width_1]]/2,)</f>
        <v>0</v>
      </c>
      <c r="H92">
        <f t="shared" ca="1" si="8"/>
        <v>133</v>
      </c>
      <c r="I92" s="1">
        <f t="shared" ca="1" si="9"/>
        <v>1.89</v>
      </c>
      <c r="J92" s="1">
        <f t="shared" ca="1" si="10"/>
        <v>41.5</v>
      </c>
      <c r="K92" s="1">
        <f t="shared" ca="1" si="11"/>
        <v>53.233082706766915</v>
      </c>
      <c r="L92" s="1">
        <v>101.070168</v>
      </c>
      <c r="M92" s="1">
        <v>15.008255999999999</v>
      </c>
      <c r="N92" t="str">
        <f ca="1">SUBSTITUTE(INDEX(prob!$A$2:$A$6,MATCH(RAND(),prob!$C$2:$C$6)),"0","")</f>
        <v/>
      </c>
      <c r="O92" t="str">
        <f ca="1">IF(Table3[[#This Row],[Error_Type]]&lt;&gt;"",RANDBETWEEN(-H92/2,H92/2),"")</f>
        <v/>
      </c>
      <c r="P92" t="str">
        <f t="shared" ca="1" si="12"/>
        <v>Sensor A</v>
      </c>
      <c r="Q92">
        <f t="shared" ca="1" si="13"/>
        <v>2</v>
      </c>
      <c r="R92" t="str">
        <f t="shared" si="14"/>
        <v>E</v>
      </c>
      <c r="S92" t="str">
        <f ca="1">IF(LEN(F92)&gt;0,INDEX(prob!$D$2:$D$4,MATCH(RAND(),prob!$F$2:$F$4)),S91)</f>
        <v>Produced</v>
      </c>
      <c r="T92" s="4">
        <f t="shared" ca="1" si="15"/>
        <v>67</v>
      </c>
    </row>
    <row r="93" spans="1:20" x14ac:dyDescent="0.25">
      <c r="A93">
        <v>91</v>
      </c>
      <c r="B93" s="2">
        <v>45003.36458854167</v>
      </c>
      <c r="C93" t="s">
        <v>6</v>
      </c>
      <c r="D93">
        <v>7</v>
      </c>
      <c r="E93">
        <v>19</v>
      </c>
      <c r="G93">
        <f>IF(Table3[[#This Row],[Length_1]]&lt;&gt;"",-Table3[[#This Row],[Width_1]]/2,)</f>
        <v>0</v>
      </c>
      <c r="H93">
        <f t="shared" ca="1" si="8"/>
        <v>133</v>
      </c>
      <c r="I93" s="1">
        <f t="shared" ca="1" si="9"/>
        <v>1.84</v>
      </c>
      <c r="J93" s="1">
        <f t="shared" ca="1" si="10"/>
        <v>35.6</v>
      </c>
      <c r="K93" s="1">
        <f t="shared" ca="1" si="11"/>
        <v>48.94736842105263</v>
      </c>
      <c r="L93" s="1">
        <v>100.6226276</v>
      </c>
      <c r="M93" s="1">
        <v>15.007415999999999</v>
      </c>
      <c r="N93" t="str">
        <f ca="1">SUBSTITUTE(INDEX(prob!$A$2:$A$6,MATCH(RAND(),prob!$C$2:$C$6)),"0","")</f>
        <v/>
      </c>
      <c r="O93" t="str">
        <f ca="1">IF(Table3[[#This Row],[Error_Type]]&lt;&gt;"",RANDBETWEEN(-H93/2,H93/2),"")</f>
        <v/>
      </c>
      <c r="P93" t="str">
        <f t="shared" ca="1" si="12"/>
        <v>Sensor A</v>
      </c>
      <c r="Q93">
        <f t="shared" ca="1" si="13"/>
        <v>1</v>
      </c>
      <c r="R93" t="str">
        <f t="shared" si="14"/>
        <v>E</v>
      </c>
      <c r="S93" t="str">
        <f ca="1">IF(LEN(F93)&gt;0,INDEX(prob!$D$2:$D$4,MATCH(RAND(),prob!$F$2:$F$4)),S92)</f>
        <v>Produced</v>
      </c>
      <c r="T93" s="4">
        <f t="shared" ca="1" si="15"/>
        <v>67</v>
      </c>
    </row>
    <row r="94" spans="1:20" x14ac:dyDescent="0.25">
      <c r="A94">
        <v>92</v>
      </c>
      <c r="B94" s="2">
        <v>45003.375005266207</v>
      </c>
      <c r="C94" t="s">
        <v>6</v>
      </c>
      <c r="D94">
        <v>7</v>
      </c>
      <c r="E94">
        <v>20</v>
      </c>
      <c r="G94">
        <f>IF(Table3[[#This Row],[Length_1]]&lt;&gt;"",-Table3[[#This Row],[Width_1]]/2,)</f>
        <v>0</v>
      </c>
      <c r="H94">
        <f t="shared" ca="1" si="8"/>
        <v>133</v>
      </c>
      <c r="I94" s="1">
        <f t="shared" ca="1" si="9"/>
        <v>1.84</v>
      </c>
      <c r="J94" s="1">
        <f t="shared" ca="1" si="10"/>
        <v>35</v>
      </c>
      <c r="K94" s="1">
        <f t="shared" ca="1" si="11"/>
        <v>53.7593984962406</v>
      </c>
      <c r="L94" s="1">
        <v>100.6053063</v>
      </c>
      <c r="M94" s="1">
        <v>15.048791999999999</v>
      </c>
      <c r="N94" t="str">
        <f ca="1">SUBSTITUTE(INDEX(prob!$A$2:$A$6,MATCH(RAND(),prob!$C$2:$C$6)),"0","")</f>
        <v/>
      </c>
      <c r="O94" t="str">
        <f ca="1">IF(Table3[[#This Row],[Error_Type]]&lt;&gt;"",RANDBETWEEN(-H94/2,H94/2),"")</f>
        <v/>
      </c>
      <c r="P94" t="str">
        <f t="shared" ca="1" si="12"/>
        <v>Sensor B</v>
      </c>
      <c r="Q94">
        <f t="shared" ca="1" si="13"/>
        <v>0</v>
      </c>
      <c r="R94" t="str">
        <f t="shared" si="14"/>
        <v>E</v>
      </c>
      <c r="S94" t="str">
        <f ca="1">IF(LEN(F94)&gt;0,INDEX(prob!$D$2:$D$4,MATCH(RAND(),prob!$F$2:$F$4)),S93)</f>
        <v>Produced</v>
      </c>
      <c r="T94" s="4">
        <f t="shared" ca="1" si="15"/>
        <v>67</v>
      </c>
    </row>
    <row r="95" spans="1:20" x14ac:dyDescent="0.25">
      <c r="A95">
        <v>93</v>
      </c>
      <c r="B95" s="2">
        <v>45003.385421990744</v>
      </c>
      <c r="C95" t="s">
        <v>6</v>
      </c>
      <c r="D95">
        <v>7</v>
      </c>
      <c r="E95">
        <v>21</v>
      </c>
      <c r="G95">
        <f>IF(Table3[[#This Row],[Length_1]]&lt;&gt;"",-Table3[[#This Row],[Width_1]]/2,)</f>
        <v>0</v>
      </c>
      <c r="H95">
        <f t="shared" ca="1" si="8"/>
        <v>133</v>
      </c>
      <c r="I95" s="1">
        <f t="shared" ca="1" si="9"/>
        <v>1.85</v>
      </c>
      <c r="J95" s="1">
        <f t="shared" ca="1" si="10"/>
        <v>34.6</v>
      </c>
      <c r="K95" s="1">
        <f t="shared" ca="1" si="11"/>
        <v>54.436090225563909</v>
      </c>
      <c r="L95" s="1">
        <v>100.6040249</v>
      </c>
      <c r="M95" s="1">
        <v>15.001823999999999</v>
      </c>
      <c r="N95" t="str">
        <f ca="1">SUBSTITUTE(INDEX(prob!$A$2:$A$6,MATCH(RAND(),prob!$C$2:$C$6)),"0","")</f>
        <v/>
      </c>
      <c r="O95" t="str">
        <f ca="1">IF(Table3[[#This Row],[Error_Type]]&lt;&gt;"",RANDBETWEEN(-H95/2,H95/2),"")</f>
        <v/>
      </c>
      <c r="P95" t="str">
        <f t="shared" ca="1" si="12"/>
        <v>Sensor A</v>
      </c>
      <c r="Q95">
        <f t="shared" ca="1" si="13"/>
        <v>0</v>
      </c>
      <c r="R95" t="str">
        <f t="shared" si="14"/>
        <v>E</v>
      </c>
      <c r="S95" t="str">
        <f ca="1">IF(LEN(F95)&gt;0,INDEX(prob!$D$2:$D$4,MATCH(RAND(),prob!$F$2:$F$4)),S94)</f>
        <v>Produced</v>
      </c>
      <c r="T95" s="4">
        <f t="shared" ca="1" si="15"/>
        <v>67</v>
      </c>
    </row>
    <row r="96" spans="1:20" x14ac:dyDescent="0.25">
      <c r="A96">
        <v>94</v>
      </c>
      <c r="B96" s="2">
        <v>45003.395838715274</v>
      </c>
      <c r="C96" t="s">
        <v>6</v>
      </c>
      <c r="D96">
        <v>7</v>
      </c>
      <c r="E96">
        <v>22</v>
      </c>
      <c r="G96">
        <f>IF(Table3[[#This Row],[Length_1]]&lt;&gt;"",-Table3[[#This Row],[Width_1]]/2,)</f>
        <v>0</v>
      </c>
      <c r="H96">
        <f t="shared" ca="1" si="8"/>
        <v>133</v>
      </c>
      <c r="I96" s="1">
        <f t="shared" ca="1" si="9"/>
        <v>1.91</v>
      </c>
      <c r="J96" s="1">
        <f t="shared" ca="1" si="10"/>
        <v>34.5</v>
      </c>
      <c r="K96" s="1">
        <f t="shared" ca="1" si="11"/>
        <v>56.165413533834581</v>
      </c>
      <c r="L96" s="1">
        <v>100.517979</v>
      </c>
      <c r="M96" s="1">
        <v>14.889695999999999</v>
      </c>
      <c r="N96" t="str">
        <f ca="1">SUBSTITUTE(INDEX(prob!$A$2:$A$6,MATCH(RAND(),prob!$C$2:$C$6)),"0","")</f>
        <v/>
      </c>
      <c r="O96" t="str">
        <f ca="1">IF(Table3[[#This Row],[Error_Type]]&lt;&gt;"",RANDBETWEEN(-H96/2,H96/2),"")</f>
        <v/>
      </c>
      <c r="P96" t="str">
        <f t="shared" ca="1" si="12"/>
        <v>Sensor A</v>
      </c>
      <c r="Q96">
        <f t="shared" ca="1" si="13"/>
        <v>2</v>
      </c>
      <c r="R96" t="str">
        <f t="shared" si="14"/>
        <v>E</v>
      </c>
      <c r="S96" t="str">
        <f ca="1">IF(LEN(F96)&gt;0,INDEX(prob!$D$2:$D$4,MATCH(RAND(),prob!$F$2:$F$4)),S95)</f>
        <v>Produced</v>
      </c>
      <c r="T96" s="4">
        <f t="shared" ca="1" si="15"/>
        <v>67</v>
      </c>
    </row>
    <row r="97" spans="1:20" x14ac:dyDescent="0.25">
      <c r="A97">
        <v>95</v>
      </c>
      <c r="B97" s="2">
        <v>45003.406255439812</v>
      </c>
      <c r="C97" t="s">
        <v>6</v>
      </c>
      <c r="D97">
        <v>7</v>
      </c>
      <c r="E97">
        <v>23</v>
      </c>
      <c r="G97">
        <f>IF(Table3[[#This Row],[Length_1]]&lt;&gt;"",-Table3[[#This Row],[Width_1]]/2,)</f>
        <v>0</v>
      </c>
      <c r="H97">
        <f t="shared" ca="1" si="8"/>
        <v>133</v>
      </c>
      <c r="I97" s="1">
        <f t="shared" ca="1" si="9"/>
        <v>1.95</v>
      </c>
      <c r="J97" s="1">
        <f t="shared" ca="1" si="10"/>
        <v>39.299999999999997</v>
      </c>
      <c r="K97" s="1">
        <f t="shared" ca="1" si="11"/>
        <v>48.872180451127818</v>
      </c>
      <c r="L97" s="1">
        <v>100.5602396</v>
      </c>
      <c r="M97" s="1">
        <v>14.865864000000002</v>
      </c>
      <c r="N97" t="str">
        <f ca="1">SUBSTITUTE(INDEX(prob!$A$2:$A$6,MATCH(RAND(),prob!$C$2:$C$6)),"0","")</f>
        <v/>
      </c>
      <c r="O97" t="str">
        <f ca="1">IF(Table3[[#This Row],[Error_Type]]&lt;&gt;"",RANDBETWEEN(-H97/2,H97/2),"")</f>
        <v/>
      </c>
      <c r="P97" t="str">
        <f t="shared" ca="1" si="12"/>
        <v>Sensor B</v>
      </c>
      <c r="Q97">
        <f t="shared" ca="1" si="13"/>
        <v>0</v>
      </c>
      <c r="R97" t="str">
        <f t="shared" si="14"/>
        <v>E</v>
      </c>
      <c r="S97" t="str">
        <f ca="1">IF(LEN(F97)&gt;0,INDEX(prob!$D$2:$D$4,MATCH(RAND(),prob!$F$2:$F$4)),S96)</f>
        <v>Produced</v>
      </c>
      <c r="T97" s="4">
        <f t="shared" ca="1" si="15"/>
        <v>67</v>
      </c>
    </row>
    <row r="98" spans="1:20" x14ac:dyDescent="0.25">
      <c r="A98">
        <v>96</v>
      </c>
      <c r="B98" s="2">
        <v>45003.416672164349</v>
      </c>
      <c r="C98" t="s">
        <v>6</v>
      </c>
      <c r="D98">
        <v>7</v>
      </c>
      <c r="E98">
        <v>24</v>
      </c>
      <c r="G98">
        <f>IF(Table3[[#This Row],[Length_1]]&lt;&gt;"",-Table3[[#This Row],[Width_1]]/2,)</f>
        <v>0</v>
      </c>
      <c r="H98">
        <f t="shared" ca="1" si="8"/>
        <v>133</v>
      </c>
      <c r="I98" s="1">
        <f t="shared" ca="1" si="9"/>
        <v>1.85</v>
      </c>
      <c r="J98" s="1">
        <f t="shared" ca="1" si="10"/>
        <v>34.6</v>
      </c>
      <c r="K98" s="1">
        <f t="shared" ca="1" si="11"/>
        <v>58.345864661654133</v>
      </c>
      <c r="L98" s="1">
        <v>100.6751586</v>
      </c>
      <c r="M98" s="1">
        <v>14.823540000000001</v>
      </c>
      <c r="N98" t="str">
        <f ca="1">SUBSTITUTE(INDEX(prob!$A$2:$A$6,MATCH(RAND(),prob!$C$2:$C$6)),"0","")</f>
        <v/>
      </c>
      <c r="O98" t="str">
        <f ca="1">IF(Table3[[#This Row],[Error_Type]]&lt;&gt;"",RANDBETWEEN(-H98/2,H98/2),"")</f>
        <v/>
      </c>
      <c r="P98" t="str">
        <f t="shared" ca="1" si="12"/>
        <v>Sensor B</v>
      </c>
      <c r="Q98">
        <f t="shared" ca="1" si="13"/>
        <v>2</v>
      </c>
      <c r="R98" t="str">
        <f t="shared" si="14"/>
        <v>E</v>
      </c>
      <c r="S98" t="str">
        <f ca="1">IF(LEN(F98)&gt;0,INDEX(prob!$D$2:$D$4,MATCH(RAND(),prob!$F$2:$F$4)),S97)</f>
        <v>Produced</v>
      </c>
      <c r="T98" s="4">
        <f t="shared" ca="1" si="15"/>
        <v>67</v>
      </c>
    </row>
    <row r="99" spans="1:20" x14ac:dyDescent="0.25">
      <c r="A99">
        <v>97</v>
      </c>
      <c r="B99" s="2">
        <v>45003.427088888886</v>
      </c>
      <c r="C99" t="s">
        <v>6</v>
      </c>
      <c r="D99">
        <v>8</v>
      </c>
      <c r="E99">
        <v>1</v>
      </c>
      <c r="F99">
        <v>25</v>
      </c>
      <c r="G99">
        <f ca="1">IF(Table3[[#This Row],[Length_1]]&lt;&gt;"",-Table3[[#This Row],[Width_1]]/2,)</f>
        <v>-67</v>
      </c>
      <c r="H99">
        <f t="shared" ca="1" si="8"/>
        <v>134</v>
      </c>
      <c r="I99" s="1">
        <f t="shared" ca="1" si="9"/>
        <v>1.93</v>
      </c>
      <c r="J99" s="1">
        <f t="shared" ca="1" si="10"/>
        <v>39</v>
      </c>
      <c r="K99" s="1">
        <f t="shared" ca="1" si="11"/>
        <v>57.250746268656712</v>
      </c>
      <c r="L99" s="1">
        <v>100.67160869999999</v>
      </c>
      <c r="M99" s="1">
        <v>14.722872000000001</v>
      </c>
      <c r="N99" t="str">
        <f ca="1">SUBSTITUTE(INDEX(prob!$A$2:$A$6,MATCH(RAND(),prob!$C$2:$C$6)),"0","")</f>
        <v>Type 1</v>
      </c>
      <c r="O99">
        <f ca="1">IF(Table3[[#This Row],[Error_Type]]&lt;&gt;"",RANDBETWEEN(-H99/2,H99/2),"")</f>
        <v>64</v>
      </c>
      <c r="P99" t="str">
        <f t="shared" ca="1" si="12"/>
        <v>Sensor B</v>
      </c>
      <c r="Q99">
        <f t="shared" ca="1" si="13"/>
        <v>0</v>
      </c>
      <c r="R99" t="str">
        <f t="shared" si="14"/>
        <v>F</v>
      </c>
      <c r="S99" t="str">
        <f ca="1">IF(LEN(F99)&gt;0,INDEX(prob!$D$2:$D$4,MATCH(RAND(),prob!$F$2:$F$4)),S98)</f>
        <v>Produced</v>
      </c>
      <c r="T99" s="4">
        <f t="shared" ca="1" si="15"/>
        <v>47</v>
      </c>
    </row>
    <row r="100" spans="1:20" x14ac:dyDescent="0.25">
      <c r="A100">
        <v>98</v>
      </c>
      <c r="B100" s="2">
        <v>45003.437505613423</v>
      </c>
      <c r="C100" t="s">
        <v>6</v>
      </c>
      <c r="D100">
        <v>8</v>
      </c>
      <c r="E100">
        <v>2</v>
      </c>
      <c r="G100">
        <f>IF(Table3[[#This Row],[Length_1]]&lt;&gt;"",-Table3[[#This Row],[Width_1]]/2,)</f>
        <v>0</v>
      </c>
      <c r="H100">
        <f t="shared" ca="1" si="8"/>
        <v>134</v>
      </c>
      <c r="I100" s="1">
        <f t="shared" ca="1" si="9"/>
        <v>1.87</v>
      </c>
      <c r="J100" s="1">
        <f t="shared" ca="1" si="10"/>
        <v>38.299999999999997</v>
      </c>
      <c r="K100" s="1">
        <f t="shared" ca="1" si="11"/>
        <v>57.835820895522389</v>
      </c>
      <c r="L100" s="1">
        <v>100.57518140000001</v>
      </c>
      <c r="M100" s="1">
        <v>14.590896000000001</v>
      </c>
      <c r="N100" t="str">
        <f ca="1">SUBSTITUTE(INDEX(prob!$A$2:$A$6,MATCH(RAND(),prob!$C$2:$C$6)),"0","")</f>
        <v/>
      </c>
      <c r="O100" t="str">
        <f ca="1">IF(Table3[[#This Row],[Error_Type]]&lt;&gt;"",RANDBETWEEN(-H100/2,H100/2),"")</f>
        <v/>
      </c>
      <c r="P100" t="str">
        <f t="shared" ca="1" si="12"/>
        <v>Sensor B</v>
      </c>
      <c r="Q100">
        <f t="shared" ca="1" si="13"/>
        <v>1</v>
      </c>
      <c r="R100" t="str">
        <f t="shared" si="14"/>
        <v>F</v>
      </c>
      <c r="S100" t="str">
        <f ca="1">IF(LEN(F100)&gt;0,INDEX(prob!$D$2:$D$4,MATCH(RAND(),prob!$F$2:$F$4)),S99)</f>
        <v>Produced</v>
      </c>
      <c r="T100" s="4">
        <f t="shared" ca="1" si="15"/>
        <v>47</v>
      </c>
    </row>
    <row r="101" spans="1:20" x14ac:dyDescent="0.25">
      <c r="A101">
        <v>99</v>
      </c>
      <c r="B101" s="2">
        <v>45003.44792233796</v>
      </c>
      <c r="C101" t="s">
        <v>6</v>
      </c>
      <c r="D101">
        <v>8</v>
      </c>
      <c r="E101">
        <v>3</v>
      </c>
      <c r="G101">
        <f>IF(Table3[[#This Row],[Length_1]]&lt;&gt;"",-Table3[[#This Row],[Width_1]]/2,)</f>
        <v>0</v>
      </c>
      <c r="H101">
        <f t="shared" ca="1" si="8"/>
        <v>134</v>
      </c>
      <c r="I101" s="1">
        <f t="shared" ca="1" si="9"/>
        <v>1.82</v>
      </c>
      <c r="J101" s="1">
        <f t="shared" ca="1" si="10"/>
        <v>34.299999999999997</v>
      </c>
      <c r="K101" s="1">
        <f t="shared" ca="1" si="11"/>
        <v>57.238805970149258</v>
      </c>
      <c r="L101" s="1">
        <v>100.7349483</v>
      </c>
      <c r="M101" s="1">
        <v>14.540556</v>
      </c>
      <c r="N101" t="str">
        <f ca="1">SUBSTITUTE(INDEX(prob!$A$2:$A$6,MATCH(RAND(),prob!$C$2:$C$6)),"0","")</f>
        <v>Type 3</v>
      </c>
      <c r="O101">
        <f ca="1">IF(Table3[[#This Row],[Error_Type]]&lt;&gt;"",RANDBETWEEN(-H101/2,H101/2),"")</f>
        <v>24</v>
      </c>
      <c r="P101" t="str">
        <f t="shared" ca="1" si="12"/>
        <v>Sensor B</v>
      </c>
      <c r="Q101">
        <f t="shared" ca="1" si="13"/>
        <v>1</v>
      </c>
      <c r="R101" t="str">
        <f t="shared" si="14"/>
        <v>F</v>
      </c>
      <c r="S101" t="str">
        <f ca="1">IF(LEN(F101)&gt;0,INDEX(prob!$D$2:$D$4,MATCH(RAND(),prob!$F$2:$F$4)),S100)</f>
        <v>Produced</v>
      </c>
      <c r="T101" s="4">
        <f t="shared" ca="1" si="15"/>
        <v>47</v>
      </c>
    </row>
    <row r="102" spans="1:20" x14ac:dyDescent="0.25">
      <c r="A102">
        <v>100</v>
      </c>
      <c r="B102" s="2">
        <v>45003.458339062498</v>
      </c>
      <c r="C102" t="s">
        <v>6</v>
      </c>
      <c r="D102">
        <v>8</v>
      </c>
      <c r="E102">
        <v>4</v>
      </c>
      <c r="G102">
        <f>IF(Table3[[#This Row],[Length_1]]&lt;&gt;"",-Table3[[#This Row],[Width_1]]/2,)</f>
        <v>0</v>
      </c>
      <c r="H102">
        <f t="shared" ca="1" si="8"/>
        <v>134</v>
      </c>
      <c r="I102" s="1">
        <f t="shared" ca="1" si="9"/>
        <v>1.88</v>
      </c>
      <c r="J102" s="1">
        <f t="shared" ca="1" si="10"/>
        <v>36.299999999999997</v>
      </c>
      <c r="K102" s="1">
        <f t="shared" ca="1" si="11"/>
        <v>54.477611940298509</v>
      </c>
      <c r="L102" s="1">
        <v>100.614688</v>
      </c>
      <c r="M102" s="1">
        <v>14.468783999999999</v>
      </c>
      <c r="N102" t="str">
        <f ca="1">SUBSTITUTE(INDEX(prob!$A$2:$A$6,MATCH(RAND(),prob!$C$2:$C$6)),"0","")</f>
        <v/>
      </c>
      <c r="O102" t="str">
        <f ca="1">IF(Table3[[#This Row],[Error_Type]]&lt;&gt;"",RANDBETWEEN(-H102/2,H102/2),"")</f>
        <v/>
      </c>
      <c r="P102" t="str">
        <f t="shared" ca="1" si="12"/>
        <v>Sensor A</v>
      </c>
      <c r="Q102">
        <f t="shared" ca="1" si="13"/>
        <v>0</v>
      </c>
      <c r="R102" t="str">
        <f t="shared" si="14"/>
        <v>F</v>
      </c>
      <c r="S102" t="str">
        <f ca="1">IF(LEN(F102)&gt;0,INDEX(prob!$D$2:$D$4,MATCH(RAND(),prob!$F$2:$F$4)),S101)</f>
        <v>Produced</v>
      </c>
      <c r="T102" s="4">
        <f t="shared" ca="1" si="15"/>
        <v>47</v>
      </c>
    </row>
    <row r="103" spans="1:20" x14ac:dyDescent="0.25">
      <c r="A103">
        <v>101</v>
      </c>
      <c r="B103" s="2">
        <v>45003.468755787035</v>
      </c>
      <c r="C103" t="s">
        <v>6</v>
      </c>
      <c r="D103">
        <v>8</v>
      </c>
      <c r="E103">
        <v>5</v>
      </c>
      <c r="G103">
        <f>IF(Table3[[#This Row],[Length_1]]&lt;&gt;"",-Table3[[#This Row],[Width_1]]/2,)</f>
        <v>0</v>
      </c>
      <c r="H103">
        <f t="shared" ca="1" si="8"/>
        <v>134</v>
      </c>
      <c r="I103" s="1">
        <f t="shared" ca="1" si="9"/>
        <v>1.85</v>
      </c>
      <c r="J103" s="1">
        <f t="shared" ca="1" si="10"/>
        <v>40.299999999999997</v>
      </c>
      <c r="K103" s="1">
        <f t="shared" ca="1" si="11"/>
        <v>55.223880597014926</v>
      </c>
      <c r="L103" s="1">
        <v>100.61891</v>
      </c>
      <c r="M103" s="1">
        <v>14.321712</v>
      </c>
      <c r="N103" t="str">
        <f ca="1">SUBSTITUTE(INDEX(prob!$A$2:$A$6,MATCH(RAND(),prob!$C$2:$C$6)),"0","")</f>
        <v/>
      </c>
      <c r="O103" t="str">
        <f ca="1">IF(Table3[[#This Row],[Error_Type]]&lt;&gt;"",RANDBETWEEN(-H103/2,H103/2),"")</f>
        <v/>
      </c>
      <c r="P103" t="str">
        <f t="shared" ca="1" si="12"/>
        <v>Sensor B</v>
      </c>
      <c r="Q103">
        <f t="shared" ca="1" si="13"/>
        <v>0</v>
      </c>
      <c r="R103" t="str">
        <f t="shared" si="14"/>
        <v>F</v>
      </c>
      <c r="S103" t="str">
        <f ca="1">IF(LEN(F103)&gt;0,INDEX(prob!$D$2:$D$4,MATCH(RAND(),prob!$F$2:$F$4)),S102)</f>
        <v>Produced</v>
      </c>
      <c r="T103" s="4">
        <f t="shared" ca="1" si="15"/>
        <v>47</v>
      </c>
    </row>
    <row r="104" spans="1:20" x14ac:dyDescent="0.25">
      <c r="A104">
        <v>102</v>
      </c>
      <c r="B104" s="2">
        <v>45003.479172511572</v>
      </c>
      <c r="C104" t="s">
        <v>6</v>
      </c>
      <c r="D104">
        <v>8</v>
      </c>
      <c r="E104">
        <v>6</v>
      </c>
      <c r="G104">
        <f>IF(Table3[[#This Row],[Length_1]]&lt;&gt;"",-Table3[[#This Row],[Width_1]]/2,)</f>
        <v>0</v>
      </c>
      <c r="H104">
        <f t="shared" ca="1" si="8"/>
        <v>134</v>
      </c>
      <c r="I104" s="1">
        <f t="shared" ca="1" si="9"/>
        <v>1.83</v>
      </c>
      <c r="J104" s="1">
        <f t="shared" ca="1" si="10"/>
        <v>36.799999999999997</v>
      </c>
      <c r="K104" s="1">
        <f t="shared" ca="1" si="11"/>
        <v>57.611940298507463</v>
      </c>
      <c r="L104" s="1">
        <v>100.890731</v>
      </c>
      <c r="M104" s="1">
        <v>14.456928000000001</v>
      </c>
      <c r="N104" t="str">
        <f ca="1">SUBSTITUTE(INDEX(prob!$A$2:$A$6,MATCH(RAND(),prob!$C$2:$C$6)),"0","")</f>
        <v/>
      </c>
      <c r="O104" t="str">
        <f ca="1">IF(Table3[[#This Row],[Error_Type]]&lt;&gt;"",RANDBETWEEN(-H104/2,H104/2),"")</f>
        <v/>
      </c>
      <c r="P104" t="str">
        <f t="shared" ca="1" si="12"/>
        <v>Sensor A</v>
      </c>
      <c r="Q104">
        <f t="shared" ca="1" si="13"/>
        <v>2</v>
      </c>
      <c r="R104" t="str">
        <f t="shared" si="14"/>
        <v>F</v>
      </c>
      <c r="S104" t="str">
        <f ca="1">IF(LEN(F104)&gt;0,INDEX(prob!$D$2:$D$4,MATCH(RAND(),prob!$F$2:$F$4)),S103)</f>
        <v>Produced</v>
      </c>
      <c r="T104" s="4">
        <f t="shared" ca="1" si="15"/>
        <v>47</v>
      </c>
    </row>
    <row r="105" spans="1:20" x14ac:dyDescent="0.25">
      <c r="A105">
        <v>103</v>
      </c>
      <c r="B105" s="2">
        <v>45003.489589236109</v>
      </c>
      <c r="C105" t="s">
        <v>6</v>
      </c>
      <c r="D105">
        <v>8</v>
      </c>
      <c r="E105">
        <v>7</v>
      </c>
      <c r="G105">
        <f>IF(Table3[[#This Row],[Length_1]]&lt;&gt;"",-Table3[[#This Row],[Width_1]]/2,)</f>
        <v>0</v>
      </c>
      <c r="H105">
        <f t="shared" ca="1" si="8"/>
        <v>134</v>
      </c>
      <c r="I105" s="1">
        <f t="shared" ca="1" si="9"/>
        <v>1.91</v>
      </c>
      <c r="J105" s="1">
        <f t="shared" ca="1" si="10"/>
        <v>34.5</v>
      </c>
      <c r="K105" s="1">
        <f t="shared" ca="1" si="11"/>
        <v>76.591044776119404</v>
      </c>
      <c r="L105" s="1">
        <v>101.043239</v>
      </c>
      <c r="M105" s="1">
        <v>14.457456000000001</v>
      </c>
      <c r="N105" t="str">
        <f ca="1">SUBSTITUTE(INDEX(prob!$A$2:$A$6,MATCH(RAND(),prob!$C$2:$C$6)),"0","")</f>
        <v>Type 1</v>
      </c>
      <c r="O105">
        <f ca="1">IF(Table3[[#This Row],[Error_Type]]&lt;&gt;"",RANDBETWEEN(-H105/2,H105/2),"")</f>
        <v>-31</v>
      </c>
      <c r="P105" t="str">
        <f t="shared" ca="1" si="12"/>
        <v>Sensor B</v>
      </c>
      <c r="Q105">
        <f t="shared" ca="1" si="13"/>
        <v>0</v>
      </c>
      <c r="R105" t="str">
        <f t="shared" si="14"/>
        <v>F</v>
      </c>
      <c r="S105" t="str">
        <f ca="1">IF(LEN(F105)&gt;0,INDEX(prob!$D$2:$D$4,MATCH(RAND(),prob!$F$2:$F$4)),S104)</f>
        <v>Produced</v>
      </c>
      <c r="T105" s="4">
        <f t="shared" ca="1" si="15"/>
        <v>47</v>
      </c>
    </row>
    <row r="106" spans="1:20" x14ac:dyDescent="0.25">
      <c r="A106">
        <v>104</v>
      </c>
      <c r="B106" s="2">
        <v>45003.500005960646</v>
      </c>
      <c r="C106" t="s">
        <v>6</v>
      </c>
      <c r="D106">
        <v>8</v>
      </c>
      <c r="E106">
        <v>8</v>
      </c>
      <c r="G106">
        <f>IF(Table3[[#This Row],[Length_1]]&lt;&gt;"",-Table3[[#This Row],[Width_1]]/2,)</f>
        <v>0</v>
      </c>
      <c r="H106">
        <f t="shared" ca="1" si="8"/>
        <v>134</v>
      </c>
      <c r="I106" s="1">
        <f t="shared" ca="1" si="9"/>
        <v>1.83</v>
      </c>
      <c r="J106" s="1">
        <f t="shared" ca="1" si="10"/>
        <v>32.9</v>
      </c>
      <c r="K106" s="1">
        <f t="shared" ca="1" si="11"/>
        <v>59.683582089552232</v>
      </c>
      <c r="L106" s="1">
        <v>100.6103408</v>
      </c>
      <c r="M106" s="1">
        <v>14.466060000000001</v>
      </c>
      <c r="N106" t="str">
        <f ca="1">SUBSTITUTE(INDEX(prob!$A$2:$A$6,MATCH(RAND(),prob!$C$2:$C$6)),"0","")</f>
        <v>Type 1</v>
      </c>
      <c r="O106">
        <f ca="1">IF(Table3[[#This Row],[Error_Type]]&lt;&gt;"",RANDBETWEEN(-H106/2,H106/2),"")</f>
        <v>47</v>
      </c>
      <c r="P106" t="str">
        <f t="shared" ca="1" si="12"/>
        <v>Sensor B</v>
      </c>
      <c r="Q106">
        <f t="shared" ca="1" si="13"/>
        <v>1</v>
      </c>
      <c r="R106" t="str">
        <f t="shared" si="14"/>
        <v>F</v>
      </c>
      <c r="S106" t="str">
        <f ca="1">IF(LEN(F106)&gt;0,INDEX(prob!$D$2:$D$4,MATCH(RAND(),prob!$F$2:$F$4)),S105)</f>
        <v>Produced</v>
      </c>
      <c r="T106" s="4">
        <f t="shared" ca="1" si="15"/>
        <v>47</v>
      </c>
    </row>
    <row r="107" spans="1:20" x14ac:dyDescent="0.25">
      <c r="A107">
        <v>105</v>
      </c>
      <c r="B107" s="2">
        <v>45003.510422685184</v>
      </c>
      <c r="C107" t="s">
        <v>6</v>
      </c>
      <c r="D107">
        <v>8</v>
      </c>
      <c r="E107">
        <v>9</v>
      </c>
      <c r="G107">
        <f>IF(Table3[[#This Row],[Length_1]]&lt;&gt;"",-Table3[[#This Row],[Width_1]]/2,)</f>
        <v>0</v>
      </c>
      <c r="H107">
        <f t="shared" ca="1" si="8"/>
        <v>134</v>
      </c>
      <c r="I107" s="1">
        <f t="shared" ca="1" si="9"/>
        <v>1.92</v>
      </c>
      <c r="J107" s="1">
        <f t="shared" ca="1" si="10"/>
        <v>34.1</v>
      </c>
      <c r="K107" s="1">
        <f t="shared" ca="1" si="11"/>
        <v>53.059701492537314</v>
      </c>
      <c r="L107" s="1">
        <v>100.7382163</v>
      </c>
      <c r="M107" s="1">
        <v>14.445888</v>
      </c>
      <c r="N107" t="str">
        <f ca="1">SUBSTITUTE(INDEX(prob!$A$2:$A$6,MATCH(RAND(),prob!$C$2:$C$6)),"0","")</f>
        <v/>
      </c>
      <c r="O107" t="str">
        <f ca="1">IF(Table3[[#This Row],[Error_Type]]&lt;&gt;"",RANDBETWEEN(-H107/2,H107/2),"")</f>
        <v/>
      </c>
      <c r="P107" t="str">
        <f t="shared" ca="1" si="12"/>
        <v>Sensor B</v>
      </c>
      <c r="Q107">
        <f t="shared" ca="1" si="13"/>
        <v>2</v>
      </c>
      <c r="R107" t="str">
        <f t="shared" si="14"/>
        <v>F</v>
      </c>
      <c r="S107" t="str">
        <f ca="1">IF(LEN(F107)&gt;0,INDEX(prob!$D$2:$D$4,MATCH(RAND(),prob!$F$2:$F$4)),S106)</f>
        <v>Produced</v>
      </c>
      <c r="T107" s="4">
        <f t="shared" ca="1" si="15"/>
        <v>47</v>
      </c>
    </row>
    <row r="108" spans="1:20" x14ac:dyDescent="0.25">
      <c r="A108">
        <v>106</v>
      </c>
      <c r="B108" s="2">
        <v>45003.520839409721</v>
      </c>
      <c r="C108" t="s">
        <v>6</v>
      </c>
      <c r="D108">
        <v>8</v>
      </c>
      <c r="E108">
        <v>10</v>
      </c>
      <c r="G108">
        <f>IF(Table3[[#This Row],[Length_1]]&lt;&gt;"",-Table3[[#This Row],[Width_1]]/2,)</f>
        <v>0</v>
      </c>
      <c r="H108">
        <f t="shared" ca="1" si="8"/>
        <v>134</v>
      </c>
      <c r="I108" s="1">
        <f t="shared" ca="1" si="9"/>
        <v>1.82</v>
      </c>
      <c r="J108" s="1">
        <f t="shared" ca="1" si="10"/>
        <v>38.9</v>
      </c>
      <c r="K108" s="1">
        <f t="shared" ca="1" si="11"/>
        <v>59.029850746268657</v>
      </c>
      <c r="L108" s="1">
        <v>100.6781788</v>
      </c>
      <c r="M108" s="1">
        <v>14.527692000000002</v>
      </c>
      <c r="N108" t="str">
        <f ca="1">SUBSTITUTE(INDEX(prob!$A$2:$A$6,MATCH(RAND(),prob!$C$2:$C$6)),"0","")</f>
        <v/>
      </c>
      <c r="O108" t="str">
        <f ca="1">IF(Table3[[#This Row],[Error_Type]]&lt;&gt;"",RANDBETWEEN(-H108/2,H108/2),"")</f>
        <v/>
      </c>
      <c r="P108" t="str">
        <f t="shared" ca="1" si="12"/>
        <v>Sensor B</v>
      </c>
      <c r="Q108">
        <f t="shared" ca="1" si="13"/>
        <v>1</v>
      </c>
      <c r="R108" t="str">
        <f t="shared" si="14"/>
        <v>F</v>
      </c>
      <c r="S108" t="str">
        <f ca="1">IF(LEN(F108)&gt;0,INDEX(prob!$D$2:$D$4,MATCH(RAND(),prob!$F$2:$F$4)),S107)</f>
        <v>Produced</v>
      </c>
      <c r="T108" s="4">
        <f t="shared" ca="1" si="15"/>
        <v>47</v>
      </c>
    </row>
    <row r="109" spans="1:20" x14ac:dyDescent="0.25">
      <c r="A109">
        <v>107</v>
      </c>
      <c r="B109" s="2">
        <v>45003.531256134258</v>
      </c>
      <c r="C109" t="s">
        <v>6</v>
      </c>
      <c r="D109">
        <v>8</v>
      </c>
      <c r="E109">
        <v>11</v>
      </c>
      <c r="G109">
        <f>IF(Table3[[#This Row],[Length_1]]&lt;&gt;"",-Table3[[#This Row],[Width_1]]/2,)</f>
        <v>0</v>
      </c>
      <c r="H109">
        <f t="shared" ca="1" si="8"/>
        <v>134</v>
      </c>
      <c r="I109" s="1">
        <f t="shared" ca="1" si="9"/>
        <v>1.89</v>
      </c>
      <c r="J109" s="1">
        <f t="shared" ca="1" si="10"/>
        <v>33.700000000000003</v>
      </c>
      <c r="K109" s="1">
        <f t="shared" ca="1" si="11"/>
        <v>55.597014925373138</v>
      </c>
      <c r="L109" s="1">
        <v>100.7999006</v>
      </c>
      <c r="M109" s="1">
        <v>14.721095999999999</v>
      </c>
      <c r="N109" t="str">
        <f ca="1">SUBSTITUTE(INDEX(prob!$A$2:$A$6,MATCH(RAND(),prob!$C$2:$C$6)),"0","")</f>
        <v/>
      </c>
      <c r="O109" t="str">
        <f ca="1">IF(Table3[[#This Row],[Error_Type]]&lt;&gt;"",RANDBETWEEN(-H109/2,H109/2),"")</f>
        <v/>
      </c>
      <c r="P109" t="str">
        <f t="shared" ca="1" si="12"/>
        <v>Sensor A</v>
      </c>
      <c r="Q109">
        <f t="shared" ca="1" si="13"/>
        <v>1</v>
      </c>
      <c r="R109" t="str">
        <f t="shared" si="14"/>
        <v>F</v>
      </c>
      <c r="S109" t="str">
        <f ca="1">IF(LEN(F109)&gt;0,INDEX(prob!$D$2:$D$4,MATCH(RAND(),prob!$F$2:$F$4)),S108)</f>
        <v>Produced</v>
      </c>
      <c r="T109" s="4">
        <f t="shared" ca="1" si="15"/>
        <v>47</v>
      </c>
    </row>
    <row r="110" spans="1:20" x14ac:dyDescent="0.25">
      <c r="A110">
        <v>108</v>
      </c>
      <c r="B110" s="2">
        <v>45003.541672858795</v>
      </c>
      <c r="C110" t="s">
        <v>6</v>
      </c>
      <c r="D110">
        <v>8</v>
      </c>
      <c r="E110">
        <v>12</v>
      </c>
      <c r="G110">
        <f>IF(Table3[[#This Row],[Length_1]]&lt;&gt;"",-Table3[[#This Row],[Width_1]]/2,)</f>
        <v>0</v>
      </c>
      <c r="H110">
        <f t="shared" ca="1" si="8"/>
        <v>134</v>
      </c>
      <c r="I110" s="1">
        <f t="shared" ca="1" si="9"/>
        <v>1.93</v>
      </c>
      <c r="J110" s="1">
        <f t="shared" ca="1" si="10"/>
        <v>23.7</v>
      </c>
      <c r="K110" s="1">
        <f t="shared" ca="1" si="11"/>
        <v>66.334328358208964</v>
      </c>
      <c r="L110" s="1">
        <v>100.7048243</v>
      </c>
      <c r="M110" s="1">
        <v>14.727696000000002</v>
      </c>
      <c r="N110" t="str">
        <f ca="1">SUBSTITUTE(INDEX(prob!$A$2:$A$6,MATCH(RAND(),prob!$C$2:$C$6)),"0","")</f>
        <v>Type 1</v>
      </c>
      <c r="O110">
        <f ca="1">IF(Table3[[#This Row],[Error_Type]]&lt;&gt;"",RANDBETWEEN(-H110/2,H110/2),"")</f>
        <v>38</v>
      </c>
      <c r="P110" t="str">
        <f t="shared" ca="1" si="12"/>
        <v>Sensor B</v>
      </c>
      <c r="Q110">
        <f t="shared" ca="1" si="13"/>
        <v>1</v>
      </c>
      <c r="R110" t="str">
        <f t="shared" si="14"/>
        <v>F</v>
      </c>
      <c r="S110" t="str">
        <f ca="1">IF(LEN(F110)&gt;0,INDEX(prob!$D$2:$D$4,MATCH(RAND(),prob!$F$2:$F$4)),S109)</f>
        <v>Produced</v>
      </c>
      <c r="T110" s="4">
        <f t="shared" ca="1" si="15"/>
        <v>47</v>
      </c>
    </row>
    <row r="111" spans="1:20" x14ac:dyDescent="0.25">
      <c r="A111">
        <v>109</v>
      </c>
      <c r="B111" s="2">
        <v>45003.552089583332</v>
      </c>
      <c r="C111" t="s">
        <v>6</v>
      </c>
      <c r="D111">
        <v>8</v>
      </c>
      <c r="E111">
        <v>13</v>
      </c>
      <c r="G111">
        <f>IF(Table3[[#This Row],[Length_1]]&lt;&gt;"",-Table3[[#This Row],[Width_1]]/2,)</f>
        <v>0</v>
      </c>
      <c r="H111">
        <f t="shared" ca="1" si="8"/>
        <v>134</v>
      </c>
      <c r="I111" s="1">
        <f t="shared" ca="1" si="9"/>
        <v>1.92</v>
      </c>
      <c r="J111" s="1">
        <f t="shared" ca="1" si="10"/>
        <v>34.700000000000003</v>
      </c>
      <c r="K111" s="1">
        <f t="shared" ca="1" si="11"/>
        <v>58.35820895522388</v>
      </c>
      <c r="L111" s="1">
        <v>100.7048243</v>
      </c>
      <c r="M111" s="1">
        <v>14.884980000000001</v>
      </c>
      <c r="N111" t="str">
        <f ca="1">SUBSTITUTE(INDEX(prob!$A$2:$A$6,MATCH(RAND(),prob!$C$2:$C$6)),"0","")</f>
        <v/>
      </c>
      <c r="O111" t="str">
        <f ca="1">IF(Table3[[#This Row],[Error_Type]]&lt;&gt;"",RANDBETWEEN(-H111/2,H111/2),"")</f>
        <v/>
      </c>
      <c r="P111" t="str">
        <f t="shared" ca="1" si="12"/>
        <v>Sensor A</v>
      </c>
      <c r="Q111">
        <f t="shared" ca="1" si="13"/>
        <v>0</v>
      </c>
      <c r="R111" t="str">
        <f t="shared" si="14"/>
        <v>F</v>
      </c>
      <c r="S111" t="str">
        <f ca="1">IF(LEN(F111)&gt;0,INDEX(prob!$D$2:$D$4,MATCH(RAND(),prob!$F$2:$F$4)),S110)</f>
        <v>Produced</v>
      </c>
      <c r="T111" s="4">
        <f t="shared" ca="1" si="15"/>
        <v>47</v>
      </c>
    </row>
    <row r="112" spans="1:20" x14ac:dyDescent="0.25">
      <c r="A112">
        <v>110</v>
      </c>
      <c r="B112" s="2">
        <v>45003.56250630787</v>
      </c>
      <c r="C112" t="s">
        <v>6</v>
      </c>
      <c r="D112">
        <v>8</v>
      </c>
      <c r="E112">
        <v>14</v>
      </c>
      <c r="G112">
        <f>IF(Table3[[#This Row],[Length_1]]&lt;&gt;"",-Table3[[#This Row],[Width_1]]/2,)</f>
        <v>0</v>
      </c>
      <c r="H112">
        <f t="shared" ca="1" si="8"/>
        <v>134</v>
      </c>
      <c r="I112" s="1">
        <f t="shared" ca="1" si="9"/>
        <v>1.84</v>
      </c>
      <c r="J112" s="1">
        <f t="shared" ca="1" si="10"/>
        <v>35.700000000000003</v>
      </c>
      <c r="K112" s="1">
        <f t="shared" ca="1" si="11"/>
        <v>50.970149253731343</v>
      </c>
      <c r="L112" s="1">
        <v>100.90350960000001</v>
      </c>
      <c r="M112" s="1">
        <v>14.857608000000001</v>
      </c>
      <c r="N112" t="str">
        <f ca="1">SUBSTITUTE(INDEX(prob!$A$2:$A$6,MATCH(RAND(),prob!$C$2:$C$6)),"0","")</f>
        <v/>
      </c>
      <c r="O112" t="str">
        <f ca="1">IF(Table3[[#This Row],[Error_Type]]&lt;&gt;"",RANDBETWEEN(-H112/2,H112/2),"")</f>
        <v/>
      </c>
      <c r="P112" t="str">
        <f t="shared" ca="1" si="12"/>
        <v>Sensor B</v>
      </c>
      <c r="Q112">
        <f t="shared" ca="1" si="13"/>
        <v>0</v>
      </c>
      <c r="R112" t="str">
        <f t="shared" si="14"/>
        <v>F</v>
      </c>
      <c r="S112" t="str">
        <f ca="1">IF(LEN(F112)&gt;0,INDEX(prob!$D$2:$D$4,MATCH(RAND(),prob!$F$2:$F$4)),S111)</f>
        <v>Produced</v>
      </c>
      <c r="T112" s="4">
        <f t="shared" ca="1" si="15"/>
        <v>47</v>
      </c>
    </row>
    <row r="113" spans="1:20" x14ac:dyDescent="0.25">
      <c r="A113">
        <v>111</v>
      </c>
      <c r="B113" s="2">
        <v>45003.572923032407</v>
      </c>
      <c r="C113" t="s">
        <v>6</v>
      </c>
      <c r="D113">
        <v>8</v>
      </c>
      <c r="E113">
        <v>15</v>
      </c>
      <c r="G113">
        <f>IF(Table3[[#This Row],[Length_1]]&lt;&gt;"",-Table3[[#This Row],[Width_1]]/2,)</f>
        <v>0</v>
      </c>
      <c r="H113">
        <f t="shared" ca="1" si="8"/>
        <v>134</v>
      </c>
      <c r="I113" s="1">
        <f t="shared" ca="1" si="9"/>
        <v>1.87</v>
      </c>
      <c r="J113" s="1">
        <f t="shared" ca="1" si="10"/>
        <v>38.1</v>
      </c>
      <c r="K113" s="1">
        <f t="shared" ca="1" si="11"/>
        <v>53.955223880597018</v>
      </c>
      <c r="L113" s="1">
        <v>100.598814</v>
      </c>
      <c r="M113" s="1">
        <v>14.924328000000001</v>
      </c>
      <c r="N113" t="str">
        <f ca="1">SUBSTITUTE(INDEX(prob!$A$2:$A$6,MATCH(RAND(),prob!$C$2:$C$6)),"0","")</f>
        <v/>
      </c>
      <c r="O113" t="str">
        <f ca="1">IF(Table3[[#This Row],[Error_Type]]&lt;&gt;"",RANDBETWEEN(-H113/2,H113/2),"")</f>
        <v/>
      </c>
      <c r="P113" t="str">
        <f t="shared" ca="1" si="12"/>
        <v>Sensor B</v>
      </c>
      <c r="Q113">
        <f t="shared" ca="1" si="13"/>
        <v>2</v>
      </c>
      <c r="R113" t="str">
        <f t="shared" si="14"/>
        <v>F</v>
      </c>
      <c r="S113" t="str">
        <f ca="1">IF(LEN(F113)&gt;0,INDEX(prob!$D$2:$D$4,MATCH(RAND(),prob!$F$2:$F$4)),S112)</f>
        <v>Produced</v>
      </c>
      <c r="T113" s="4">
        <f t="shared" ca="1" si="15"/>
        <v>47</v>
      </c>
    </row>
    <row r="114" spans="1:20" x14ac:dyDescent="0.25">
      <c r="A114">
        <v>112</v>
      </c>
      <c r="B114" s="2">
        <v>45003.583339756944</v>
      </c>
      <c r="C114" t="s">
        <v>6</v>
      </c>
      <c r="D114">
        <v>8</v>
      </c>
      <c r="E114">
        <v>16</v>
      </c>
      <c r="G114">
        <f>IF(Table3[[#This Row],[Length_1]]&lt;&gt;"",-Table3[[#This Row],[Width_1]]/2,)</f>
        <v>0</v>
      </c>
      <c r="H114">
        <f t="shared" ca="1" si="8"/>
        <v>134</v>
      </c>
      <c r="I114" s="1">
        <f t="shared" ca="1" si="9"/>
        <v>1.89</v>
      </c>
      <c r="J114" s="1">
        <f t="shared" ca="1" si="10"/>
        <v>34.4</v>
      </c>
      <c r="K114" s="1">
        <f t="shared" ca="1" si="11"/>
        <v>59.104477611940297</v>
      </c>
      <c r="L114" s="1">
        <v>100.7162933</v>
      </c>
      <c r="M114" s="1">
        <v>14.874684</v>
      </c>
      <c r="N114" t="str">
        <f ca="1">SUBSTITUTE(INDEX(prob!$A$2:$A$6,MATCH(RAND(),prob!$C$2:$C$6)),"0","")</f>
        <v/>
      </c>
      <c r="O114" t="str">
        <f ca="1">IF(Table3[[#This Row],[Error_Type]]&lt;&gt;"",RANDBETWEEN(-H114/2,H114/2),"")</f>
        <v/>
      </c>
      <c r="P114" t="str">
        <f t="shared" ca="1" si="12"/>
        <v>Sensor A</v>
      </c>
      <c r="Q114">
        <f t="shared" ca="1" si="13"/>
        <v>0</v>
      </c>
      <c r="R114" t="str">
        <f t="shared" si="14"/>
        <v>F</v>
      </c>
      <c r="S114" t="str">
        <f ca="1">IF(LEN(F114)&gt;0,INDEX(prob!$D$2:$D$4,MATCH(RAND(),prob!$F$2:$F$4)),S113)</f>
        <v>Produced</v>
      </c>
      <c r="T114" s="4">
        <f t="shared" ca="1" si="15"/>
        <v>47</v>
      </c>
    </row>
    <row r="115" spans="1:20" x14ac:dyDescent="0.25">
      <c r="A115">
        <v>113</v>
      </c>
      <c r="B115" s="2">
        <v>45003.593756481481</v>
      </c>
      <c r="C115" t="s">
        <v>6</v>
      </c>
      <c r="D115">
        <v>8</v>
      </c>
      <c r="E115">
        <v>17</v>
      </c>
      <c r="G115">
        <f>IF(Table3[[#This Row],[Length_1]]&lt;&gt;"",-Table3[[#This Row],[Width_1]]/2,)</f>
        <v>0</v>
      </c>
      <c r="H115">
        <f t="shared" ca="1" si="8"/>
        <v>134</v>
      </c>
      <c r="I115" s="1">
        <f t="shared" ca="1" si="9"/>
        <v>1.94</v>
      </c>
      <c r="J115" s="1">
        <f t="shared" ca="1" si="10"/>
        <v>41.6</v>
      </c>
      <c r="K115" s="1">
        <f t="shared" ca="1" si="11"/>
        <v>50.970149253731343</v>
      </c>
      <c r="L115" s="1">
        <v>100.7115872</v>
      </c>
      <c r="M115" s="1">
        <v>14.907311999999999</v>
      </c>
      <c r="N115" t="str">
        <f ca="1">SUBSTITUTE(INDEX(prob!$A$2:$A$6,MATCH(RAND(),prob!$C$2:$C$6)),"0","")</f>
        <v/>
      </c>
      <c r="O115" t="str">
        <f ca="1">IF(Table3[[#This Row],[Error_Type]]&lt;&gt;"",RANDBETWEEN(-H115/2,H115/2),"")</f>
        <v/>
      </c>
      <c r="P115" t="str">
        <f t="shared" ca="1" si="12"/>
        <v>Sensor A</v>
      </c>
      <c r="Q115">
        <f t="shared" ca="1" si="13"/>
        <v>2</v>
      </c>
      <c r="R115" t="str">
        <f t="shared" si="14"/>
        <v>F</v>
      </c>
      <c r="S115" t="str">
        <f ca="1">IF(LEN(F115)&gt;0,INDEX(prob!$D$2:$D$4,MATCH(RAND(),prob!$F$2:$F$4)),S114)</f>
        <v>Produced</v>
      </c>
      <c r="T115" s="4">
        <f t="shared" ca="1" si="15"/>
        <v>47</v>
      </c>
    </row>
    <row r="116" spans="1:20" x14ac:dyDescent="0.25">
      <c r="A116">
        <v>114</v>
      </c>
      <c r="B116" s="2">
        <v>45003.604173206018</v>
      </c>
      <c r="C116" t="s">
        <v>6</v>
      </c>
      <c r="D116">
        <v>8</v>
      </c>
      <c r="E116">
        <v>18</v>
      </c>
      <c r="G116">
        <f>IF(Table3[[#This Row],[Length_1]]&lt;&gt;"",-Table3[[#This Row],[Width_1]]/2,)</f>
        <v>0</v>
      </c>
      <c r="H116">
        <f t="shared" ca="1" si="8"/>
        <v>134</v>
      </c>
      <c r="I116" s="1">
        <f t="shared" ca="1" si="9"/>
        <v>1.95</v>
      </c>
      <c r="J116" s="1">
        <f t="shared" ca="1" si="10"/>
        <v>34.200000000000003</v>
      </c>
      <c r="K116" s="1">
        <f t="shared" ca="1" si="11"/>
        <v>56.268656716417908</v>
      </c>
      <c r="L116" s="1">
        <v>100.6414515</v>
      </c>
      <c r="M116" s="1">
        <v>14.943131999999999</v>
      </c>
      <c r="N116" t="str">
        <f ca="1">SUBSTITUTE(INDEX(prob!$A$2:$A$6,MATCH(RAND(),prob!$C$2:$C$6)),"0","")</f>
        <v/>
      </c>
      <c r="O116" t="str">
        <f ca="1">IF(Table3[[#This Row],[Error_Type]]&lt;&gt;"",RANDBETWEEN(-H116/2,H116/2),"")</f>
        <v/>
      </c>
      <c r="P116" t="str">
        <f t="shared" ca="1" si="12"/>
        <v>Sensor B</v>
      </c>
      <c r="Q116">
        <f t="shared" ca="1" si="13"/>
        <v>1</v>
      </c>
      <c r="R116" t="str">
        <f t="shared" si="14"/>
        <v>F</v>
      </c>
      <c r="S116" t="str">
        <f ca="1">IF(LEN(F116)&gt;0,INDEX(prob!$D$2:$D$4,MATCH(RAND(),prob!$F$2:$F$4)),S115)</f>
        <v>Produced</v>
      </c>
      <c r="T116" s="4">
        <f t="shared" ca="1" si="15"/>
        <v>47</v>
      </c>
    </row>
    <row r="117" spans="1:20" x14ac:dyDescent="0.25">
      <c r="A117">
        <v>115</v>
      </c>
      <c r="B117" s="2">
        <v>45003.614589930556</v>
      </c>
      <c r="C117" t="s">
        <v>6</v>
      </c>
      <c r="D117">
        <v>8</v>
      </c>
      <c r="E117">
        <v>19</v>
      </c>
      <c r="G117">
        <f>IF(Table3[[#This Row],[Length_1]]&lt;&gt;"",-Table3[[#This Row],[Width_1]]/2,)</f>
        <v>0</v>
      </c>
      <c r="H117">
        <f t="shared" ca="1" si="8"/>
        <v>134</v>
      </c>
      <c r="I117" s="1">
        <f t="shared" ca="1" si="9"/>
        <v>1.82</v>
      </c>
      <c r="J117" s="1">
        <f t="shared" ca="1" si="10"/>
        <v>38.1</v>
      </c>
      <c r="K117" s="1">
        <f t="shared" ca="1" si="11"/>
        <v>58.880597014925371</v>
      </c>
      <c r="L117" s="1">
        <v>100.5723594</v>
      </c>
      <c r="M117" s="1">
        <v>14.883420000000001</v>
      </c>
      <c r="N117" t="str">
        <f ca="1">SUBSTITUTE(INDEX(prob!$A$2:$A$6,MATCH(RAND(),prob!$C$2:$C$6)),"0","")</f>
        <v/>
      </c>
      <c r="O117" t="str">
        <f ca="1">IF(Table3[[#This Row],[Error_Type]]&lt;&gt;"",RANDBETWEEN(-H117/2,H117/2),"")</f>
        <v/>
      </c>
      <c r="P117" t="str">
        <f t="shared" ca="1" si="12"/>
        <v>Sensor A</v>
      </c>
      <c r="Q117">
        <f t="shared" ca="1" si="13"/>
        <v>0</v>
      </c>
      <c r="R117" t="str">
        <f t="shared" si="14"/>
        <v>F</v>
      </c>
      <c r="S117" t="str">
        <f ca="1">IF(LEN(F117)&gt;0,INDEX(prob!$D$2:$D$4,MATCH(RAND(),prob!$F$2:$F$4)),S116)</f>
        <v>Produced</v>
      </c>
      <c r="T117" s="4">
        <f t="shared" ca="1" si="15"/>
        <v>47</v>
      </c>
    </row>
    <row r="118" spans="1:20" x14ac:dyDescent="0.25">
      <c r="A118">
        <v>116</v>
      </c>
      <c r="B118" s="2">
        <v>45003.625006655093</v>
      </c>
      <c r="C118" t="s">
        <v>6</v>
      </c>
      <c r="D118">
        <v>8</v>
      </c>
      <c r="E118">
        <v>20</v>
      </c>
      <c r="G118">
        <f>IF(Table3[[#This Row],[Length_1]]&lt;&gt;"",-Table3[[#This Row],[Width_1]]/2,)</f>
        <v>0</v>
      </c>
      <c r="H118">
        <f t="shared" ca="1" si="8"/>
        <v>134</v>
      </c>
      <c r="I118" s="1">
        <f t="shared" ca="1" si="9"/>
        <v>1.92</v>
      </c>
      <c r="J118" s="1">
        <f t="shared" ca="1" si="10"/>
        <v>34.1</v>
      </c>
      <c r="K118" s="1">
        <f t="shared" ca="1" si="11"/>
        <v>49.850746268656714</v>
      </c>
      <c r="L118" s="1">
        <v>101.03313900000001</v>
      </c>
      <c r="M118" s="1">
        <v>14.773152</v>
      </c>
      <c r="N118" t="str">
        <f ca="1">SUBSTITUTE(INDEX(prob!$A$2:$A$6,MATCH(RAND(),prob!$C$2:$C$6)),"0","")</f>
        <v/>
      </c>
      <c r="O118" t="str">
        <f ca="1">IF(Table3[[#This Row],[Error_Type]]&lt;&gt;"",RANDBETWEEN(-H118/2,H118/2),"")</f>
        <v/>
      </c>
      <c r="P118" t="str">
        <f t="shared" ca="1" si="12"/>
        <v>Sensor B</v>
      </c>
      <c r="Q118">
        <f t="shared" ca="1" si="13"/>
        <v>1</v>
      </c>
      <c r="R118" t="str">
        <f t="shared" si="14"/>
        <v>F</v>
      </c>
      <c r="S118" t="str">
        <f ca="1">IF(LEN(F118)&gt;0,INDEX(prob!$D$2:$D$4,MATCH(RAND(),prob!$F$2:$F$4)),S117)</f>
        <v>Produced</v>
      </c>
      <c r="T118" s="4">
        <f t="shared" ca="1" si="15"/>
        <v>47</v>
      </c>
    </row>
    <row r="119" spans="1:20" x14ac:dyDescent="0.25">
      <c r="A119">
        <v>117</v>
      </c>
      <c r="B119" s="2">
        <v>45003.63542337963</v>
      </c>
      <c r="C119" t="s">
        <v>6</v>
      </c>
      <c r="D119">
        <v>8</v>
      </c>
      <c r="E119">
        <v>21</v>
      </c>
      <c r="G119">
        <f>IF(Table3[[#This Row],[Length_1]]&lt;&gt;"",-Table3[[#This Row],[Width_1]]/2,)</f>
        <v>0</v>
      </c>
      <c r="H119">
        <f t="shared" ca="1" si="8"/>
        <v>134</v>
      </c>
      <c r="I119" s="1">
        <f t="shared" ca="1" si="9"/>
        <v>1.93</v>
      </c>
      <c r="J119" s="1">
        <f t="shared" ca="1" si="10"/>
        <v>35</v>
      </c>
      <c r="K119" s="1">
        <f t="shared" ca="1" si="11"/>
        <v>54.552238805970148</v>
      </c>
      <c r="L119" s="1">
        <v>101.05434200000001</v>
      </c>
      <c r="M119" s="1">
        <v>14.804364</v>
      </c>
      <c r="N119" t="str">
        <f ca="1">SUBSTITUTE(INDEX(prob!$A$2:$A$6,MATCH(RAND(),prob!$C$2:$C$6)),"0","")</f>
        <v/>
      </c>
      <c r="O119" t="str">
        <f ca="1">IF(Table3[[#This Row],[Error_Type]]&lt;&gt;"",RANDBETWEEN(-H119/2,H119/2),"")</f>
        <v/>
      </c>
      <c r="P119" t="str">
        <f t="shared" ca="1" si="12"/>
        <v>Sensor B</v>
      </c>
      <c r="Q119">
        <f t="shared" ca="1" si="13"/>
        <v>0</v>
      </c>
      <c r="R119" t="str">
        <f t="shared" si="14"/>
        <v>F</v>
      </c>
      <c r="S119" t="str">
        <f ca="1">IF(LEN(F119)&gt;0,INDEX(prob!$D$2:$D$4,MATCH(RAND(),prob!$F$2:$F$4)),S118)</f>
        <v>Produced</v>
      </c>
      <c r="T119" s="4">
        <f t="shared" ca="1" si="15"/>
        <v>47</v>
      </c>
    </row>
    <row r="120" spans="1:20" x14ac:dyDescent="0.25">
      <c r="A120">
        <v>118</v>
      </c>
      <c r="B120" s="2">
        <v>45003.645840104167</v>
      </c>
      <c r="C120" t="s">
        <v>6</v>
      </c>
      <c r="D120">
        <v>8</v>
      </c>
      <c r="E120">
        <v>22</v>
      </c>
      <c r="G120">
        <f>IF(Table3[[#This Row],[Length_1]]&lt;&gt;"",-Table3[[#This Row],[Width_1]]/2,)</f>
        <v>0</v>
      </c>
      <c r="H120">
        <f t="shared" ca="1" si="8"/>
        <v>134</v>
      </c>
      <c r="I120" s="1">
        <f t="shared" ca="1" si="9"/>
        <v>1.91</v>
      </c>
      <c r="J120" s="1">
        <f t="shared" ca="1" si="10"/>
        <v>32.6</v>
      </c>
      <c r="K120" s="1">
        <f t="shared" ca="1" si="11"/>
        <v>61.71940298507463</v>
      </c>
      <c r="L120" s="1">
        <v>100.75290409999999</v>
      </c>
      <c r="M120" s="1">
        <v>14.75436</v>
      </c>
      <c r="N120" t="str">
        <f ca="1">SUBSTITUTE(INDEX(prob!$A$2:$A$6,MATCH(RAND(),prob!$C$2:$C$6)),"0","")</f>
        <v>Type 1</v>
      </c>
      <c r="O120">
        <f ca="1">IF(Table3[[#This Row],[Error_Type]]&lt;&gt;"",RANDBETWEEN(-H120/2,H120/2),"")</f>
        <v>-39</v>
      </c>
      <c r="P120" t="str">
        <f t="shared" ca="1" si="12"/>
        <v>Sensor B</v>
      </c>
      <c r="Q120">
        <f t="shared" ca="1" si="13"/>
        <v>0</v>
      </c>
      <c r="R120" t="str">
        <f t="shared" si="14"/>
        <v>F</v>
      </c>
      <c r="S120" t="str">
        <f ca="1">IF(LEN(F120)&gt;0,INDEX(prob!$D$2:$D$4,MATCH(RAND(),prob!$F$2:$F$4)),S119)</f>
        <v>Produced</v>
      </c>
      <c r="T120" s="4">
        <f t="shared" ca="1" si="15"/>
        <v>47</v>
      </c>
    </row>
    <row r="121" spans="1:20" x14ac:dyDescent="0.25">
      <c r="A121">
        <v>119</v>
      </c>
      <c r="B121" s="2">
        <v>45003.656256828704</v>
      </c>
      <c r="C121" t="s">
        <v>6</v>
      </c>
      <c r="D121">
        <v>8</v>
      </c>
      <c r="E121">
        <v>23</v>
      </c>
      <c r="G121">
        <f>IF(Table3[[#This Row],[Length_1]]&lt;&gt;"",-Table3[[#This Row],[Width_1]]/2,)</f>
        <v>0</v>
      </c>
      <c r="H121">
        <f t="shared" ca="1" si="8"/>
        <v>134</v>
      </c>
      <c r="I121" s="1">
        <f t="shared" ca="1" si="9"/>
        <v>1.89</v>
      </c>
      <c r="J121" s="1">
        <f t="shared" ca="1" si="10"/>
        <v>39.5</v>
      </c>
      <c r="K121" s="1">
        <f t="shared" ca="1" si="11"/>
        <v>53.059701492537314</v>
      </c>
      <c r="L121" s="1">
        <v>100.7618185</v>
      </c>
      <c r="M121" s="1">
        <v>14.783496000000001</v>
      </c>
      <c r="N121" t="str">
        <f ca="1">SUBSTITUTE(INDEX(prob!$A$2:$A$6,MATCH(RAND(),prob!$C$2:$C$6)),"0","")</f>
        <v/>
      </c>
      <c r="O121" t="str">
        <f ca="1">IF(Table3[[#This Row],[Error_Type]]&lt;&gt;"",RANDBETWEEN(-H121/2,H121/2),"")</f>
        <v/>
      </c>
      <c r="P121" t="str">
        <f t="shared" ca="1" si="12"/>
        <v>Sensor B</v>
      </c>
      <c r="Q121">
        <f t="shared" ca="1" si="13"/>
        <v>2</v>
      </c>
      <c r="R121" t="str">
        <f t="shared" si="14"/>
        <v>F</v>
      </c>
      <c r="S121" t="str">
        <f ca="1">IF(LEN(F121)&gt;0,INDEX(prob!$D$2:$D$4,MATCH(RAND(),prob!$F$2:$F$4)),S120)</f>
        <v>Produced</v>
      </c>
      <c r="T121" s="4">
        <f t="shared" ca="1" si="15"/>
        <v>47</v>
      </c>
    </row>
    <row r="122" spans="1:20" x14ac:dyDescent="0.25">
      <c r="A122">
        <v>120</v>
      </c>
      <c r="B122" s="2">
        <v>45003.666673553242</v>
      </c>
      <c r="C122" t="s">
        <v>6</v>
      </c>
      <c r="D122">
        <v>8</v>
      </c>
      <c r="E122">
        <v>24</v>
      </c>
      <c r="G122">
        <f>IF(Table3[[#This Row],[Length_1]]&lt;&gt;"",-Table3[[#This Row],[Width_1]]/2,)</f>
        <v>0</v>
      </c>
      <c r="H122">
        <f t="shared" ca="1" si="8"/>
        <v>134</v>
      </c>
      <c r="I122" s="1">
        <f t="shared" ca="1" si="9"/>
        <v>1.81</v>
      </c>
      <c r="J122" s="1">
        <f t="shared" ca="1" si="10"/>
        <v>41.9</v>
      </c>
      <c r="K122" s="1">
        <f t="shared" ca="1" si="11"/>
        <v>50.671641791044777</v>
      </c>
      <c r="L122" s="1">
        <v>100.9104387</v>
      </c>
      <c r="M122" s="1">
        <v>14.786508000000001</v>
      </c>
      <c r="N122" t="str">
        <f ca="1">SUBSTITUTE(INDEX(prob!$A$2:$A$6,MATCH(RAND(),prob!$C$2:$C$6)),"0","")</f>
        <v/>
      </c>
      <c r="O122" t="str">
        <f ca="1">IF(Table3[[#This Row],[Error_Type]]&lt;&gt;"",RANDBETWEEN(-H122/2,H122/2),"")</f>
        <v/>
      </c>
      <c r="P122" t="str">
        <f t="shared" ca="1" si="12"/>
        <v>Sensor A</v>
      </c>
      <c r="Q122">
        <f t="shared" ca="1" si="13"/>
        <v>0</v>
      </c>
      <c r="R122" t="str">
        <f t="shared" si="14"/>
        <v>F</v>
      </c>
      <c r="S122" t="str">
        <f ca="1">IF(LEN(F122)&gt;0,INDEX(prob!$D$2:$D$4,MATCH(RAND(),prob!$F$2:$F$4)),S121)</f>
        <v>Produced</v>
      </c>
      <c r="T122" s="4">
        <f t="shared" ca="1" si="15"/>
        <v>47</v>
      </c>
    </row>
    <row r="123" spans="1:20" x14ac:dyDescent="0.25">
      <c r="A123">
        <v>121</v>
      </c>
      <c r="B123" s="2">
        <v>45003.677090277779</v>
      </c>
      <c r="C123" t="s">
        <v>6</v>
      </c>
      <c r="D123">
        <v>8</v>
      </c>
      <c r="E123">
        <v>25</v>
      </c>
      <c r="G123">
        <f>IF(Table3[[#This Row],[Length_1]]&lt;&gt;"",-Table3[[#This Row],[Width_1]]/2,)</f>
        <v>0</v>
      </c>
      <c r="H123">
        <f t="shared" ca="1" si="8"/>
        <v>134</v>
      </c>
      <c r="I123" s="1">
        <f t="shared" ca="1" si="9"/>
        <v>1.84</v>
      </c>
      <c r="J123" s="1">
        <f t="shared" ca="1" si="10"/>
        <v>37.5</v>
      </c>
      <c r="K123" s="1">
        <f t="shared" ca="1" si="11"/>
        <v>55.373134328358205</v>
      </c>
      <c r="L123" s="1">
        <v>101.14500200000001</v>
      </c>
      <c r="M123" s="1">
        <v>14.593704000000001</v>
      </c>
      <c r="N123" t="str">
        <f ca="1">SUBSTITUTE(INDEX(prob!$A$2:$A$6,MATCH(RAND(),prob!$C$2:$C$6)),"0","")</f>
        <v/>
      </c>
      <c r="O123" t="str">
        <f ca="1">IF(Table3[[#This Row],[Error_Type]]&lt;&gt;"",RANDBETWEEN(-H123/2,H123/2),"")</f>
        <v/>
      </c>
      <c r="P123" t="str">
        <f t="shared" ca="1" si="12"/>
        <v>Sensor B</v>
      </c>
      <c r="Q123">
        <f t="shared" ca="1" si="13"/>
        <v>2</v>
      </c>
      <c r="R123" t="str">
        <f t="shared" si="14"/>
        <v>F</v>
      </c>
      <c r="S123" t="str">
        <f ca="1">IF(LEN(F123)&gt;0,INDEX(prob!$D$2:$D$4,MATCH(RAND(),prob!$F$2:$F$4)),S122)</f>
        <v>Produced</v>
      </c>
      <c r="T123" s="4">
        <f t="shared" ca="1" si="15"/>
        <v>47</v>
      </c>
    </row>
    <row r="124" spans="1:20" x14ac:dyDescent="0.25">
      <c r="A124">
        <v>122</v>
      </c>
      <c r="B124" s="2">
        <v>45003.687507002316</v>
      </c>
      <c r="C124" t="s">
        <v>6</v>
      </c>
      <c r="D124">
        <v>10</v>
      </c>
      <c r="E124">
        <v>1</v>
      </c>
      <c r="F124">
        <v>24</v>
      </c>
      <c r="G124">
        <f ca="1">IF(Table3[[#This Row],[Length_1]]&lt;&gt;"",-Table3[[#This Row],[Width_1]]/2,)</f>
        <v>-70</v>
      </c>
      <c r="H124">
        <f t="shared" ca="1" si="8"/>
        <v>140</v>
      </c>
      <c r="I124" s="1">
        <f t="shared" ca="1" si="9"/>
        <v>1.95</v>
      </c>
      <c r="J124" s="1">
        <f t="shared" ca="1" si="10"/>
        <v>38.5</v>
      </c>
      <c r="K124" s="1">
        <f t="shared" ca="1" si="11"/>
        <v>56.642857142857146</v>
      </c>
      <c r="L124" s="1">
        <v>101.197215</v>
      </c>
      <c r="M124" s="1">
        <v>14.647427999999998</v>
      </c>
      <c r="N124" t="str">
        <f ca="1">SUBSTITUTE(INDEX(prob!$A$2:$A$6,MATCH(RAND(),prob!$C$2:$C$6)),"0","")</f>
        <v/>
      </c>
      <c r="O124" t="str">
        <f ca="1">IF(Table3[[#This Row],[Error_Type]]&lt;&gt;"",RANDBETWEEN(-H124/2,H124/2),"")</f>
        <v/>
      </c>
      <c r="P124" t="str">
        <f t="shared" ca="1" si="12"/>
        <v>Sensor B</v>
      </c>
      <c r="Q124">
        <f t="shared" ca="1" si="13"/>
        <v>1</v>
      </c>
      <c r="R124" t="str">
        <f t="shared" si="14"/>
        <v>E</v>
      </c>
      <c r="S124" t="str">
        <f ca="1">IF(LEN(F124)&gt;0,INDEX(prob!$D$2:$D$4,MATCH(RAND(),prob!$F$2:$F$4)),S123)</f>
        <v>Shipped</v>
      </c>
      <c r="T124" s="4">
        <f t="shared" ca="1" si="15"/>
        <v>58</v>
      </c>
    </row>
    <row r="125" spans="1:20" x14ac:dyDescent="0.25">
      <c r="A125">
        <v>123</v>
      </c>
      <c r="B125" s="2">
        <v>45003.697923726853</v>
      </c>
      <c r="C125" t="s">
        <v>6</v>
      </c>
      <c r="D125">
        <v>10</v>
      </c>
      <c r="E125">
        <v>2</v>
      </c>
      <c r="G125">
        <f>IF(Table3[[#This Row],[Length_1]]&lt;&gt;"",-Table3[[#This Row],[Width_1]]/2,)</f>
        <v>0</v>
      </c>
      <c r="H125">
        <f t="shared" ca="1" si="8"/>
        <v>140</v>
      </c>
      <c r="I125" s="1">
        <f t="shared" ca="1" si="9"/>
        <v>1.92</v>
      </c>
      <c r="J125" s="1">
        <f t="shared" ca="1" si="10"/>
        <v>35.700000000000003</v>
      </c>
      <c r="K125" s="1">
        <f t="shared" ca="1" si="11"/>
        <v>49.357142857142861</v>
      </c>
      <c r="L125" s="1">
        <v>100.6161106</v>
      </c>
      <c r="M125" s="1">
        <v>14.638152</v>
      </c>
      <c r="N125" t="str">
        <f ca="1">SUBSTITUTE(INDEX(prob!$A$2:$A$6,MATCH(RAND(),prob!$C$2:$C$6)),"0","")</f>
        <v/>
      </c>
      <c r="O125" t="str">
        <f ca="1">IF(Table3[[#This Row],[Error_Type]]&lt;&gt;"",RANDBETWEEN(-H125/2,H125/2),"")</f>
        <v/>
      </c>
      <c r="P125" t="str">
        <f t="shared" ca="1" si="12"/>
        <v>Sensor A</v>
      </c>
      <c r="Q125">
        <f t="shared" ca="1" si="13"/>
        <v>2</v>
      </c>
      <c r="R125" t="str">
        <f t="shared" si="14"/>
        <v>E</v>
      </c>
      <c r="S125" t="str">
        <f ca="1">IF(LEN(F125)&gt;0,INDEX(prob!$D$2:$D$4,MATCH(RAND(),prob!$F$2:$F$4)),S124)</f>
        <v>Shipped</v>
      </c>
      <c r="T125" s="4">
        <f t="shared" ca="1" si="15"/>
        <v>58</v>
      </c>
    </row>
    <row r="126" spans="1:20" x14ac:dyDescent="0.25">
      <c r="A126">
        <v>124</v>
      </c>
      <c r="B126" s="2">
        <v>45003.708340451391</v>
      </c>
      <c r="C126" t="s">
        <v>6</v>
      </c>
      <c r="D126">
        <v>10</v>
      </c>
      <c r="E126">
        <v>3</v>
      </c>
      <c r="G126">
        <f>IF(Table3[[#This Row],[Length_1]]&lt;&gt;"",-Table3[[#This Row],[Width_1]]/2,)</f>
        <v>0</v>
      </c>
      <c r="H126">
        <f t="shared" ca="1" si="8"/>
        <v>140</v>
      </c>
      <c r="I126" s="1">
        <f t="shared" ca="1" si="9"/>
        <v>2.13</v>
      </c>
      <c r="J126" s="1">
        <f t="shared" ca="1" si="10"/>
        <v>38.6</v>
      </c>
      <c r="K126" s="1">
        <f t="shared" ca="1" si="11"/>
        <v>48.5</v>
      </c>
      <c r="L126" s="1">
        <v>102.25660999999999</v>
      </c>
      <c r="M126" s="1">
        <v>14.532671999999998</v>
      </c>
      <c r="N126" t="str">
        <f ca="1">SUBSTITUTE(INDEX(prob!$A$2:$A$6,MATCH(RAND(),prob!$C$2:$C$6)),"0","")</f>
        <v>Type 2</v>
      </c>
      <c r="O126">
        <f ca="1">IF(Table3[[#This Row],[Error_Type]]&lt;&gt;"",RANDBETWEEN(-H126/2,H126/2),"")</f>
        <v>7</v>
      </c>
      <c r="P126" t="str">
        <f t="shared" ca="1" si="12"/>
        <v>Sensor B</v>
      </c>
      <c r="Q126">
        <f t="shared" ca="1" si="13"/>
        <v>1</v>
      </c>
      <c r="R126" t="str">
        <f t="shared" si="14"/>
        <v>E</v>
      </c>
      <c r="S126" t="str">
        <f ca="1">IF(LEN(F126)&gt;0,INDEX(prob!$D$2:$D$4,MATCH(RAND(),prob!$F$2:$F$4)),S125)</f>
        <v>Shipped</v>
      </c>
      <c r="T126" s="4">
        <f t="shared" ca="1" si="15"/>
        <v>58</v>
      </c>
    </row>
    <row r="127" spans="1:20" x14ac:dyDescent="0.25">
      <c r="A127">
        <v>125</v>
      </c>
      <c r="B127" s="2">
        <v>45003.718757175928</v>
      </c>
      <c r="C127" t="s">
        <v>6</v>
      </c>
      <c r="D127">
        <v>10</v>
      </c>
      <c r="E127">
        <v>4</v>
      </c>
      <c r="G127">
        <f>IF(Table3[[#This Row],[Length_1]]&lt;&gt;"",-Table3[[#This Row],[Width_1]]/2,)</f>
        <v>0</v>
      </c>
      <c r="H127">
        <f t="shared" ca="1" si="8"/>
        <v>140</v>
      </c>
      <c r="I127" s="1">
        <f t="shared" ca="1" si="9"/>
        <v>1.95</v>
      </c>
      <c r="J127" s="1">
        <f t="shared" ca="1" si="10"/>
        <v>40.1</v>
      </c>
      <c r="K127" s="1">
        <f t="shared" ca="1" si="11"/>
        <v>51.142857142857139</v>
      </c>
      <c r="L127" s="1">
        <v>100.91143940000001</v>
      </c>
      <c r="M127" s="1">
        <v>14.737284000000001</v>
      </c>
      <c r="N127" t="str">
        <f ca="1">SUBSTITUTE(INDEX(prob!$A$2:$A$6,MATCH(RAND(),prob!$C$2:$C$6)),"0","")</f>
        <v/>
      </c>
      <c r="O127" t="str">
        <f ca="1">IF(Table3[[#This Row],[Error_Type]]&lt;&gt;"",RANDBETWEEN(-H127/2,H127/2),"")</f>
        <v/>
      </c>
      <c r="P127" t="str">
        <f t="shared" ca="1" si="12"/>
        <v>Sensor A</v>
      </c>
      <c r="Q127">
        <f t="shared" ca="1" si="13"/>
        <v>0</v>
      </c>
      <c r="R127" t="str">
        <f t="shared" si="14"/>
        <v>E</v>
      </c>
      <c r="S127" t="str">
        <f ca="1">IF(LEN(F127)&gt;0,INDEX(prob!$D$2:$D$4,MATCH(RAND(),prob!$F$2:$F$4)),S126)</f>
        <v>Shipped</v>
      </c>
      <c r="T127" s="4">
        <f t="shared" ca="1" si="15"/>
        <v>58</v>
      </c>
    </row>
    <row r="128" spans="1:20" x14ac:dyDescent="0.25">
      <c r="A128">
        <v>126</v>
      </c>
      <c r="B128" s="2">
        <v>45003.729173900465</v>
      </c>
      <c r="C128" t="s">
        <v>6</v>
      </c>
      <c r="D128">
        <v>10</v>
      </c>
      <c r="E128">
        <v>5</v>
      </c>
      <c r="G128">
        <f>IF(Table3[[#This Row],[Length_1]]&lt;&gt;"",-Table3[[#This Row],[Width_1]]/2,)</f>
        <v>0</v>
      </c>
      <c r="H128">
        <f t="shared" ca="1" si="8"/>
        <v>140</v>
      </c>
      <c r="I128" s="1">
        <f t="shared" ca="1" si="9"/>
        <v>1.85</v>
      </c>
      <c r="J128" s="1">
        <f t="shared" ca="1" si="10"/>
        <v>45.4</v>
      </c>
      <c r="K128" s="1">
        <f t="shared" ca="1" si="11"/>
        <v>62.74285714285714</v>
      </c>
      <c r="L128" s="1">
        <v>100.91571829999999</v>
      </c>
      <c r="M128" s="1">
        <v>14.463647999999999</v>
      </c>
      <c r="N128" t="str">
        <f ca="1">SUBSTITUTE(INDEX(prob!$A$2:$A$6,MATCH(RAND(),prob!$C$2:$C$6)),"0","")</f>
        <v>Type 1</v>
      </c>
      <c r="O128">
        <f ca="1">IF(Table3[[#This Row],[Error_Type]]&lt;&gt;"",RANDBETWEEN(-H128/2,H128/2),"")</f>
        <v>-26</v>
      </c>
      <c r="P128" t="str">
        <f t="shared" ca="1" si="12"/>
        <v>Sensor B</v>
      </c>
      <c r="Q128">
        <f t="shared" ca="1" si="13"/>
        <v>1</v>
      </c>
      <c r="R128" t="str">
        <f t="shared" si="14"/>
        <v>E</v>
      </c>
      <c r="S128" t="str">
        <f ca="1">IF(LEN(F128)&gt;0,INDEX(prob!$D$2:$D$4,MATCH(RAND(),prob!$F$2:$F$4)),S127)</f>
        <v>Shipped</v>
      </c>
      <c r="T128" s="4">
        <f t="shared" ca="1" si="15"/>
        <v>58</v>
      </c>
    </row>
    <row r="129" spans="1:20" x14ac:dyDescent="0.25">
      <c r="A129">
        <v>127</v>
      </c>
      <c r="B129" s="2">
        <v>45003.739590625002</v>
      </c>
      <c r="C129" t="s">
        <v>6</v>
      </c>
      <c r="D129">
        <v>10</v>
      </c>
      <c r="E129">
        <v>6</v>
      </c>
      <c r="G129">
        <f>IF(Table3[[#This Row],[Length_1]]&lt;&gt;"",-Table3[[#This Row],[Width_1]]/2,)</f>
        <v>0</v>
      </c>
      <c r="H129">
        <f t="shared" ca="1" si="8"/>
        <v>140</v>
      </c>
      <c r="I129" s="1">
        <f t="shared" ca="1" si="9"/>
        <v>1.88</v>
      </c>
      <c r="J129" s="1">
        <f t="shared" ca="1" si="10"/>
        <v>33.200000000000003</v>
      </c>
      <c r="K129" s="1">
        <f t="shared" ca="1" si="11"/>
        <v>52.142857142857146</v>
      </c>
      <c r="L129" s="1">
        <v>101.153458</v>
      </c>
      <c r="M129" s="1">
        <v>14.23086</v>
      </c>
      <c r="N129" t="str">
        <f ca="1">SUBSTITUTE(INDEX(prob!$A$2:$A$6,MATCH(RAND(),prob!$C$2:$C$6)),"0","")</f>
        <v>Type 3</v>
      </c>
      <c r="O129">
        <f ca="1">IF(Table3[[#This Row],[Error_Type]]&lt;&gt;"",RANDBETWEEN(-H129/2,H129/2),"")</f>
        <v>-49</v>
      </c>
      <c r="P129" t="str">
        <f t="shared" ca="1" si="12"/>
        <v>Sensor A</v>
      </c>
      <c r="Q129">
        <f t="shared" ca="1" si="13"/>
        <v>1</v>
      </c>
      <c r="R129" t="str">
        <f t="shared" si="14"/>
        <v>E</v>
      </c>
      <c r="S129" t="str">
        <f ca="1">IF(LEN(F129)&gt;0,INDEX(prob!$D$2:$D$4,MATCH(RAND(),prob!$F$2:$F$4)),S128)</f>
        <v>Shipped</v>
      </c>
      <c r="T129" s="4">
        <f t="shared" ca="1" si="15"/>
        <v>58</v>
      </c>
    </row>
    <row r="130" spans="1:20" x14ac:dyDescent="0.25">
      <c r="A130">
        <v>128</v>
      </c>
      <c r="B130" s="2">
        <v>45003.750007349539</v>
      </c>
      <c r="C130" t="s">
        <v>6</v>
      </c>
      <c r="D130">
        <v>10</v>
      </c>
      <c r="E130">
        <v>7</v>
      </c>
      <c r="G130">
        <f>IF(Table3[[#This Row],[Length_1]]&lt;&gt;"",-Table3[[#This Row],[Width_1]]/2,)</f>
        <v>0</v>
      </c>
      <c r="H130">
        <f t="shared" ref="H130:H193" ca="1" si="16">IF(LEN(F130)&gt;0,RANDBETWEEN(100,200),H129)</f>
        <v>140</v>
      </c>
      <c r="I130" s="1">
        <f t="shared" ref="I130:I193" ca="1" si="17">RANDBETWEEN(180,195)/100+IF(AND(OR(N130="Type 2",N130="Type 3"),RAND()&gt;0.2),RANDBETWEEN(-100,100)/100,0)</f>
        <v>1.95</v>
      </c>
      <c r="J130" s="1">
        <f t="shared" ref="J130:J193" ca="1" si="18">RANDBETWEEN(321,420)/10+IF(AND(N130&lt;&gt;"",RAND()&gt;0.6),RANDBETWEEN(-100,100)/10,0)</f>
        <v>32.6</v>
      </c>
      <c r="K130" s="1">
        <f t="shared" ref="K130:K193" ca="1" si="19">RANDBETWEEN(650,800)/H130*10+IF(AND(N130="Type 1",RAND()*40.6),RANDBETWEEN(-100,100)/5,0)</f>
        <v>49.428571428571431</v>
      </c>
      <c r="L130" s="1">
        <v>101.511724</v>
      </c>
      <c r="M130" s="1">
        <v>14.174052</v>
      </c>
      <c r="N130" t="str">
        <f ca="1">SUBSTITUTE(INDEX(prob!$A$2:$A$6,MATCH(RAND(),prob!$C$2:$C$6)),"0","")</f>
        <v/>
      </c>
      <c r="O130" t="str">
        <f ca="1">IF(Table3[[#This Row],[Error_Type]]&lt;&gt;"",RANDBETWEEN(-H130/2,H130/2),"")</f>
        <v/>
      </c>
      <c r="P130" t="str">
        <f t="shared" ref="P130:P193" ca="1" si="20">IF(N130&lt;&gt;"Type 1",CHOOSE(RANDBETWEEN(1,2),"Sensor A","Sensor B"),"Sensor B")</f>
        <v>Sensor A</v>
      </c>
      <c r="Q130">
        <f t="shared" ref="Q130:Q193" ca="1" si="21">RANDBETWEEN(0,2)</f>
        <v>0</v>
      </c>
      <c r="R130" t="str">
        <f t="shared" ref="R130:R193" si="22">CHOOSE(MOD(D130,3)+1,"D","E","F")</f>
        <v>E</v>
      </c>
      <c r="S130" t="str">
        <f ca="1">IF(LEN(F130)&gt;0,INDEX(prob!$D$2:$D$4,MATCH(RAND(),prob!$F$2:$F$4)),S129)</f>
        <v>Shipped</v>
      </c>
      <c r="T130" s="4">
        <f t="shared" ref="T130:T193" ca="1" si="23">IF(LEN(F130)&gt;0,RANDBETWEEN(30,70),T129)</f>
        <v>58</v>
      </c>
    </row>
    <row r="131" spans="1:20" x14ac:dyDescent="0.25">
      <c r="A131">
        <v>129</v>
      </c>
      <c r="B131" s="2">
        <v>45003.760424074077</v>
      </c>
      <c r="C131" t="s">
        <v>6</v>
      </c>
      <c r="D131">
        <v>10</v>
      </c>
      <c r="E131">
        <v>8</v>
      </c>
      <c r="G131">
        <f>IF(Table3[[#This Row],[Length_1]]&lt;&gt;"",-Table3[[#This Row],[Width_1]]/2,)</f>
        <v>0</v>
      </c>
      <c r="H131">
        <f t="shared" ca="1" si="16"/>
        <v>140</v>
      </c>
      <c r="I131" s="1">
        <f t="shared" ca="1" si="17"/>
        <v>1.9</v>
      </c>
      <c r="J131" s="1">
        <f t="shared" ca="1" si="18"/>
        <v>37.700000000000003</v>
      </c>
      <c r="K131" s="1">
        <f t="shared" ca="1" si="19"/>
        <v>50.714285714285708</v>
      </c>
      <c r="L131" s="1">
        <v>101.087068</v>
      </c>
      <c r="M131" s="1">
        <v>14.09064</v>
      </c>
      <c r="N131" t="str">
        <f ca="1">SUBSTITUTE(INDEX(prob!$A$2:$A$6,MATCH(RAND(),prob!$C$2:$C$6)),"0","")</f>
        <v/>
      </c>
      <c r="O131" t="str">
        <f ca="1">IF(Table3[[#This Row],[Error_Type]]&lt;&gt;"",RANDBETWEEN(-H131/2,H131/2),"")</f>
        <v/>
      </c>
      <c r="P131" t="str">
        <f t="shared" ca="1" si="20"/>
        <v>Sensor B</v>
      </c>
      <c r="Q131">
        <f t="shared" ca="1" si="21"/>
        <v>2</v>
      </c>
      <c r="R131" t="str">
        <f t="shared" si="22"/>
        <v>E</v>
      </c>
      <c r="S131" t="str">
        <f ca="1">IF(LEN(F131)&gt;0,INDEX(prob!$D$2:$D$4,MATCH(RAND(),prob!$F$2:$F$4)),S130)</f>
        <v>Shipped</v>
      </c>
      <c r="T131" s="4">
        <f t="shared" ca="1" si="23"/>
        <v>58</v>
      </c>
    </row>
    <row r="132" spans="1:20" x14ac:dyDescent="0.25">
      <c r="A132">
        <v>130</v>
      </c>
      <c r="B132" s="2">
        <v>45003.770840798614</v>
      </c>
      <c r="C132" t="s">
        <v>6</v>
      </c>
      <c r="D132">
        <v>10</v>
      </c>
      <c r="E132">
        <v>9</v>
      </c>
      <c r="G132">
        <f>IF(Table3[[#This Row],[Length_1]]&lt;&gt;"",-Table3[[#This Row],[Width_1]]/2,)</f>
        <v>0</v>
      </c>
      <c r="H132">
        <f t="shared" ca="1" si="16"/>
        <v>140</v>
      </c>
      <c r="I132" s="1">
        <f t="shared" ca="1" si="17"/>
        <v>1.83</v>
      </c>
      <c r="J132" s="1">
        <f t="shared" ca="1" si="18"/>
        <v>35.299999999999997</v>
      </c>
      <c r="K132" s="1">
        <f t="shared" ca="1" si="19"/>
        <v>47.571428571428569</v>
      </c>
      <c r="L132" s="1">
        <v>101.087068</v>
      </c>
      <c r="M132" s="1">
        <v>14.315435999999998</v>
      </c>
      <c r="N132" t="str">
        <f ca="1">SUBSTITUTE(INDEX(prob!$A$2:$A$6,MATCH(RAND(),prob!$C$2:$C$6)),"0","")</f>
        <v/>
      </c>
      <c r="O132" t="str">
        <f ca="1">IF(Table3[[#This Row],[Error_Type]]&lt;&gt;"",RANDBETWEEN(-H132/2,H132/2),"")</f>
        <v/>
      </c>
      <c r="P132" t="str">
        <f t="shared" ca="1" si="20"/>
        <v>Sensor A</v>
      </c>
      <c r="Q132">
        <f t="shared" ca="1" si="21"/>
        <v>2</v>
      </c>
      <c r="R132" t="str">
        <f t="shared" si="22"/>
        <v>E</v>
      </c>
      <c r="S132" t="str">
        <f ca="1">IF(LEN(F132)&gt;0,INDEX(prob!$D$2:$D$4,MATCH(RAND(),prob!$F$2:$F$4)),S131)</f>
        <v>Shipped</v>
      </c>
      <c r="T132" s="4">
        <f t="shared" ca="1" si="23"/>
        <v>58</v>
      </c>
    </row>
    <row r="133" spans="1:20" x14ac:dyDescent="0.25">
      <c r="A133">
        <v>131</v>
      </c>
      <c r="B133" s="2">
        <v>45003.781257523151</v>
      </c>
      <c r="C133" t="s">
        <v>6</v>
      </c>
      <c r="D133">
        <v>10</v>
      </c>
      <c r="E133">
        <v>10</v>
      </c>
      <c r="G133">
        <f>IF(Table3[[#This Row],[Length_1]]&lt;&gt;"",-Table3[[#This Row],[Width_1]]/2,)</f>
        <v>0</v>
      </c>
      <c r="H133">
        <f t="shared" ca="1" si="16"/>
        <v>140</v>
      </c>
      <c r="I133" s="1">
        <f t="shared" ca="1" si="17"/>
        <v>1.5</v>
      </c>
      <c r="J133" s="1">
        <f t="shared" ca="1" si="18"/>
        <v>30.2</v>
      </c>
      <c r="K133" s="1">
        <f t="shared" ca="1" si="19"/>
        <v>47.142857142857146</v>
      </c>
      <c r="L133" s="1">
        <v>100.8265722</v>
      </c>
      <c r="M133" s="1">
        <v>14.500211999999999</v>
      </c>
      <c r="N133" t="str">
        <f ca="1">SUBSTITUTE(INDEX(prob!$A$2:$A$6,MATCH(RAND(),prob!$C$2:$C$6)),"0","")</f>
        <v>Type 3</v>
      </c>
      <c r="O133">
        <f ca="1">IF(Table3[[#This Row],[Error_Type]]&lt;&gt;"",RANDBETWEEN(-H133/2,H133/2),"")</f>
        <v>55</v>
      </c>
      <c r="P133" t="str">
        <f t="shared" ca="1" si="20"/>
        <v>Sensor A</v>
      </c>
      <c r="Q133">
        <f t="shared" ca="1" si="21"/>
        <v>1</v>
      </c>
      <c r="R133" t="str">
        <f t="shared" si="22"/>
        <v>E</v>
      </c>
      <c r="S133" t="str">
        <f ca="1">IF(LEN(F133)&gt;0,INDEX(prob!$D$2:$D$4,MATCH(RAND(),prob!$F$2:$F$4)),S132)</f>
        <v>Shipped</v>
      </c>
      <c r="T133" s="4">
        <f t="shared" ca="1" si="23"/>
        <v>58</v>
      </c>
    </row>
    <row r="134" spans="1:20" x14ac:dyDescent="0.25">
      <c r="A134">
        <v>132</v>
      </c>
      <c r="B134" s="2">
        <v>45003.791674247688</v>
      </c>
      <c r="C134" t="s">
        <v>6</v>
      </c>
      <c r="D134">
        <v>10</v>
      </c>
      <c r="E134">
        <v>11</v>
      </c>
      <c r="G134">
        <f>IF(Table3[[#This Row],[Length_1]]&lt;&gt;"",-Table3[[#This Row],[Width_1]]/2,)</f>
        <v>0</v>
      </c>
      <c r="H134">
        <f t="shared" ca="1" si="16"/>
        <v>140</v>
      </c>
      <c r="I134" s="1">
        <f t="shared" ca="1" si="17"/>
        <v>1.93</v>
      </c>
      <c r="J134" s="1">
        <f t="shared" ca="1" si="18"/>
        <v>38.4</v>
      </c>
      <c r="K134" s="1">
        <f t="shared" ca="1" si="19"/>
        <v>48.571428571428569</v>
      </c>
      <c r="L134" s="1">
        <v>100.89952390000001</v>
      </c>
      <c r="M134" s="1">
        <v>14.741603999999999</v>
      </c>
      <c r="N134" t="str">
        <f ca="1">SUBSTITUTE(INDEX(prob!$A$2:$A$6,MATCH(RAND(),prob!$C$2:$C$6)),"0","")</f>
        <v/>
      </c>
      <c r="O134" t="str">
        <f ca="1">IF(Table3[[#This Row],[Error_Type]]&lt;&gt;"",RANDBETWEEN(-H134/2,H134/2),"")</f>
        <v/>
      </c>
      <c r="P134" t="str">
        <f t="shared" ca="1" si="20"/>
        <v>Sensor B</v>
      </c>
      <c r="Q134">
        <f t="shared" ca="1" si="21"/>
        <v>1</v>
      </c>
      <c r="R134" t="str">
        <f t="shared" si="22"/>
        <v>E</v>
      </c>
      <c r="S134" t="str">
        <f ca="1">IF(LEN(F134)&gt;0,INDEX(prob!$D$2:$D$4,MATCH(RAND(),prob!$F$2:$F$4)),S133)</f>
        <v>Shipped</v>
      </c>
      <c r="T134" s="4">
        <f t="shared" ca="1" si="23"/>
        <v>58</v>
      </c>
    </row>
    <row r="135" spans="1:20" x14ac:dyDescent="0.25">
      <c r="A135">
        <v>133</v>
      </c>
      <c r="B135" s="2">
        <v>45003.802090972225</v>
      </c>
      <c r="C135" t="s">
        <v>6</v>
      </c>
      <c r="D135">
        <v>10</v>
      </c>
      <c r="E135">
        <v>12</v>
      </c>
      <c r="G135">
        <f>IF(Table3[[#This Row],[Length_1]]&lt;&gt;"",-Table3[[#This Row],[Width_1]]/2,)</f>
        <v>0</v>
      </c>
      <c r="H135">
        <f t="shared" ca="1" si="16"/>
        <v>140</v>
      </c>
      <c r="I135" s="1">
        <f t="shared" ca="1" si="17"/>
        <v>1.83</v>
      </c>
      <c r="J135" s="1">
        <f t="shared" ca="1" si="18"/>
        <v>39.6</v>
      </c>
      <c r="K135" s="1">
        <f t="shared" ca="1" si="19"/>
        <v>56.285714285714292</v>
      </c>
      <c r="L135" s="1">
        <v>100.9609476</v>
      </c>
      <c r="M135" s="1">
        <v>14.931048000000001</v>
      </c>
      <c r="N135" t="str">
        <f ca="1">SUBSTITUTE(INDEX(prob!$A$2:$A$6,MATCH(RAND(),prob!$C$2:$C$6)),"0","")</f>
        <v/>
      </c>
      <c r="O135" t="str">
        <f ca="1">IF(Table3[[#This Row],[Error_Type]]&lt;&gt;"",RANDBETWEEN(-H135/2,H135/2),"")</f>
        <v/>
      </c>
      <c r="P135" t="str">
        <f t="shared" ca="1" si="20"/>
        <v>Sensor A</v>
      </c>
      <c r="Q135">
        <f t="shared" ca="1" si="21"/>
        <v>1</v>
      </c>
      <c r="R135" t="str">
        <f t="shared" si="22"/>
        <v>E</v>
      </c>
      <c r="S135" t="str">
        <f ca="1">IF(LEN(F135)&gt;0,INDEX(prob!$D$2:$D$4,MATCH(RAND(),prob!$F$2:$F$4)),S134)</f>
        <v>Shipped</v>
      </c>
      <c r="T135" s="4">
        <f t="shared" ca="1" si="23"/>
        <v>58</v>
      </c>
    </row>
    <row r="136" spans="1:20" x14ac:dyDescent="0.25">
      <c r="A136">
        <v>134</v>
      </c>
      <c r="B136" s="2">
        <v>45003.812507696763</v>
      </c>
      <c r="C136" t="s">
        <v>6</v>
      </c>
      <c r="D136">
        <v>10</v>
      </c>
      <c r="E136">
        <v>13</v>
      </c>
      <c r="G136">
        <f>IF(Table3[[#This Row],[Length_1]]&lt;&gt;"",-Table3[[#This Row],[Width_1]]/2,)</f>
        <v>0</v>
      </c>
      <c r="H136">
        <f t="shared" ca="1" si="16"/>
        <v>140</v>
      </c>
      <c r="I136" s="1">
        <f t="shared" ca="1" si="17"/>
        <v>1.93</v>
      </c>
      <c r="J136" s="1">
        <f t="shared" ca="1" si="18"/>
        <v>32.799999999999997</v>
      </c>
      <c r="K136" s="1">
        <f t="shared" ca="1" si="19"/>
        <v>49.571428571428569</v>
      </c>
      <c r="L136" s="1">
        <v>100.94890909999999</v>
      </c>
      <c r="M136" s="1">
        <v>14.795616000000001</v>
      </c>
      <c r="N136" t="str">
        <f ca="1">SUBSTITUTE(INDEX(prob!$A$2:$A$6,MATCH(RAND(),prob!$C$2:$C$6)),"0","")</f>
        <v/>
      </c>
      <c r="O136" t="str">
        <f ca="1">IF(Table3[[#This Row],[Error_Type]]&lt;&gt;"",RANDBETWEEN(-H136/2,H136/2),"")</f>
        <v/>
      </c>
      <c r="P136" t="str">
        <f t="shared" ca="1" si="20"/>
        <v>Sensor B</v>
      </c>
      <c r="Q136">
        <f t="shared" ca="1" si="21"/>
        <v>2</v>
      </c>
      <c r="R136" t="str">
        <f t="shared" si="22"/>
        <v>E</v>
      </c>
      <c r="S136" t="str">
        <f ca="1">IF(LEN(F136)&gt;0,INDEX(prob!$D$2:$D$4,MATCH(RAND(),prob!$F$2:$F$4)),S135)</f>
        <v>Shipped</v>
      </c>
      <c r="T136" s="4">
        <f t="shared" ca="1" si="23"/>
        <v>58</v>
      </c>
    </row>
    <row r="137" spans="1:20" x14ac:dyDescent="0.25">
      <c r="A137">
        <v>135</v>
      </c>
      <c r="B137" s="2">
        <v>45003.8229244213</v>
      </c>
      <c r="C137" t="s">
        <v>6</v>
      </c>
      <c r="D137">
        <v>10</v>
      </c>
      <c r="E137">
        <v>14</v>
      </c>
      <c r="G137">
        <f>IF(Table3[[#This Row],[Length_1]]&lt;&gt;"",-Table3[[#This Row],[Width_1]]/2,)</f>
        <v>0</v>
      </c>
      <c r="H137">
        <f t="shared" ca="1" si="16"/>
        <v>140</v>
      </c>
      <c r="I137" s="1">
        <f t="shared" ca="1" si="17"/>
        <v>1.84</v>
      </c>
      <c r="J137" s="1">
        <f t="shared" ca="1" si="18"/>
        <v>40.6</v>
      </c>
      <c r="K137" s="1">
        <f t="shared" ca="1" si="19"/>
        <v>53.214285714285708</v>
      </c>
      <c r="L137" s="1">
        <v>101.20182199999999</v>
      </c>
      <c r="M137" s="1">
        <v>14.590356</v>
      </c>
      <c r="N137" t="str">
        <f ca="1">SUBSTITUTE(INDEX(prob!$A$2:$A$6,MATCH(RAND(),prob!$C$2:$C$6)),"0","")</f>
        <v/>
      </c>
      <c r="O137" t="str">
        <f ca="1">IF(Table3[[#This Row],[Error_Type]]&lt;&gt;"",RANDBETWEEN(-H137/2,H137/2),"")</f>
        <v/>
      </c>
      <c r="P137" t="str">
        <f t="shared" ca="1" si="20"/>
        <v>Sensor A</v>
      </c>
      <c r="Q137">
        <f t="shared" ca="1" si="21"/>
        <v>1</v>
      </c>
      <c r="R137" t="str">
        <f t="shared" si="22"/>
        <v>E</v>
      </c>
      <c r="S137" t="str">
        <f ca="1">IF(LEN(F137)&gt;0,INDEX(prob!$D$2:$D$4,MATCH(RAND(),prob!$F$2:$F$4)),S136)</f>
        <v>Shipped</v>
      </c>
      <c r="T137" s="4">
        <f t="shared" ca="1" si="23"/>
        <v>58</v>
      </c>
    </row>
    <row r="138" spans="1:20" x14ac:dyDescent="0.25">
      <c r="A138">
        <v>136</v>
      </c>
      <c r="B138" s="2">
        <v>45003.83334114583</v>
      </c>
      <c r="C138" t="s">
        <v>6</v>
      </c>
      <c r="D138">
        <v>10</v>
      </c>
      <c r="E138">
        <v>15</v>
      </c>
      <c r="G138">
        <f>IF(Table3[[#This Row],[Length_1]]&lt;&gt;"",-Table3[[#This Row],[Width_1]]/2,)</f>
        <v>0</v>
      </c>
      <c r="H138">
        <f t="shared" ca="1" si="16"/>
        <v>140</v>
      </c>
      <c r="I138" s="1">
        <f t="shared" ca="1" si="17"/>
        <v>1.89</v>
      </c>
      <c r="J138" s="1">
        <f t="shared" ca="1" si="18"/>
        <v>37.299999999999997</v>
      </c>
      <c r="K138" s="1">
        <f t="shared" ca="1" si="19"/>
        <v>56.714285714285715</v>
      </c>
      <c r="L138" s="1">
        <v>100.83278009999999</v>
      </c>
      <c r="M138" s="1">
        <v>14.575548</v>
      </c>
      <c r="N138" t="str">
        <f ca="1">SUBSTITUTE(INDEX(prob!$A$2:$A$6,MATCH(RAND(),prob!$C$2:$C$6)),"0","")</f>
        <v/>
      </c>
      <c r="O138" t="str">
        <f ca="1">IF(Table3[[#This Row],[Error_Type]]&lt;&gt;"",RANDBETWEEN(-H138/2,H138/2),"")</f>
        <v/>
      </c>
      <c r="P138" t="str">
        <f t="shared" ca="1" si="20"/>
        <v>Sensor B</v>
      </c>
      <c r="Q138">
        <f t="shared" ca="1" si="21"/>
        <v>1</v>
      </c>
      <c r="R138" t="str">
        <f t="shared" si="22"/>
        <v>E</v>
      </c>
      <c r="S138" t="str">
        <f ca="1">IF(LEN(F138)&gt;0,INDEX(prob!$D$2:$D$4,MATCH(RAND(),prob!$F$2:$F$4)),S137)</f>
        <v>Shipped</v>
      </c>
      <c r="T138" s="4">
        <f t="shared" ca="1" si="23"/>
        <v>58</v>
      </c>
    </row>
    <row r="139" spans="1:20" x14ac:dyDescent="0.25">
      <c r="A139">
        <v>137</v>
      </c>
      <c r="B139" s="2">
        <v>45003.843757870367</v>
      </c>
      <c r="C139" t="s">
        <v>6</v>
      </c>
      <c r="D139">
        <v>10</v>
      </c>
      <c r="E139">
        <v>16</v>
      </c>
      <c r="G139">
        <f>IF(Table3[[#This Row],[Length_1]]&lt;&gt;"",-Table3[[#This Row],[Width_1]]/2,)</f>
        <v>0</v>
      </c>
      <c r="H139">
        <f t="shared" ca="1" si="16"/>
        <v>140</v>
      </c>
      <c r="I139" s="1">
        <f t="shared" ca="1" si="17"/>
        <v>1.88</v>
      </c>
      <c r="J139" s="1">
        <f t="shared" ca="1" si="18"/>
        <v>37.799999999999997</v>
      </c>
      <c r="K139" s="1">
        <f t="shared" ca="1" si="19"/>
        <v>47</v>
      </c>
      <c r="L139" s="1">
        <v>100.8304866</v>
      </c>
      <c r="M139" s="1">
        <v>14.517420000000001</v>
      </c>
      <c r="N139" t="str">
        <f ca="1">SUBSTITUTE(INDEX(prob!$A$2:$A$6,MATCH(RAND(),prob!$C$2:$C$6)),"0","")</f>
        <v/>
      </c>
      <c r="O139" t="str">
        <f ca="1">IF(Table3[[#This Row],[Error_Type]]&lt;&gt;"",RANDBETWEEN(-H139/2,H139/2),"")</f>
        <v/>
      </c>
      <c r="P139" t="str">
        <f t="shared" ca="1" si="20"/>
        <v>Sensor A</v>
      </c>
      <c r="Q139">
        <f t="shared" ca="1" si="21"/>
        <v>0</v>
      </c>
      <c r="R139" t="str">
        <f t="shared" si="22"/>
        <v>E</v>
      </c>
      <c r="S139" t="str">
        <f ca="1">IF(LEN(F139)&gt;0,INDEX(prob!$D$2:$D$4,MATCH(RAND(),prob!$F$2:$F$4)),S138)</f>
        <v>Shipped</v>
      </c>
      <c r="T139" s="4">
        <f t="shared" ca="1" si="23"/>
        <v>58</v>
      </c>
    </row>
    <row r="140" spans="1:20" x14ac:dyDescent="0.25">
      <c r="A140">
        <v>138</v>
      </c>
      <c r="B140" s="2">
        <v>45003.854174594904</v>
      </c>
      <c r="C140" t="s">
        <v>6</v>
      </c>
      <c r="D140">
        <v>10</v>
      </c>
      <c r="E140">
        <v>17</v>
      </c>
      <c r="G140">
        <f>IF(Table3[[#This Row],[Length_1]]&lt;&gt;"",-Table3[[#This Row],[Width_1]]/2,)</f>
        <v>0</v>
      </c>
      <c r="H140">
        <f t="shared" ca="1" si="16"/>
        <v>140</v>
      </c>
      <c r="I140" s="1">
        <f t="shared" ca="1" si="17"/>
        <v>1.81</v>
      </c>
      <c r="J140" s="1">
        <f t="shared" ca="1" si="18"/>
        <v>40.200000000000003</v>
      </c>
      <c r="K140" s="1">
        <f t="shared" ca="1" si="19"/>
        <v>54.857142857142861</v>
      </c>
      <c r="L140" s="1">
        <v>101.12051099999999</v>
      </c>
      <c r="M140" s="1">
        <v>14.061311999999999</v>
      </c>
      <c r="N140" t="str">
        <f ca="1">SUBSTITUTE(INDEX(prob!$A$2:$A$6,MATCH(RAND(),prob!$C$2:$C$6)),"0","")</f>
        <v/>
      </c>
      <c r="O140" t="str">
        <f ca="1">IF(Table3[[#This Row],[Error_Type]]&lt;&gt;"",RANDBETWEEN(-H140/2,H140/2),"")</f>
        <v/>
      </c>
      <c r="P140" t="str">
        <f t="shared" ca="1" si="20"/>
        <v>Sensor A</v>
      </c>
      <c r="Q140">
        <f t="shared" ca="1" si="21"/>
        <v>1</v>
      </c>
      <c r="R140" t="str">
        <f t="shared" si="22"/>
        <v>E</v>
      </c>
      <c r="S140" t="str">
        <f ca="1">IF(LEN(F140)&gt;0,INDEX(prob!$D$2:$D$4,MATCH(RAND(),prob!$F$2:$F$4)),S139)</f>
        <v>Shipped</v>
      </c>
      <c r="T140" s="4">
        <f t="shared" ca="1" si="23"/>
        <v>58</v>
      </c>
    </row>
    <row r="141" spans="1:20" x14ac:dyDescent="0.25">
      <c r="A141">
        <v>139</v>
      </c>
      <c r="B141" s="2">
        <v>45003.864591319441</v>
      </c>
      <c r="C141" t="s">
        <v>6</v>
      </c>
      <c r="D141">
        <v>10</v>
      </c>
      <c r="E141">
        <v>18</v>
      </c>
      <c r="G141">
        <f>IF(Table3[[#This Row],[Length_1]]&lt;&gt;"",-Table3[[#This Row],[Width_1]]/2,)</f>
        <v>0</v>
      </c>
      <c r="H141">
        <f t="shared" ca="1" si="16"/>
        <v>140</v>
      </c>
      <c r="I141" s="1">
        <f t="shared" ca="1" si="17"/>
        <v>2.23</v>
      </c>
      <c r="J141" s="1">
        <f t="shared" ca="1" si="18"/>
        <v>36</v>
      </c>
      <c r="K141" s="1">
        <f t="shared" ca="1" si="19"/>
        <v>55.785714285714285</v>
      </c>
      <c r="L141" s="1">
        <v>100.7163597</v>
      </c>
      <c r="M141" s="1">
        <v>14.160828</v>
      </c>
      <c r="N141" t="str">
        <f ca="1">SUBSTITUTE(INDEX(prob!$A$2:$A$6,MATCH(RAND(),prob!$C$2:$C$6)),"0","")</f>
        <v>Type 2</v>
      </c>
      <c r="O141">
        <f ca="1">IF(Table3[[#This Row],[Error_Type]]&lt;&gt;"",RANDBETWEEN(-H141/2,H141/2),"")</f>
        <v>47</v>
      </c>
      <c r="P141" t="str">
        <f t="shared" ca="1" si="20"/>
        <v>Sensor B</v>
      </c>
      <c r="Q141">
        <f t="shared" ca="1" si="21"/>
        <v>0</v>
      </c>
      <c r="R141" t="str">
        <f t="shared" si="22"/>
        <v>E</v>
      </c>
      <c r="S141" t="str">
        <f ca="1">IF(LEN(F141)&gt;0,INDEX(prob!$D$2:$D$4,MATCH(RAND(),prob!$F$2:$F$4)),S140)</f>
        <v>Shipped</v>
      </c>
      <c r="T141" s="4">
        <f t="shared" ca="1" si="23"/>
        <v>58</v>
      </c>
    </row>
    <row r="142" spans="1:20" x14ac:dyDescent="0.25">
      <c r="A142">
        <v>140</v>
      </c>
      <c r="B142" s="2">
        <v>45003.875008043979</v>
      </c>
      <c r="C142" t="s">
        <v>6</v>
      </c>
      <c r="D142">
        <v>10</v>
      </c>
      <c r="E142">
        <v>19</v>
      </c>
      <c r="G142">
        <f>IF(Table3[[#This Row],[Length_1]]&lt;&gt;"",-Table3[[#This Row],[Width_1]]/2,)</f>
        <v>0</v>
      </c>
      <c r="H142">
        <f t="shared" ca="1" si="16"/>
        <v>140</v>
      </c>
      <c r="I142" s="1">
        <f t="shared" ca="1" si="17"/>
        <v>1.83</v>
      </c>
      <c r="J142" s="1">
        <f t="shared" ca="1" si="18"/>
        <v>35.299999999999997</v>
      </c>
      <c r="K142" s="1">
        <f t="shared" ca="1" si="19"/>
        <v>53.214285714285708</v>
      </c>
      <c r="L142" s="1">
        <v>100.6137635</v>
      </c>
      <c r="M142" s="1">
        <v>14.267471999999998</v>
      </c>
      <c r="N142" t="str">
        <f ca="1">SUBSTITUTE(INDEX(prob!$A$2:$A$6,MATCH(RAND(),prob!$C$2:$C$6)),"0","")</f>
        <v/>
      </c>
      <c r="O142" t="str">
        <f ca="1">IF(Table3[[#This Row],[Error_Type]]&lt;&gt;"",RANDBETWEEN(-H142/2,H142/2),"")</f>
        <v/>
      </c>
      <c r="P142" t="str">
        <f t="shared" ca="1" si="20"/>
        <v>Sensor A</v>
      </c>
      <c r="Q142">
        <f t="shared" ca="1" si="21"/>
        <v>0</v>
      </c>
      <c r="R142" t="str">
        <f t="shared" si="22"/>
        <v>E</v>
      </c>
      <c r="S142" t="str">
        <f ca="1">IF(LEN(F142)&gt;0,INDEX(prob!$D$2:$D$4,MATCH(RAND(),prob!$F$2:$F$4)),S141)</f>
        <v>Shipped</v>
      </c>
      <c r="T142" s="4">
        <f t="shared" ca="1" si="23"/>
        <v>58</v>
      </c>
    </row>
    <row r="143" spans="1:20" x14ac:dyDescent="0.25">
      <c r="A143">
        <v>141</v>
      </c>
      <c r="B143" s="2">
        <v>45003.885424768516</v>
      </c>
      <c r="C143" t="s">
        <v>6</v>
      </c>
      <c r="D143">
        <v>10</v>
      </c>
      <c r="E143">
        <v>20</v>
      </c>
      <c r="G143">
        <f>IF(Table3[[#This Row],[Length_1]]&lt;&gt;"",-Table3[[#This Row],[Width_1]]/2,)</f>
        <v>0</v>
      </c>
      <c r="H143">
        <f t="shared" ca="1" si="16"/>
        <v>140</v>
      </c>
      <c r="I143" s="1">
        <f t="shared" ca="1" si="17"/>
        <v>1.89</v>
      </c>
      <c r="J143" s="1">
        <f t="shared" ca="1" si="18"/>
        <v>38</v>
      </c>
      <c r="K143" s="1">
        <f t="shared" ca="1" si="19"/>
        <v>47.628571428571433</v>
      </c>
      <c r="L143" s="1">
        <v>101.090457</v>
      </c>
      <c r="M143" s="1">
        <v>14.629211999999999</v>
      </c>
      <c r="N143" t="str">
        <f ca="1">SUBSTITUTE(INDEX(prob!$A$2:$A$6,MATCH(RAND(),prob!$C$2:$C$6)),"0","")</f>
        <v>Type 1</v>
      </c>
      <c r="O143">
        <f ca="1">IF(Table3[[#This Row],[Error_Type]]&lt;&gt;"",RANDBETWEEN(-H143/2,H143/2),"")</f>
        <v>-62</v>
      </c>
      <c r="P143" t="str">
        <f t="shared" ca="1" si="20"/>
        <v>Sensor B</v>
      </c>
      <c r="Q143">
        <f t="shared" ca="1" si="21"/>
        <v>2</v>
      </c>
      <c r="R143" t="str">
        <f t="shared" si="22"/>
        <v>E</v>
      </c>
      <c r="S143" t="str">
        <f ca="1">IF(LEN(F143)&gt;0,INDEX(prob!$D$2:$D$4,MATCH(RAND(),prob!$F$2:$F$4)),S142)</f>
        <v>Shipped</v>
      </c>
      <c r="T143" s="4">
        <f t="shared" ca="1" si="23"/>
        <v>58</v>
      </c>
    </row>
    <row r="144" spans="1:20" x14ac:dyDescent="0.25">
      <c r="A144">
        <v>142</v>
      </c>
      <c r="B144" s="2">
        <v>45003.895841493053</v>
      </c>
      <c r="C144" t="s">
        <v>6</v>
      </c>
      <c r="D144">
        <v>10</v>
      </c>
      <c r="E144">
        <v>21</v>
      </c>
      <c r="G144">
        <f>IF(Table3[[#This Row],[Length_1]]&lt;&gt;"",-Table3[[#This Row],[Width_1]]/2,)</f>
        <v>0</v>
      </c>
      <c r="H144">
        <f t="shared" ca="1" si="16"/>
        <v>140</v>
      </c>
      <c r="I144" s="1">
        <f t="shared" ca="1" si="17"/>
        <v>1.1000000000000001</v>
      </c>
      <c r="J144" s="1">
        <f t="shared" ca="1" si="18"/>
        <v>37.5</v>
      </c>
      <c r="K144" s="1">
        <f t="shared" ca="1" si="19"/>
        <v>57.071428571428569</v>
      </c>
      <c r="L144" s="1">
        <v>101.085853</v>
      </c>
      <c r="M144" s="1">
        <v>14.554212</v>
      </c>
      <c r="N144" t="str">
        <f ca="1">SUBSTITUTE(INDEX(prob!$A$2:$A$6,MATCH(RAND(),prob!$C$2:$C$6)),"0","")</f>
        <v>Type 2</v>
      </c>
      <c r="O144">
        <f ca="1">IF(Table3[[#This Row],[Error_Type]]&lt;&gt;"",RANDBETWEEN(-H144/2,H144/2),"")</f>
        <v>-44</v>
      </c>
      <c r="P144" t="str">
        <f t="shared" ca="1" si="20"/>
        <v>Sensor A</v>
      </c>
      <c r="Q144">
        <f t="shared" ca="1" si="21"/>
        <v>2</v>
      </c>
      <c r="R144" t="str">
        <f t="shared" si="22"/>
        <v>E</v>
      </c>
      <c r="S144" t="str">
        <f ca="1">IF(LEN(F144)&gt;0,INDEX(prob!$D$2:$D$4,MATCH(RAND(),prob!$F$2:$F$4)),S143)</f>
        <v>Shipped</v>
      </c>
      <c r="T144" s="4">
        <f t="shared" ca="1" si="23"/>
        <v>58</v>
      </c>
    </row>
    <row r="145" spans="1:20" x14ac:dyDescent="0.25">
      <c r="A145">
        <v>143</v>
      </c>
      <c r="B145" s="2">
        <v>45003.90625821759</v>
      </c>
      <c r="C145" t="s">
        <v>6</v>
      </c>
      <c r="D145">
        <v>10</v>
      </c>
      <c r="E145">
        <v>22</v>
      </c>
      <c r="G145">
        <f>IF(Table3[[#This Row],[Length_1]]&lt;&gt;"",-Table3[[#This Row],[Width_1]]/2,)</f>
        <v>0</v>
      </c>
      <c r="H145">
        <f t="shared" ca="1" si="16"/>
        <v>140</v>
      </c>
      <c r="I145" s="1">
        <f t="shared" ca="1" si="17"/>
        <v>1.95</v>
      </c>
      <c r="J145" s="1">
        <f t="shared" ca="1" si="18"/>
        <v>33.799999999999997</v>
      </c>
      <c r="K145" s="1">
        <f t="shared" ca="1" si="19"/>
        <v>48</v>
      </c>
      <c r="L145" s="1">
        <v>100.90148189999999</v>
      </c>
      <c r="M145" s="1">
        <v>14.411472</v>
      </c>
      <c r="N145" t="str">
        <f ca="1">SUBSTITUTE(INDEX(prob!$A$2:$A$6,MATCH(RAND(),prob!$C$2:$C$6)),"0","")</f>
        <v/>
      </c>
      <c r="O145" t="str">
        <f ca="1">IF(Table3[[#This Row],[Error_Type]]&lt;&gt;"",RANDBETWEEN(-H145/2,H145/2),"")</f>
        <v/>
      </c>
      <c r="P145" t="str">
        <f t="shared" ca="1" si="20"/>
        <v>Sensor B</v>
      </c>
      <c r="Q145">
        <f t="shared" ca="1" si="21"/>
        <v>2</v>
      </c>
      <c r="R145" t="str">
        <f t="shared" si="22"/>
        <v>E</v>
      </c>
      <c r="S145" t="str">
        <f ca="1">IF(LEN(F145)&gt;0,INDEX(prob!$D$2:$D$4,MATCH(RAND(),prob!$F$2:$F$4)),S144)</f>
        <v>Shipped</v>
      </c>
      <c r="T145" s="4">
        <f t="shared" ca="1" si="23"/>
        <v>58</v>
      </c>
    </row>
    <row r="146" spans="1:20" x14ac:dyDescent="0.25">
      <c r="A146">
        <v>144</v>
      </c>
      <c r="B146" s="2">
        <v>45003.916674942127</v>
      </c>
      <c r="C146" t="s">
        <v>6</v>
      </c>
      <c r="D146">
        <v>10</v>
      </c>
      <c r="E146">
        <v>23</v>
      </c>
      <c r="G146">
        <f>IF(Table3[[#This Row],[Length_1]]&lt;&gt;"",-Table3[[#This Row],[Width_1]]/2,)</f>
        <v>0</v>
      </c>
      <c r="H146">
        <f t="shared" ca="1" si="16"/>
        <v>140</v>
      </c>
      <c r="I146" s="1">
        <f t="shared" ca="1" si="17"/>
        <v>1.83</v>
      </c>
      <c r="J146" s="1">
        <f t="shared" ca="1" si="18"/>
        <v>41.7</v>
      </c>
      <c r="K146" s="1">
        <f t="shared" ca="1" si="19"/>
        <v>47.928571428571431</v>
      </c>
      <c r="L146" s="1">
        <v>100.8396778</v>
      </c>
      <c r="M146" s="1">
        <v>14.213244</v>
      </c>
      <c r="N146" t="str">
        <f ca="1">SUBSTITUTE(INDEX(prob!$A$2:$A$6,MATCH(RAND(),prob!$C$2:$C$6)),"0","")</f>
        <v/>
      </c>
      <c r="O146" t="str">
        <f ca="1">IF(Table3[[#This Row],[Error_Type]]&lt;&gt;"",RANDBETWEEN(-H146/2,H146/2),"")</f>
        <v/>
      </c>
      <c r="P146" t="str">
        <f t="shared" ca="1" si="20"/>
        <v>Sensor A</v>
      </c>
      <c r="Q146">
        <f t="shared" ca="1" si="21"/>
        <v>0</v>
      </c>
      <c r="R146" t="str">
        <f t="shared" si="22"/>
        <v>E</v>
      </c>
      <c r="S146" t="str">
        <f ca="1">IF(LEN(F146)&gt;0,INDEX(prob!$D$2:$D$4,MATCH(RAND(),prob!$F$2:$F$4)),S145)</f>
        <v>Shipped</v>
      </c>
      <c r="T146" s="4">
        <f t="shared" ca="1" si="23"/>
        <v>58</v>
      </c>
    </row>
    <row r="147" spans="1:20" x14ac:dyDescent="0.25">
      <c r="A147">
        <v>145</v>
      </c>
      <c r="B147" s="2">
        <v>45003.927091666665</v>
      </c>
      <c r="C147" t="s">
        <v>6</v>
      </c>
      <c r="D147">
        <v>10</v>
      </c>
      <c r="E147">
        <v>24</v>
      </c>
      <c r="G147">
        <f>IF(Table3[[#This Row],[Length_1]]&lt;&gt;"",-Table3[[#This Row],[Width_1]]/2,)</f>
        <v>0</v>
      </c>
      <c r="H147">
        <f t="shared" ca="1" si="16"/>
        <v>140</v>
      </c>
      <c r="I147" s="1">
        <f t="shared" ca="1" si="17"/>
        <v>1.8</v>
      </c>
      <c r="J147" s="1">
        <f t="shared" ca="1" si="18"/>
        <v>36.9</v>
      </c>
      <c r="K147" s="1">
        <f t="shared" ca="1" si="19"/>
        <v>51.785714285714292</v>
      </c>
      <c r="L147" s="1">
        <v>101.05441500000001</v>
      </c>
      <c r="M147" s="1">
        <v>14.251200000000001</v>
      </c>
      <c r="N147" t="str">
        <f ca="1">SUBSTITUTE(INDEX(prob!$A$2:$A$6,MATCH(RAND(),prob!$C$2:$C$6)),"0","")</f>
        <v/>
      </c>
      <c r="O147" t="str">
        <f ca="1">IF(Table3[[#This Row],[Error_Type]]&lt;&gt;"",RANDBETWEEN(-H147/2,H147/2),"")</f>
        <v/>
      </c>
      <c r="P147" t="str">
        <f t="shared" ca="1" si="20"/>
        <v>Sensor A</v>
      </c>
      <c r="Q147">
        <f t="shared" ca="1" si="21"/>
        <v>2</v>
      </c>
      <c r="R147" t="str">
        <f t="shared" si="22"/>
        <v>E</v>
      </c>
      <c r="S147" t="str">
        <f ca="1">IF(LEN(F147)&gt;0,INDEX(prob!$D$2:$D$4,MATCH(RAND(),prob!$F$2:$F$4)),S146)</f>
        <v>Shipped</v>
      </c>
      <c r="T147" s="4">
        <f t="shared" ca="1" si="23"/>
        <v>58</v>
      </c>
    </row>
    <row r="148" spans="1:20" x14ac:dyDescent="0.25">
      <c r="A148">
        <v>146</v>
      </c>
      <c r="B148" s="2">
        <v>45003.937508391202</v>
      </c>
      <c r="C148" t="s">
        <v>7</v>
      </c>
      <c r="D148">
        <v>11</v>
      </c>
      <c r="E148">
        <v>1</v>
      </c>
      <c r="F148">
        <v>48</v>
      </c>
      <c r="G148">
        <f ca="1">IF(Table3[[#This Row],[Length_1]]&lt;&gt;"",-Table3[[#This Row],[Width_1]]/2,)</f>
        <v>-72</v>
      </c>
      <c r="H148">
        <f t="shared" ca="1" si="16"/>
        <v>144</v>
      </c>
      <c r="I148" s="1">
        <f t="shared" ca="1" si="17"/>
        <v>1.95</v>
      </c>
      <c r="J148" s="1">
        <f t="shared" ca="1" si="18"/>
        <v>37.299999999999997</v>
      </c>
      <c r="K148" s="1">
        <f t="shared" ca="1" si="19"/>
        <v>53.680555555555557</v>
      </c>
      <c r="L148" s="1">
        <v>100.8488215</v>
      </c>
      <c r="M148" s="1">
        <v>7.2929820000000003</v>
      </c>
      <c r="N148" t="str">
        <f ca="1">SUBSTITUTE(INDEX(prob!$A$2:$A$6,MATCH(RAND(),prob!$C$2:$C$6)),"0","")</f>
        <v/>
      </c>
      <c r="O148" t="str">
        <f ca="1">IF(Table3[[#This Row],[Error_Type]]&lt;&gt;"",RANDBETWEEN(-H148/2,H148/2),"")</f>
        <v/>
      </c>
      <c r="P148" t="str">
        <f t="shared" ca="1" si="20"/>
        <v>Sensor A</v>
      </c>
      <c r="Q148">
        <f t="shared" ca="1" si="21"/>
        <v>1</v>
      </c>
      <c r="R148" t="str">
        <f t="shared" si="22"/>
        <v>F</v>
      </c>
      <c r="S148" t="str">
        <f ca="1">IF(LEN(F148)&gt;0,INDEX(prob!$D$2:$D$4,MATCH(RAND(),prob!$F$2:$F$4)),S147)</f>
        <v>Corrections necessary</v>
      </c>
      <c r="T148" s="4">
        <f t="shared" ca="1" si="23"/>
        <v>50</v>
      </c>
    </row>
    <row r="149" spans="1:20" x14ac:dyDescent="0.25">
      <c r="A149">
        <v>147</v>
      </c>
      <c r="B149" s="2">
        <v>45003.947925115739</v>
      </c>
      <c r="C149" t="s">
        <v>7</v>
      </c>
      <c r="D149">
        <v>11</v>
      </c>
      <c r="E149">
        <v>2</v>
      </c>
      <c r="G149">
        <f>IF(Table3[[#This Row],[Length_1]]&lt;&gt;"",-Table3[[#This Row],[Width_1]]/2,)</f>
        <v>0</v>
      </c>
      <c r="H149">
        <f t="shared" ca="1" si="16"/>
        <v>144</v>
      </c>
      <c r="I149" s="1">
        <f t="shared" ca="1" si="17"/>
        <v>1.85</v>
      </c>
      <c r="J149" s="1">
        <f t="shared" ca="1" si="18"/>
        <v>35.200000000000003</v>
      </c>
      <c r="K149" s="1">
        <f t="shared" ca="1" si="19"/>
        <v>55.555555555555557</v>
      </c>
      <c r="L149" s="1">
        <v>100.983788</v>
      </c>
      <c r="M149" s="1">
        <v>7.3590407999999989</v>
      </c>
      <c r="N149" t="str">
        <f ca="1">SUBSTITUTE(INDEX(prob!$A$2:$A$6,MATCH(RAND(),prob!$C$2:$C$6)),"0","")</f>
        <v/>
      </c>
      <c r="O149" t="str">
        <f ca="1">IF(Table3[[#This Row],[Error_Type]]&lt;&gt;"",RANDBETWEEN(-H149/2,H149/2),"")</f>
        <v/>
      </c>
      <c r="P149" t="str">
        <f t="shared" ca="1" si="20"/>
        <v>Sensor B</v>
      </c>
      <c r="Q149">
        <f t="shared" ca="1" si="21"/>
        <v>2</v>
      </c>
      <c r="R149" t="str">
        <f t="shared" si="22"/>
        <v>F</v>
      </c>
      <c r="S149" t="str">
        <f ca="1">IF(LEN(F149)&gt;0,INDEX(prob!$D$2:$D$4,MATCH(RAND(),prob!$F$2:$F$4)),S148)</f>
        <v>Corrections necessary</v>
      </c>
      <c r="T149" s="4">
        <f t="shared" ca="1" si="23"/>
        <v>50</v>
      </c>
    </row>
    <row r="150" spans="1:20" x14ac:dyDescent="0.25">
      <c r="A150">
        <v>148</v>
      </c>
      <c r="B150" s="2">
        <v>45003.958341840276</v>
      </c>
      <c r="C150" t="s">
        <v>7</v>
      </c>
      <c r="D150">
        <v>11</v>
      </c>
      <c r="E150">
        <v>3</v>
      </c>
      <c r="G150">
        <f>IF(Table3[[#This Row],[Length_1]]&lt;&gt;"",-Table3[[#This Row],[Width_1]]/2,)</f>
        <v>0</v>
      </c>
      <c r="H150">
        <f t="shared" ca="1" si="16"/>
        <v>144</v>
      </c>
      <c r="I150" s="1">
        <f t="shared" ca="1" si="17"/>
        <v>1.9</v>
      </c>
      <c r="J150" s="1">
        <f t="shared" ca="1" si="18"/>
        <v>38.6</v>
      </c>
      <c r="K150" s="1">
        <f t="shared" ca="1" si="19"/>
        <v>45.694444444444443</v>
      </c>
      <c r="L150" s="1">
        <v>101.030891</v>
      </c>
      <c r="M150" s="1">
        <v>7.272813600000001</v>
      </c>
      <c r="N150" t="str">
        <f ca="1">SUBSTITUTE(INDEX(prob!$A$2:$A$6,MATCH(RAND(),prob!$C$2:$C$6)),"0","")</f>
        <v/>
      </c>
      <c r="O150" t="str">
        <f ca="1">IF(Table3[[#This Row],[Error_Type]]&lt;&gt;"",RANDBETWEEN(-H150/2,H150/2),"")</f>
        <v/>
      </c>
      <c r="P150" t="str">
        <f t="shared" ca="1" si="20"/>
        <v>Sensor B</v>
      </c>
      <c r="Q150">
        <f t="shared" ca="1" si="21"/>
        <v>0</v>
      </c>
      <c r="R150" t="str">
        <f t="shared" si="22"/>
        <v>F</v>
      </c>
      <c r="S150" t="str">
        <f ca="1">IF(LEN(F150)&gt;0,INDEX(prob!$D$2:$D$4,MATCH(RAND(),prob!$F$2:$F$4)),S149)</f>
        <v>Corrections necessary</v>
      </c>
      <c r="T150" s="4">
        <f t="shared" ca="1" si="23"/>
        <v>50</v>
      </c>
    </row>
    <row r="151" spans="1:20" x14ac:dyDescent="0.25">
      <c r="A151">
        <v>149</v>
      </c>
      <c r="B151" s="2">
        <v>45003.968758564813</v>
      </c>
      <c r="C151" t="s">
        <v>7</v>
      </c>
      <c r="D151">
        <v>11</v>
      </c>
      <c r="E151">
        <v>4</v>
      </c>
      <c r="G151">
        <f>IF(Table3[[#This Row],[Length_1]]&lt;&gt;"",-Table3[[#This Row],[Width_1]]/2,)</f>
        <v>0</v>
      </c>
      <c r="H151">
        <f t="shared" ca="1" si="16"/>
        <v>144</v>
      </c>
      <c r="I151" s="1">
        <f t="shared" ca="1" si="17"/>
        <v>1.88</v>
      </c>
      <c r="J151" s="1">
        <f t="shared" ca="1" si="18"/>
        <v>40.1</v>
      </c>
      <c r="K151" s="1">
        <f t="shared" ca="1" si="19"/>
        <v>51.458333333333329</v>
      </c>
      <c r="L151" s="1">
        <v>101.030891</v>
      </c>
      <c r="M151" s="1">
        <v>7.1656103999999994</v>
      </c>
      <c r="N151" t="str">
        <f ca="1">SUBSTITUTE(INDEX(prob!$A$2:$A$6,MATCH(RAND(),prob!$C$2:$C$6)),"0","")</f>
        <v/>
      </c>
      <c r="O151" t="str">
        <f ca="1">IF(Table3[[#This Row],[Error_Type]]&lt;&gt;"",RANDBETWEEN(-H151/2,H151/2),"")</f>
        <v/>
      </c>
      <c r="P151" t="str">
        <f t="shared" ca="1" si="20"/>
        <v>Sensor A</v>
      </c>
      <c r="Q151">
        <f t="shared" ca="1" si="21"/>
        <v>0</v>
      </c>
      <c r="R151" t="str">
        <f t="shared" si="22"/>
        <v>F</v>
      </c>
      <c r="S151" t="str">
        <f ca="1">IF(LEN(F151)&gt;0,INDEX(prob!$D$2:$D$4,MATCH(RAND(),prob!$F$2:$F$4)),S150)</f>
        <v>Corrections necessary</v>
      </c>
      <c r="T151" s="4">
        <f t="shared" ca="1" si="23"/>
        <v>50</v>
      </c>
    </row>
    <row r="152" spans="1:20" x14ac:dyDescent="0.25">
      <c r="A152">
        <v>150</v>
      </c>
      <c r="B152" s="2">
        <v>45003.979175289351</v>
      </c>
      <c r="C152" t="s">
        <v>7</v>
      </c>
      <c r="D152">
        <v>11</v>
      </c>
      <c r="E152">
        <v>5</v>
      </c>
      <c r="G152">
        <f>IF(Table3[[#This Row],[Length_1]]&lt;&gt;"",-Table3[[#This Row],[Width_1]]/2,)</f>
        <v>0</v>
      </c>
      <c r="H152">
        <f t="shared" ca="1" si="16"/>
        <v>144</v>
      </c>
      <c r="I152" s="1">
        <f t="shared" ca="1" si="17"/>
        <v>1.93</v>
      </c>
      <c r="J152" s="1">
        <f t="shared" ca="1" si="18"/>
        <v>34.4</v>
      </c>
      <c r="K152" s="1">
        <f t="shared" ca="1" si="19"/>
        <v>50.486111111111107</v>
      </c>
      <c r="L152" s="1">
        <v>100.6217431</v>
      </c>
      <c r="M152" s="1">
        <v>7.2357215999999998</v>
      </c>
      <c r="N152" t="str">
        <f ca="1">SUBSTITUTE(INDEX(prob!$A$2:$A$6,MATCH(RAND(),prob!$C$2:$C$6)),"0","")</f>
        <v/>
      </c>
      <c r="O152" t="str">
        <f ca="1">IF(Table3[[#This Row],[Error_Type]]&lt;&gt;"",RANDBETWEEN(-H152/2,H152/2),"")</f>
        <v/>
      </c>
      <c r="P152" t="str">
        <f t="shared" ca="1" si="20"/>
        <v>Sensor A</v>
      </c>
      <c r="Q152">
        <f t="shared" ca="1" si="21"/>
        <v>0</v>
      </c>
      <c r="R152" t="str">
        <f t="shared" si="22"/>
        <v>F</v>
      </c>
      <c r="S152" t="str">
        <f ca="1">IF(LEN(F152)&gt;0,INDEX(prob!$D$2:$D$4,MATCH(RAND(),prob!$F$2:$F$4)),S151)</f>
        <v>Corrections necessary</v>
      </c>
      <c r="T152" s="4">
        <f t="shared" ca="1" si="23"/>
        <v>50</v>
      </c>
    </row>
    <row r="153" spans="1:20" x14ac:dyDescent="0.25">
      <c r="A153">
        <v>151</v>
      </c>
      <c r="B153" s="2">
        <v>45003.989592013888</v>
      </c>
      <c r="C153" t="s">
        <v>7</v>
      </c>
      <c r="D153">
        <v>11</v>
      </c>
      <c r="E153">
        <v>6</v>
      </c>
      <c r="G153">
        <f>IF(Table3[[#This Row],[Length_1]]&lt;&gt;"",-Table3[[#This Row],[Width_1]]/2,)</f>
        <v>0</v>
      </c>
      <c r="H153">
        <f t="shared" ca="1" si="16"/>
        <v>144</v>
      </c>
      <c r="I153" s="1">
        <f t="shared" ca="1" si="17"/>
        <v>1.91</v>
      </c>
      <c r="J153" s="1">
        <f t="shared" ca="1" si="18"/>
        <v>33.4</v>
      </c>
      <c r="K153" s="1">
        <f t="shared" ca="1" si="19"/>
        <v>52.847222222222221</v>
      </c>
      <c r="L153" s="1">
        <v>100.81982499999999</v>
      </c>
      <c r="M153" s="1">
        <v>7.3698624000000006</v>
      </c>
      <c r="N153" t="str">
        <f ca="1">SUBSTITUTE(INDEX(prob!$A$2:$A$6,MATCH(RAND(),prob!$C$2:$C$6)),"0","")</f>
        <v/>
      </c>
      <c r="O153" t="str">
        <f ca="1">IF(Table3[[#This Row],[Error_Type]]&lt;&gt;"",RANDBETWEEN(-H153/2,H153/2),"")</f>
        <v/>
      </c>
      <c r="P153" t="str">
        <f t="shared" ca="1" si="20"/>
        <v>Sensor A</v>
      </c>
      <c r="Q153">
        <f t="shared" ca="1" si="21"/>
        <v>1</v>
      </c>
      <c r="R153" t="str">
        <f t="shared" si="22"/>
        <v>F</v>
      </c>
      <c r="S153" t="str">
        <f ca="1">IF(LEN(F153)&gt;0,INDEX(prob!$D$2:$D$4,MATCH(RAND(),prob!$F$2:$F$4)),S152)</f>
        <v>Corrections necessary</v>
      </c>
      <c r="T153" s="4">
        <f t="shared" ca="1" si="23"/>
        <v>50</v>
      </c>
    </row>
    <row r="154" spans="1:20" x14ac:dyDescent="0.25">
      <c r="A154">
        <v>152</v>
      </c>
      <c r="B154" s="2">
        <v>45004.000008738425</v>
      </c>
      <c r="C154" t="s">
        <v>7</v>
      </c>
      <c r="D154">
        <v>11</v>
      </c>
      <c r="E154">
        <v>7</v>
      </c>
      <c r="G154">
        <f>IF(Table3[[#This Row],[Length_1]]&lt;&gt;"",-Table3[[#This Row],[Width_1]]/2,)</f>
        <v>0</v>
      </c>
      <c r="H154">
        <f t="shared" ca="1" si="16"/>
        <v>144</v>
      </c>
      <c r="I154" s="1">
        <f t="shared" ca="1" si="17"/>
        <v>1.81</v>
      </c>
      <c r="J154" s="1">
        <f t="shared" ca="1" si="18"/>
        <v>37.799999999999997</v>
      </c>
      <c r="K154" s="1">
        <f t="shared" ca="1" si="19"/>
        <v>55.138888888888893</v>
      </c>
      <c r="L154" s="1">
        <v>100.78099520000001</v>
      </c>
      <c r="M154" s="1">
        <v>7.3067076000000011</v>
      </c>
      <c r="N154" t="str">
        <f ca="1">SUBSTITUTE(INDEX(prob!$A$2:$A$6,MATCH(RAND(),prob!$C$2:$C$6)),"0","")</f>
        <v/>
      </c>
      <c r="O154" t="str">
        <f ca="1">IF(Table3[[#This Row],[Error_Type]]&lt;&gt;"",RANDBETWEEN(-H154/2,H154/2),"")</f>
        <v/>
      </c>
      <c r="P154" t="str">
        <f t="shared" ca="1" si="20"/>
        <v>Sensor A</v>
      </c>
      <c r="Q154">
        <f t="shared" ca="1" si="21"/>
        <v>1</v>
      </c>
      <c r="R154" t="str">
        <f t="shared" si="22"/>
        <v>F</v>
      </c>
      <c r="S154" t="str">
        <f ca="1">IF(LEN(F154)&gt;0,INDEX(prob!$D$2:$D$4,MATCH(RAND(),prob!$F$2:$F$4)),S153)</f>
        <v>Corrections necessary</v>
      </c>
      <c r="T154" s="4">
        <f t="shared" ca="1" si="23"/>
        <v>50</v>
      </c>
    </row>
    <row r="155" spans="1:20" x14ac:dyDescent="0.25">
      <c r="A155">
        <v>153</v>
      </c>
      <c r="B155" s="2">
        <v>45004.010425462962</v>
      </c>
      <c r="C155" t="s">
        <v>7</v>
      </c>
      <c r="D155">
        <v>11</v>
      </c>
      <c r="E155">
        <v>8</v>
      </c>
      <c r="G155">
        <f>IF(Table3[[#This Row],[Length_1]]&lt;&gt;"",-Table3[[#This Row],[Width_1]]/2,)</f>
        <v>0</v>
      </c>
      <c r="H155">
        <f t="shared" ca="1" si="16"/>
        <v>144</v>
      </c>
      <c r="I155" s="1">
        <f t="shared" ca="1" si="17"/>
        <v>1.83</v>
      </c>
      <c r="J155" s="1">
        <f t="shared" ca="1" si="18"/>
        <v>35.1</v>
      </c>
      <c r="K155" s="1">
        <f t="shared" ca="1" si="19"/>
        <v>49.097222222222221</v>
      </c>
      <c r="L155" s="1">
        <v>100.8766889</v>
      </c>
      <c r="M155" s="1">
        <v>7.3530348000000005</v>
      </c>
      <c r="N155" t="str">
        <f ca="1">SUBSTITUTE(INDEX(prob!$A$2:$A$6,MATCH(RAND(),prob!$C$2:$C$6)),"0","")</f>
        <v/>
      </c>
      <c r="O155" t="str">
        <f ca="1">IF(Table3[[#This Row],[Error_Type]]&lt;&gt;"",RANDBETWEEN(-H155/2,H155/2),"")</f>
        <v/>
      </c>
      <c r="P155" t="str">
        <f t="shared" ca="1" si="20"/>
        <v>Sensor A</v>
      </c>
      <c r="Q155">
        <f t="shared" ca="1" si="21"/>
        <v>1</v>
      </c>
      <c r="R155" t="str">
        <f t="shared" si="22"/>
        <v>F</v>
      </c>
      <c r="S155" t="str">
        <f ca="1">IF(LEN(F155)&gt;0,INDEX(prob!$D$2:$D$4,MATCH(RAND(),prob!$F$2:$F$4)),S154)</f>
        <v>Corrections necessary</v>
      </c>
      <c r="T155" s="4">
        <f t="shared" ca="1" si="23"/>
        <v>50</v>
      </c>
    </row>
    <row r="156" spans="1:20" x14ac:dyDescent="0.25">
      <c r="A156">
        <v>154</v>
      </c>
      <c r="B156" s="2">
        <v>45004.0208421875</v>
      </c>
      <c r="C156" t="s">
        <v>7</v>
      </c>
      <c r="D156">
        <v>11</v>
      </c>
      <c r="E156">
        <v>9</v>
      </c>
      <c r="G156">
        <f>IF(Table3[[#This Row],[Length_1]]&lt;&gt;"",-Table3[[#This Row],[Width_1]]/2,)</f>
        <v>0</v>
      </c>
      <c r="H156">
        <f t="shared" ca="1" si="16"/>
        <v>144</v>
      </c>
      <c r="I156" s="1">
        <f t="shared" ca="1" si="17"/>
        <v>1.94</v>
      </c>
      <c r="J156" s="1">
        <f t="shared" ca="1" si="18"/>
        <v>32.6</v>
      </c>
      <c r="K156" s="1">
        <f t="shared" ca="1" si="19"/>
        <v>47.291666666666671</v>
      </c>
      <c r="L156" s="1">
        <v>100.6762248</v>
      </c>
      <c r="M156" s="1">
        <v>7.2518280000000006</v>
      </c>
      <c r="N156" t="str">
        <f ca="1">SUBSTITUTE(INDEX(prob!$A$2:$A$6,MATCH(RAND(),prob!$C$2:$C$6)),"0","")</f>
        <v/>
      </c>
      <c r="O156" t="str">
        <f ca="1">IF(Table3[[#This Row],[Error_Type]]&lt;&gt;"",RANDBETWEEN(-H156/2,H156/2),"")</f>
        <v/>
      </c>
      <c r="P156" t="str">
        <f t="shared" ca="1" si="20"/>
        <v>Sensor B</v>
      </c>
      <c r="Q156">
        <f t="shared" ca="1" si="21"/>
        <v>2</v>
      </c>
      <c r="R156" t="str">
        <f t="shared" si="22"/>
        <v>F</v>
      </c>
      <c r="S156" t="str">
        <f ca="1">IF(LEN(F156)&gt;0,INDEX(prob!$D$2:$D$4,MATCH(RAND(),prob!$F$2:$F$4)),S155)</f>
        <v>Corrections necessary</v>
      </c>
      <c r="T156" s="4">
        <f t="shared" ca="1" si="23"/>
        <v>50</v>
      </c>
    </row>
    <row r="157" spans="1:20" x14ac:dyDescent="0.25">
      <c r="A157">
        <v>155</v>
      </c>
      <c r="B157" s="2">
        <v>45004.031258912037</v>
      </c>
      <c r="C157" t="s">
        <v>7</v>
      </c>
      <c r="D157">
        <v>11</v>
      </c>
      <c r="E157">
        <v>10</v>
      </c>
      <c r="G157">
        <f>IF(Table3[[#This Row],[Length_1]]&lt;&gt;"",-Table3[[#This Row],[Width_1]]/2,)</f>
        <v>0</v>
      </c>
      <c r="H157">
        <f t="shared" ca="1" si="16"/>
        <v>144</v>
      </c>
      <c r="I157" s="1">
        <f t="shared" ca="1" si="17"/>
        <v>1.85</v>
      </c>
      <c r="J157" s="1">
        <f t="shared" ca="1" si="18"/>
        <v>39.200000000000003</v>
      </c>
      <c r="K157" s="1">
        <f t="shared" ca="1" si="19"/>
        <v>53.611111111111107</v>
      </c>
      <c r="L157" s="1">
        <v>100.6905565</v>
      </c>
      <c r="M157" s="1">
        <v>7.0845096000000005</v>
      </c>
      <c r="N157" t="str">
        <f ca="1">SUBSTITUTE(INDEX(prob!$A$2:$A$6,MATCH(RAND(),prob!$C$2:$C$6)),"0","")</f>
        <v/>
      </c>
      <c r="O157" t="str">
        <f ca="1">IF(Table3[[#This Row],[Error_Type]]&lt;&gt;"",RANDBETWEEN(-H157/2,H157/2),"")</f>
        <v/>
      </c>
      <c r="P157" t="str">
        <f t="shared" ca="1" si="20"/>
        <v>Sensor B</v>
      </c>
      <c r="Q157">
        <f t="shared" ca="1" si="21"/>
        <v>2</v>
      </c>
      <c r="R157" t="str">
        <f t="shared" si="22"/>
        <v>F</v>
      </c>
      <c r="S157" t="str">
        <f ca="1">IF(LEN(F157)&gt;0,INDEX(prob!$D$2:$D$4,MATCH(RAND(),prob!$F$2:$F$4)),S156)</f>
        <v>Corrections necessary</v>
      </c>
      <c r="T157" s="4">
        <f t="shared" ca="1" si="23"/>
        <v>50</v>
      </c>
    </row>
    <row r="158" spans="1:20" x14ac:dyDescent="0.25">
      <c r="A158">
        <v>156</v>
      </c>
      <c r="B158" s="2">
        <v>45004.041675636574</v>
      </c>
      <c r="C158" t="s">
        <v>7</v>
      </c>
      <c r="D158">
        <v>11</v>
      </c>
      <c r="E158">
        <v>11</v>
      </c>
      <c r="G158">
        <f>IF(Table3[[#This Row],[Length_1]]&lt;&gt;"",-Table3[[#This Row],[Width_1]]/2,)</f>
        <v>0</v>
      </c>
      <c r="H158">
        <f t="shared" ca="1" si="16"/>
        <v>144</v>
      </c>
      <c r="I158" s="1">
        <f t="shared" ca="1" si="17"/>
        <v>1.84</v>
      </c>
      <c r="J158" s="1">
        <f t="shared" ca="1" si="18"/>
        <v>36.200000000000003</v>
      </c>
      <c r="K158" s="1">
        <f t="shared" ca="1" si="19"/>
        <v>47.013888888888893</v>
      </c>
      <c r="L158" s="1">
        <v>100.7046108</v>
      </c>
      <c r="M158" s="1">
        <v>6.941859599999999</v>
      </c>
      <c r="N158" t="str">
        <f ca="1">SUBSTITUTE(INDEX(prob!$A$2:$A$6,MATCH(RAND(),prob!$C$2:$C$6)),"0","")</f>
        <v/>
      </c>
      <c r="O158" t="str">
        <f ca="1">IF(Table3[[#This Row],[Error_Type]]&lt;&gt;"",RANDBETWEEN(-H158/2,H158/2),"")</f>
        <v/>
      </c>
      <c r="P158" t="str">
        <f t="shared" ca="1" si="20"/>
        <v>Sensor A</v>
      </c>
      <c r="Q158">
        <f t="shared" ca="1" si="21"/>
        <v>2</v>
      </c>
      <c r="R158" t="str">
        <f t="shared" si="22"/>
        <v>F</v>
      </c>
      <c r="S158" t="str">
        <f ca="1">IF(LEN(F158)&gt;0,INDEX(prob!$D$2:$D$4,MATCH(RAND(),prob!$F$2:$F$4)),S157)</f>
        <v>Corrections necessary</v>
      </c>
      <c r="T158" s="4">
        <f t="shared" ca="1" si="23"/>
        <v>50</v>
      </c>
    </row>
    <row r="159" spans="1:20" x14ac:dyDescent="0.25">
      <c r="A159">
        <v>157</v>
      </c>
      <c r="B159" s="2">
        <v>45004.052092361111</v>
      </c>
      <c r="C159" t="s">
        <v>7</v>
      </c>
      <c r="D159">
        <v>11</v>
      </c>
      <c r="E159">
        <v>12</v>
      </c>
      <c r="G159">
        <f>IF(Table3[[#This Row],[Length_1]]&lt;&gt;"",-Table3[[#This Row],[Width_1]]/2,)</f>
        <v>0</v>
      </c>
      <c r="H159">
        <f t="shared" ca="1" si="16"/>
        <v>144</v>
      </c>
      <c r="I159" s="1">
        <f t="shared" ca="1" si="17"/>
        <v>1.83</v>
      </c>
      <c r="J159" s="1">
        <f t="shared" ca="1" si="18"/>
        <v>40.9</v>
      </c>
      <c r="K159" s="1">
        <f t="shared" ca="1" si="19"/>
        <v>46.388888888888893</v>
      </c>
      <c r="L159" s="1">
        <v>101.012531</v>
      </c>
      <c r="M159" s="1">
        <v>7.0275492000000002</v>
      </c>
      <c r="N159" t="str">
        <f ca="1">SUBSTITUTE(INDEX(prob!$A$2:$A$6,MATCH(RAND(),prob!$C$2:$C$6)),"0","")</f>
        <v/>
      </c>
      <c r="O159" t="str">
        <f ca="1">IF(Table3[[#This Row],[Error_Type]]&lt;&gt;"",RANDBETWEEN(-H159/2,H159/2),"")</f>
        <v/>
      </c>
      <c r="P159" t="str">
        <f t="shared" ca="1" si="20"/>
        <v>Sensor B</v>
      </c>
      <c r="Q159">
        <f t="shared" ca="1" si="21"/>
        <v>1</v>
      </c>
      <c r="R159" t="str">
        <f t="shared" si="22"/>
        <v>F</v>
      </c>
      <c r="S159" t="str">
        <f ca="1">IF(LEN(F159)&gt;0,INDEX(prob!$D$2:$D$4,MATCH(RAND(),prob!$F$2:$F$4)),S158)</f>
        <v>Corrections necessary</v>
      </c>
      <c r="T159" s="4">
        <f t="shared" ca="1" si="23"/>
        <v>50</v>
      </c>
    </row>
    <row r="160" spans="1:20" x14ac:dyDescent="0.25">
      <c r="A160">
        <v>158</v>
      </c>
      <c r="B160" s="2">
        <v>45004.062509085648</v>
      </c>
      <c r="C160" t="s">
        <v>7</v>
      </c>
      <c r="D160">
        <v>11</v>
      </c>
      <c r="E160">
        <v>13</v>
      </c>
      <c r="G160">
        <f>IF(Table3[[#This Row],[Length_1]]&lt;&gt;"",-Table3[[#This Row],[Width_1]]/2,)</f>
        <v>0</v>
      </c>
      <c r="H160">
        <f t="shared" ca="1" si="16"/>
        <v>144</v>
      </c>
      <c r="I160" s="1">
        <f t="shared" ca="1" si="17"/>
        <v>1.92</v>
      </c>
      <c r="J160" s="1">
        <f t="shared" ca="1" si="18"/>
        <v>32.6</v>
      </c>
      <c r="K160" s="1">
        <f t="shared" ca="1" si="19"/>
        <v>51.388888888888893</v>
      </c>
      <c r="L160" s="1">
        <v>100.6802974</v>
      </c>
      <c r="M160" s="1">
        <v>7.1150351999999994</v>
      </c>
      <c r="N160" t="str">
        <f ca="1">SUBSTITUTE(INDEX(prob!$A$2:$A$6,MATCH(RAND(),prob!$C$2:$C$6)),"0","")</f>
        <v/>
      </c>
      <c r="O160" t="str">
        <f ca="1">IF(Table3[[#This Row],[Error_Type]]&lt;&gt;"",RANDBETWEEN(-H160/2,H160/2),"")</f>
        <v/>
      </c>
      <c r="P160" t="str">
        <f t="shared" ca="1" si="20"/>
        <v>Sensor A</v>
      </c>
      <c r="Q160">
        <f t="shared" ca="1" si="21"/>
        <v>0</v>
      </c>
      <c r="R160" t="str">
        <f t="shared" si="22"/>
        <v>F</v>
      </c>
      <c r="S160" t="str">
        <f ca="1">IF(LEN(F160)&gt;0,INDEX(prob!$D$2:$D$4,MATCH(RAND(),prob!$F$2:$F$4)),S159)</f>
        <v>Corrections necessary</v>
      </c>
      <c r="T160" s="4">
        <f t="shared" ca="1" si="23"/>
        <v>50</v>
      </c>
    </row>
    <row r="161" spans="1:20" x14ac:dyDescent="0.25">
      <c r="A161">
        <v>159</v>
      </c>
      <c r="B161" s="2">
        <v>45004.072925810186</v>
      </c>
      <c r="C161" t="s">
        <v>7</v>
      </c>
      <c r="D161">
        <v>11</v>
      </c>
      <c r="E161">
        <v>14</v>
      </c>
      <c r="G161">
        <f>IF(Table3[[#This Row],[Length_1]]&lt;&gt;"",-Table3[[#This Row],[Width_1]]/2,)</f>
        <v>0</v>
      </c>
      <c r="H161">
        <f t="shared" ca="1" si="16"/>
        <v>144</v>
      </c>
      <c r="I161" s="1">
        <f t="shared" ca="1" si="17"/>
        <v>1.84</v>
      </c>
      <c r="J161" s="1">
        <f t="shared" ca="1" si="18"/>
        <v>34.1</v>
      </c>
      <c r="K161" s="1">
        <f t="shared" ca="1" si="19"/>
        <v>53.263888888888893</v>
      </c>
      <c r="L161" s="1">
        <v>100.69468980000001</v>
      </c>
      <c r="M161" s="1">
        <v>7.1273951999999996</v>
      </c>
      <c r="N161" t="str">
        <f ca="1">SUBSTITUTE(INDEX(prob!$A$2:$A$6,MATCH(RAND(),prob!$C$2:$C$6)),"0","")</f>
        <v/>
      </c>
      <c r="O161" t="str">
        <f ca="1">IF(Table3[[#This Row],[Error_Type]]&lt;&gt;"",RANDBETWEEN(-H161/2,H161/2),"")</f>
        <v/>
      </c>
      <c r="P161" t="str">
        <f t="shared" ca="1" si="20"/>
        <v>Sensor A</v>
      </c>
      <c r="Q161">
        <f t="shared" ca="1" si="21"/>
        <v>0</v>
      </c>
      <c r="R161" t="str">
        <f t="shared" si="22"/>
        <v>F</v>
      </c>
      <c r="S161" t="str">
        <f ca="1">IF(LEN(F161)&gt;0,INDEX(prob!$D$2:$D$4,MATCH(RAND(),prob!$F$2:$F$4)),S160)</f>
        <v>Corrections necessary</v>
      </c>
      <c r="T161" s="4">
        <f t="shared" ca="1" si="23"/>
        <v>50</v>
      </c>
    </row>
    <row r="162" spans="1:20" x14ac:dyDescent="0.25">
      <c r="A162">
        <v>160</v>
      </c>
      <c r="B162" s="2">
        <v>45004.083342534723</v>
      </c>
      <c r="C162" t="s">
        <v>7</v>
      </c>
      <c r="D162">
        <v>11</v>
      </c>
      <c r="E162">
        <v>15</v>
      </c>
      <c r="G162">
        <f>IF(Table3[[#This Row],[Length_1]]&lt;&gt;"",-Table3[[#This Row],[Width_1]]/2,)</f>
        <v>0</v>
      </c>
      <c r="H162">
        <f t="shared" ca="1" si="16"/>
        <v>144</v>
      </c>
      <c r="I162" s="1">
        <f t="shared" ca="1" si="17"/>
        <v>1.93</v>
      </c>
      <c r="J162" s="1">
        <f t="shared" ca="1" si="18"/>
        <v>35.200000000000003</v>
      </c>
      <c r="K162" s="1">
        <f t="shared" ca="1" si="19"/>
        <v>47.013888888888893</v>
      </c>
      <c r="L162" s="1">
        <v>100.69030309999999</v>
      </c>
      <c r="M162" s="1">
        <v>7.24458</v>
      </c>
      <c r="N162" t="str">
        <f ca="1">SUBSTITUTE(INDEX(prob!$A$2:$A$6,MATCH(RAND(),prob!$C$2:$C$6)),"0","")</f>
        <v/>
      </c>
      <c r="O162" t="str">
        <f ca="1">IF(Table3[[#This Row],[Error_Type]]&lt;&gt;"",RANDBETWEEN(-H162/2,H162/2),"")</f>
        <v/>
      </c>
      <c r="P162" t="str">
        <f t="shared" ca="1" si="20"/>
        <v>Sensor B</v>
      </c>
      <c r="Q162">
        <f t="shared" ca="1" si="21"/>
        <v>1</v>
      </c>
      <c r="R162" t="str">
        <f t="shared" si="22"/>
        <v>F</v>
      </c>
      <c r="S162" t="str">
        <f ca="1">IF(LEN(F162)&gt;0,INDEX(prob!$D$2:$D$4,MATCH(RAND(),prob!$F$2:$F$4)),S161)</f>
        <v>Corrections necessary</v>
      </c>
      <c r="T162" s="4">
        <f t="shared" ca="1" si="23"/>
        <v>50</v>
      </c>
    </row>
    <row r="163" spans="1:20" x14ac:dyDescent="0.25">
      <c r="A163">
        <v>161</v>
      </c>
      <c r="B163" s="2">
        <v>45004.09375925926</v>
      </c>
      <c r="C163" t="s">
        <v>7</v>
      </c>
      <c r="D163">
        <v>11</v>
      </c>
      <c r="E163">
        <v>16</v>
      </c>
      <c r="G163">
        <f>IF(Table3[[#This Row],[Length_1]]&lt;&gt;"",-Table3[[#This Row],[Width_1]]/2,)</f>
        <v>0</v>
      </c>
      <c r="H163">
        <f t="shared" ca="1" si="16"/>
        <v>144</v>
      </c>
      <c r="I163" s="1">
        <f t="shared" ca="1" si="17"/>
        <v>1.91</v>
      </c>
      <c r="J163" s="1">
        <f t="shared" ca="1" si="18"/>
        <v>40.799999999999997</v>
      </c>
      <c r="K163" s="1">
        <f t="shared" ca="1" si="19"/>
        <v>54.930555555555557</v>
      </c>
      <c r="L163" s="1">
        <v>100.6222025</v>
      </c>
      <c r="M163" s="1">
        <v>7.1011043999999997</v>
      </c>
      <c r="N163" t="str">
        <f ca="1">SUBSTITUTE(INDEX(prob!$A$2:$A$6,MATCH(RAND(),prob!$C$2:$C$6)),"0","")</f>
        <v/>
      </c>
      <c r="O163" t="str">
        <f ca="1">IF(Table3[[#This Row],[Error_Type]]&lt;&gt;"",RANDBETWEEN(-H163/2,H163/2),"")</f>
        <v/>
      </c>
      <c r="P163" t="str">
        <f t="shared" ca="1" si="20"/>
        <v>Sensor A</v>
      </c>
      <c r="Q163">
        <f t="shared" ca="1" si="21"/>
        <v>1</v>
      </c>
      <c r="R163" t="str">
        <f t="shared" si="22"/>
        <v>F</v>
      </c>
      <c r="S163" t="str">
        <f ca="1">IF(LEN(F163)&gt;0,INDEX(prob!$D$2:$D$4,MATCH(RAND(),prob!$F$2:$F$4)),S162)</f>
        <v>Corrections necessary</v>
      </c>
      <c r="T163" s="4">
        <f t="shared" ca="1" si="23"/>
        <v>50</v>
      </c>
    </row>
    <row r="164" spans="1:20" x14ac:dyDescent="0.25">
      <c r="A164">
        <v>162</v>
      </c>
      <c r="B164" s="2">
        <v>45004.104175983797</v>
      </c>
      <c r="C164" t="s">
        <v>7</v>
      </c>
      <c r="D164">
        <v>11</v>
      </c>
      <c r="E164">
        <v>17</v>
      </c>
      <c r="G164">
        <f>IF(Table3[[#This Row],[Length_1]]&lt;&gt;"",-Table3[[#This Row],[Width_1]]/2,)</f>
        <v>0</v>
      </c>
      <c r="H164">
        <f t="shared" ca="1" si="16"/>
        <v>144</v>
      </c>
      <c r="I164" s="1">
        <f t="shared" ca="1" si="17"/>
        <v>1.86</v>
      </c>
      <c r="J164" s="1">
        <f t="shared" ca="1" si="18"/>
        <v>35.700000000000003</v>
      </c>
      <c r="K164" s="1">
        <f t="shared" ca="1" si="19"/>
        <v>52.847222222222221</v>
      </c>
      <c r="L164" s="1">
        <v>100.5812263</v>
      </c>
      <c r="M164" s="1">
        <v>6.9354240000000003</v>
      </c>
      <c r="N164" t="str">
        <f ca="1">SUBSTITUTE(INDEX(prob!$A$2:$A$6,MATCH(RAND(),prob!$C$2:$C$6)),"0","")</f>
        <v>Type 3</v>
      </c>
      <c r="O164">
        <f ca="1">IF(Table3[[#This Row],[Error_Type]]&lt;&gt;"",RANDBETWEEN(-H164/2,H164/2),"")</f>
        <v>13</v>
      </c>
      <c r="P164" t="str">
        <f t="shared" ca="1" si="20"/>
        <v>Sensor A</v>
      </c>
      <c r="Q164">
        <f t="shared" ca="1" si="21"/>
        <v>2</v>
      </c>
      <c r="R164" t="str">
        <f t="shared" si="22"/>
        <v>F</v>
      </c>
      <c r="S164" t="str">
        <f ca="1">IF(LEN(F164)&gt;0,INDEX(prob!$D$2:$D$4,MATCH(RAND(),prob!$F$2:$F$4)),S163)</f>
        <v>Corrections necessary</v>
      </c>
      <c r="T164" s="4">
        <f t="shared" ca="1" si="23"/>
        <v>50</v>
      </c>
    </row>
    <row r="165" spans="1:20" x14ac:dyDescent="0.25">
      <c r="A165">
        <v>163</v>
      </c>
      <c r="B165" s="2">
        <v>45004.114592708334</v>
      </c>
      <c r="C165" t="s">
        <v>7</v>
      </c>
      <c r="D165">
        <v>11</v>
      </c>
      <c r="E165">
        <v>18</v>
      </c>
      <c r="G165">
        <f>IF(Table3[[#This Row],[Length_1]]&lt;&gt;"",-Table3[[#This Row],[Width_1]]/2,)</f>
        <v>0</v>
      </c>
      <c r="H165">
        <f t="shared" ca="1" si="16"/>
        <v>144</v>
      </c>
      <c r="I165" s="1">
        <f t="shared" ca="1" si="17"/>
        <v>1.89</v>
      </c>
      <c r="J165" s="1">
        <f t="shared" ca="1" si="18"/>
        <v>34.1</v>
      </c>
      <c r="K165" s="1">
        <f t="shared" ca="1" si="19"/>
        <v>53.125</v>
      </c>
      <c r="L165" s="1">
        <v>100.62950119999999</v>
      </c>
      <c r="M165" s="1">
        <v>6.8248055999999995</v>
      </c>
      <c r="N165" t="str">
        <f ca="1">SUBSTITUTE(INDEX(prob!$A$2:$A$6,MATCH(RAND(),prob!$C$2:$C$6)),"0","")</f>
        <v/>
      </c>
      <c r="O165" t="str">
        <f ca="1">IF(Table3[[#This Row],[Error_Type]]&lt;&gt;"",RANDBETWEEN(-H165/2,H165/2),"")</f>
        <v/>
      </c>
      <c r="P165" t="str">
        <f t="shared" ca="1" si="20"/>
        <v>Sensor A</v>
      </c>
      <c r="Q165">
        <f t="shared" ca="1" si="21"/>
        <v>0</v>
      </c>
      <c r="R165" t="str">
        <f t="shared" si="22"/>
        <v>F</v>
      </c>
      <c r="S165" t="str">
        <f ca="1">IF(LEN(F165)&gt;0,INDEX(prob!$D$2:$D$4,MATCH(RAND(),prob!$F$2:$F$4)),S164)</f>
        <v>Corrections necessary</v>
      </c>
      <c r="T165" s="4">
        <f t="shared" ca="1" si="23"/>
        <v>50</v>
      </c>
    </row>
    <row r="166" spans="1:20" x14ac:dyDescent="0.25">
      <c r="A166">
        <v>164</v>
      </c>
      <c r="B166" s="2">
        <v>45004.125009432872</v>
      </c>
      <c r="C166" t="s">
        <v>7</v>
      </c>
      <c r="D166">
        <v>11</v>
      </c>
      <c r="E166">
        <v>19</v>
      </c>
      <c r="G166">
        <f>IF(Table3[[#This Row],[Length_1]]&lt;&gt;"",-Table3[[#This Row],[Width_1]]/2,)</f>
        <v>0</v>
      </c>
      <c r="H166">
        <f t="shared" ca="1" si="16"/>
        <v>144</v>
      </c>
      <c r="I166" s="1">
        <f t="shared" ca="1" si="17"/>
        <v>1.83</v>
      </c>
      <c r="J166" s="1">
        <f t="shared" ca="1" si="18"/>
        <v>39.9</v>
      </c>
      <c r="K166" s="1">
        <f t="shared" ca="1" si="19"/>
        <v>49.236111111111107</v>
      </c>
      <c r="L166" s="1">
        <v>100.8959619</v>
      </c>
      <c r="M166" s="1">
        <v>6.7038155999999995</v>
      </c>
      <c r="N166" t="str">
        <f ca="1">SUBSTITUTE(INDEX(prob!$A$2:$A$6,MATCH(RAND(),prob!$C$2:$C$6)),"0","")</f>
        <v/>
      </c>
      <c r="O166" t="str">
        <f ca="1">IF(Table3[[#This Row],[Error_Type]]&lt;&gt;"",RANDBETWEEN(-H166/2,H166/2),"")</f>
        <v/>
      </c>
      <c r="P166" t="str">
        <f t="shared" ca="1" si="20"/>
        <v>Sensor A</v>
      </c>
      <c r="Q166">
        <f t="shared" ca="1" si="21"/>
        <v>1</v>
      </c>
      <c r="R166" t="str">
        <f t="shared" si="22"/>
        <v>F</v>
      </c>
      <c r="S166" t="str">
        <f ca="1">IF(LEN(F166)&gt;0,INDEX(prob!$D$2:$D$4,MATCH(RAND(),prob!$F$2:$F$4)),S165)</f>
        <v>Corrections necessary</v>
      </c>
      <c r="T166" s="4">
        <f t="shared" ca="1" si="23"/>
        <v>50</v>
      </c>
    </row>
    <row r="167" spans="1:20" x14ac:dyDescent="0.25">
      <c r="A167">
        <v>165</v>
      </c>
      <c r="B167" s="2">
        <v>45004.135426157409</v>
      </c>
      <c r="C167" t="s">
        <v>7</v>
      </c>
      <c r="D167">
        <v>11</v>
      </c>
      <c r="E167">
        <v>20</v>
      </c>
      <c r="G167">
        <f>IF(Table3[[#This Row],[Length_1]]&lt;&gt;"",-Table3[[#This Row],[Width_1]]/2,)</f>
        <v>0</v>
      </c>
      <c r="H167">
        <f t="shared" ca="1" si="16"/>
        <v>144</v>
      </c>
      <c r="I167" s="1">
        <f t="shared" ca="1" si="17"/>
        <v>1.89</v>
      </c>
      <c r="J167" s="1">
        <f t="shared" ca="1" si="18"/>
        <v>36.1</v>
      </c>
      <c r="K167" s="1">
        <f t="shared" ca="1" si="19"/>
        <v>50.069444444444443</v>
      </c>
      <c r="L167" s="1">
        <v>100.8625503</v>
      </c>
      <c r="M167" s="1">
        <v>6.7020828000000003</v>
      </c>
      <c r="N167" t="str">
        <f ca="1">SUBSTITUTE(INDEX(prob!$A$2:$A$6,MATCH(RAND(),prob!$C$2:$C$6)),"0","")</f>
        <v>Type 4</v>
      </c>
      <c r="O167">
        <f ca="1">IF(Table3[[#This Row],[Error_Type]]&lt;&gt;"",RANDBETWEEN(-H167/2,H167/2),"")</f>
        <v>-4</v>
      </c>
      <c r="P167" t="str">
        <f t="shared" ca="1" si="20"/>
        <v>Sensor B</v>
      </c>
      <c r="Q167">
        <f t="shared" ca="1" si="21"/>
        <v>2</v>
      </c>
      <c r="R167" t="str">
        <f t="shared" si="22"/>
        <v>F</v>
      </c>
      <c r="S167" t="str">
        <f ca="1">IF(LEN(F167)&gt;0,INDEX(prob!$D$2:$D$4,MATCH(RAND(),prob!$F$2:$F$4)),S166)</f>
        <v>Corrections necessary</v>
      </c>
      <c r="T167" s="4">
        <f t="shared" ca="1" si="23"/>
        <v>50</v>
      </c>
    </row>
    <row r="168" spans="1:20" x14ac:dyDescent="0.25">
      <c r="A168">
        <v>166</v>
      </c>
      <c r="B168" s="2">
        <v>45004.145842881946</v>
      </c>
      <c r="C168" t="s">
        <v>7</v>
      </c>
      <c r="D168">
        <v>11</v>
      </c>
      <c r="E168">
        <v>21</v>
      </c>
      <c r="G168">
        <f>IF(Table3[[#This Row],[Length_1]]&lt;&gt;"",-Table3[[#This Row],[Width_1]]/2,)</f>
        <v>0</v>
      </c>
      <c r="H168">
        <f t="shared" ca="1" si="16"/>
        <v>144</v>
      </c>
      <c r="I168" s="1">
        <f t="shared" ca="1" si="17"/>
        <v>1.87</v>
      </c>
      <c r="J168" s="1">
        <f t="shared" ca="1" si="18"/>
        <v>41.4</v>
      </c>
      <c r="K168" s="1">
        <f t="shared" ca="1" si="19"/>
        <v>50</v>
      </c>
      <c r="L168" s="1">
        <v>100.65520239999999</v>
      </c>
      <c r="M168" s="1">
        <v>6.6433619999999998</v>
      </c>
      <c r="N168" t="str">
        <f ca="1">SUBSTITUTE(INDEX(prob!$A$2:$A$6,MATCH(RAND(),prob!$C$2:$C$6)),"0","")</f>
        <v>Type 4</v>
      </c>
      <c r="O168">
        <f ca="1">IF(Table3[[#This Row],[Error_Type]]&lt;&gt;"",RANDBETWEEN(-H168/2,H168/2),"")</f>
        <v>8</v>
      </c>
      <c r="P168" t="str">
        <f t="shared" ca="1" si="20"/>
        <v>Sensor A</v>
      </c>
      <c r="Q168">
        <f t="shared" ca="1" si="21"/>
        <v>1</v>
      </c>
      <c r="R168" t="str">
        <f t="shared" si="22"/>
        <v>F</v>
      </c>
      <c r="S168" t="str">
        <f ca="1">IF(LEN(F168)&gt;0,INDEX(prob!$D$2:$D$4,MATCH(RAND(),prob!$F$2:$F$4)),S167)</f>
        <v>Corrections necessary</v>
      </c>
      <c r="T168" s="4">
        <f t="shared" ca="1" si="23"/>
        <v>50</v>
      </c>
    </row>
    <row r="169" spans="1:20" x14ac:dyDescent="0.25">
      <c r="A169">
        <v>167</v>
      </c>
      <c r="B169" s="2">
        <v>45004.156259606483</v>
      </c>
      <c r="C169" t="s">
        <v>7</v>
      </c>
      <c r="D169">
        <v>11</v>
      </c>
      <c r="E169">
        <v>22</v>
      </c>
      <c r="G169">
        <f>IF(Table3[[#This Row],[Length_1]]&lt;&gt;"",-Table3[[#This Row],[Width_1]]/2,)</f>
        <v>0</v>
      </c>
      <c r="H169">
        <f t="shared" ca="1" si="16"/>
        <v>144</v>
      </c>
      <c r="I169" s="1">
        <f t="shared" ca="1" si="17"/>
        <v>1.92</v>
      </c>
      <c r="J169" s="1">
        <f t="shared" ca="1" si="18"/>
        <v>35.700000000000003</v>
      </c>
      <c r="K169" s="1">
        <f t="shared" ca="1" si="19"/>
        <v>49.236111111111107</v>
      </c>
      <c r="L169" s="1">
        <v>100.54490389999999</v>
      </c>
      <c r="M169" s="1">
        <v>6.7640639999999994</v>
      </c>
      <c r="N169" t="str">
        <f ca="1">SUBSTITUTE(INDEX(prob!$A$2:$A$6,MATCH(RAND(),prob!$C$2:$C$6)),"0","")</f>
        <v/>
      </c>
      <c r="O169" t="str">
        <f ca="1">IF(Table3[[#This Row],[Error_Type]]&lt;&gt;"",RANDBETWEEN(-H169/2,H169/2),"")</f>
        <v/>
      </c>
      <c r="P169" t="str">
        <f t="shared" ca="1" si="20"/>
        <v>Sensor A</v>
      </c>
      <c r="Q169">
        <f t="shared" ca="1" si="21"/>
        <v>0</v>
      </c>
      <c r="R169" t="str">
        <f t="shared" si="22"/>
        <v>F</v>
      </c>
      <c r="S169" t="str">
        <f ca="1">IF(LEN(F169)&gt;0,INDEX(prob!$D$2:$D$4,MATCH(RAND(),prob!$F$2:$F$4)),S168)</f>
        <v>Corrections necessary</v>
      </c>
      <c r="T169" s="4">
        <f t="shared" ca="1" si="23"/>
        <v>50</v>
      </c>
    </row>
    <row r="170" spans="1:20" x14ac:dyDescent="0.25">
      <c r="A170">
        <v>168</v>
      </c>
      <c r="B170" s="2">
        <v>45004.16667633102</v>
      </c>
      <c r="C170" t="s">
        <v>7</v>
      </c>
      <c r="D170">
        <v>11</v>
      </c>
      <c r="E170">
        <v>23</v>
      </c>
      <c r="G170">
        <f>IF(Table3[[#This Row],[Length_1]]&lt;&gt;"",-Table3[[#This Row],[Width_1]]/2,)</f>
        <v>0</v>
      </c>
      <c r="H170">
        <f t="shared" ca="1" si="16"/>
        <v>144</v>
      </c>
      <c r="I170" s="1">
        <f t="shared" ca="1" si="17"/>
        <v>1.84</v>
      </c>
      <c r="J170" s="1">
        <f t="shared" ca="1" si="18"/>
        <v>26.8</v>
      </c>
      <c r="K170" s="1">
        <f t="shared" ca="1" si="19"/>
        <v>29.597222222222221</v>
      </c>
      <c r="L170" s="1">
        <v>100.79003899999999</v>
      </c>
      <c r="M170" s="1">
        <v>6.6222984</v>
      </c>
      <c r="N170" t="str">
        <f ca="1">SUBSTITUTE(INDEX(prob!$A$2:$A$6,MATCH(RAND(),prob!$C$2:$C$6)),"0","")</f>
        <v>Type 1</v>
      </c>
      <c r="O170">
        <f ca="1">IF(Table3[[#This Row],[Error_Type]]&lt;&gt;"",RANDBETWEEN(-H170/2,H170/2),"")</f>
        <v>-11</v>
      </c>
      <c r="P170" t="str">
        <f t="shared" ca="1" si="20"/>
        <v>Sensor B</v>
      </c>
      <c r="Q170">
        <f t="shared" ca="1" si="21"/>
        <v>0</v>
      </c>
      <c r="R170" t="str">
        <f t="shared" si="22"/>
        <v>F</v>
      </c>
      <c r="S170" t="str">
        <f ca="1">IF(LEN(F170)&gt;0,INDEX(prob!$D$2:$D$4,MATCH(RAND(),prob!$F$2:$F$4)),S169)</f>
        <v>Corrections necessary</v>
      </c>
      <c r="T170" s="4">
        <f t="shared" ca="1" si="23"/>
        <v>50</v>
      </c>
    </row>
    <row r="171" spans="1:20" x14ac:dyDescent="0.25">
      <c r="A171">
        <v>169</v>
      </c>
      <c r="B171" s="2">
        <v>45004.303483796299</v>
      </c>
      <c r="C171" t="s">
        <v>7</v>
      </c>
      <c r="D171">
        <v>11</v>
      </c>
      <c r="E171">
        <v>24</v>
      </c>
      <c r="G171">
        <f>IF(Table3[[#This Row],[Length_1]]&lt;&gt;"",-Table3[[#This Row],[Width_1]]/2,)</f>
        <v>0</v>
      </c>
      <c r="H171">
        <f t="shared" ca="1" si="16"/>
        <v>144</v>
      </c>
      <c r="I171" s="1">
        <f t="shared" ca="1" si="17"/>
        <v>1.88</v>
      </c>
      <c r="J171" s="1">
        <f t="shared" ca="1" si="18"/>
        <v>37.4</v>
      </c>
      <c r="K171" s="1">
        <f t="shared" ca="1" si="19"/>
        <v>46.875</v>
      </c>
      <c r="L171" s="1">
        <v>100.8554049</v>
      </c>
      <c r="M171" s="1">
        <v>6.6098172000000002</v>
      </c>
      <c r="N171" t="str">
        <f ca="1">SUBSTITUTE(INDEX(prob!$A$2:$A$6,MATCH(RAND(),prob!$C$2:$C$6)),"0","")</f>
        <v/>
      </c>
      <c r="O171" t="str">
        <f ca="1">IF(Table3[[#This Row],[Error_Type]]&lt;&gt;"",RANDBETWEEN(-H171/2,H171/2),"")</f>
        <v/>
      </c>
      <c r="P171" t="str">
        <f t="shared" ca="1" si="20"/>
        <v>Sensor B</v>
      </c>
      <c r="Q171">
        <f t="shared" ca="1" si="21"/>
        <v>2</v>
      </c>
      <c r="R171" t="str">
        <f t="shared" si="22"/>
        <v>F</v>
      </c>
      <c r="S171" t="str">
        <f ca="1">IF(LEN(F171)&gt;0,INDEX(prob!$D$2:$D$4,MATCH(RAND(),prob!$F$2:$F$4)),S170)</f>
        <v>Corrections necessary</v>
      </c>
      <c r="T171" s="4">
        <f t="shared" ca="1" si="23"/>
        <v>50</v>
      </c>
    </row>
    <row r="172" spans="1:20" x14ac:dyDescent="0.25">
      <c r="A172">
        <v>170</v>
      </c>
      <c r="B172" s="2">
        <v>45004.313900462963</v>
      </c>
      <c r="C172" t="s">
        <v>7</v>
      </c>
      <c r="D172">
        <v>11</v>
      </c>
      <c r="E172">
        <v>1</v>
      </c>
      <c r="G172">
        <f>IF(Table3[[#This Row],[Length_1]]&lt;&gt;"",-Table3[[#This Row],[Width_1]]/2,)</f>
        <v>0</v>
      </c>
      <c r="H172">
        <f t="shared" ca="1" si="16"/>
        <v>144</v>
      </c>
      <c r="I172" s="1">
        <f t="shared" ca="1" si="17"/>
        <v>1.9</v>
      </c>
      <c r="J172" s="1">
        <f t="shared" ca="1" si="18"/>
        <v>38.700000000000003</v>
      </c>
      <c r="K172" s="1">
        <f t="shared" ca="1" si="19"/>
        <v>48.611111111111107</v>
      </c>
      <c r="L172" s="1">
        <v>100.550935</v>
      </c>
      <c r="M172" s="1">
        <v>6.5497920000000001</v>
      </c>
      <c r="N172" t="str">
        <f ca="1">SUBSTITUTE(INDEX(prob!$A$2:$A$6,MATCH(RAND(),prob!$C$2:$C$6)),"0","")</f>
        <v/>
      </c>
      <c r="O172" t="str">
        <f ca="1">IF(Table3[[#This Row],[Error_Type]]&lt;&gt;"",RANDBETWEEN(-H172/2,H172/2),"")</f>
        <v/>
      </c>
      <c r="P172" t="str">
        <f t="shared" ca="1" si="20"/>
        <v>Sensor A</v>
      </c>
      <c r="Q172">
        <f t="shared" ca="1" si="21"/>
        <v>1</v>
      </c>
      <c r="R172" t="str">
        <f t="shared" si="22"/>
        <v>F</v>
      </c>
      <c r="S172" t="str">
        <f ca="1">IF(LEN(F172)&gt;0,INDEX(prob!$D$2:$D$4,MATCH(RAND(),prob!$F$2:$F$4)),S171)</f>
        <v>Corrections necessary</v>
      </c>
      <c r="T172" s="4">
        <f t="shared" ca="1" si="23"/>
        <v>50</v>
      </c>
    </row>
    <row r="173" spans="1:20" x14ac:dyDescent="0.25">
      <c r="A173">
        <v>171</v>
      </c>
      <c r="B173" s="2">
        <v>45004.324317013889</v>
      </c>
      <c r="C173" t="s">
        <v>7</v>
      </c>
      <c r="D173">
        <v>11</v>
      </c>
      <c r="E173">
        <v>2</v>
      </c>
      <c r="G173">
        <f>IF(Table3[[#This Row],[Length_1]]&lt;&gt;"",-Table3[[#This Row],[Width_1]]/2,)</f>
        <v>0</v>
      </c>
      <c r="H173">
        <f t="shared" ca="1" si="16"/>
        <v>144</v>
      </c>
      <c r="I173" s="1">
        <f t="shared" ca="1" si="17"/>
        <v>1.89</v>
      </c>
      <c r="J173" s="1">
        <f t="shared" ca="1" si="18"/>
        <v>34.200000000000003</v>
      </c>
      <c r="K173" s="1">
        <f t="shared" ca="1" si="19"/>
        <v>49.444444444444443</v>
      </c>
      <c r="L173" s="1">
        <v>100.6063407</v>
      </c>
      <c r="M173" s="1">
        <v>6.5773092000000002</v>
      </c>
      <c r="N173" t="str">
        <f ca="1">SUBSTITUTE(INDEX(prob!$A$2:$A$6,MATCH(RAND(),prob!$C$2:$C$6)),"0","")</f>
        <v/>
      </c>
      <c r="O173" t="str">
        <f ca="1">IF(Table3[[#This Row],[Error_Type]]&lt;&gt;"",RANDBETWEEN(-H173/2,H173/2),"")</f>
        <v/>
      </c>
      <c r="P173" t="str">
        <f t="shared" ca="1" si="20"/>
        <v>Sensor A</v>
      </c>
      <c r="Q173">
        <f t="shared" ca="1" si="21"/>
        <v>2</v>
      </c>
      <c r="R173" t="str">
        <f t="shared" si="22"/>
        <v>F</v>
      </c>
      <c r="S173" t="str">
        <f ca="1">IF(LEN(F173)&gt;0,INDEX(prob!$D$2:$D$4,MATCH(RAND(),prob!$F$2:$F$4)),S172)</f>
        <v>Corrections necessary</v>
      </c>
      <c r="T173" s="4">
        <f t="shared" ca="1" si="23"/>
        <v>50</v>
      </c>
    </row>
    <row r="174" spans="1:20" x14ac:dyDescent="0.25">
      <c r="A174">
        <v>172</v>
      </c>
      <c r="B174" s="2">
        <v>45004.334733622687</v>
      </c>
      <c r="C174" t="s">
        <v>7</v>
      </c>
      <c r="D174">
        <v>11</v>
      </c>
      <c r="E174">
        <v>3</v>
      </c>
      <c r="G174">
        <f>IF(Table3[[#This Row],[Length_1]]&lt;&gt;"",-Table3[[#This Row],[Width_1]]/2,)</f>
        <v>0</v>
      </c>
      <c r="H174">
        <f t="shared" ca="1" si="16"/>
        <v>144</v>
      </c>
      <c r="I174" s="1">
        <f t="shared" ca="1" si="17"/>
        <v>1.9</v>
      </c>
      <c r="J174" s="1">
        <f t="shared" ca="1" si="18"/>
        <v>35.799999999999997</v>
      </c>
      <c r="K174" s="1">
        <f t="shared" ca="1" si="19"/>
        <v>54.791666666666671</v>
      </c>
      <c r="L174" s="1">
        <v>100.6684011</v>
      </c>
      <c r="M174" s="1">
        <v>6.8019084000000003</v>
      </c>
      <c r="N174" t="str">
        <f ca="1">SUBSTITUTE(INDEX(prob!$A$2:$A$6,MATCH(RAND(),prob!$C$2:$C$6)),"0","")</f>
        <v/>
      </c>
      <c r="O174" t="str">
        <f ca="1">IF(Table3[[#This Row],[Error_Type]]&lt;&gt;"",RANDBETWEEN(-H174/2,H174/2),"")</f>
        <v/>
      </c>
      <c r="P174" t="str">
        <f t="shared" ca="1" si="20"/>
        <v>Sensor B</v>
      </c>
      <c r="Q174">
        <f t="shared" ca="1" si="21"/>
        <v>1</v>
      </c>
      <c r="R174" t="str">
        <f t="shared" si="22"/>
        <v>F</v>
      </c>
      <c r="S174" t="str">
        <f ca="1">IF(LEN(F174)&gt;0,INDEX(prob!$D$2:$D$4,MATCH(RAND(),prob!$F$2:$F$4)),S173)</f>
        <v>Corrections necessary</v>
      </c>
      <c r="T174" s="4">
        <f t="shared" ca="1" si="23"/>
        <v>50</v>
      </c>
    </row>
    <row r="175" spans="1:20" x14ac:dyDescent="0.25">
      <c r="A175">
        <v>173</v>
      </c>
      <c r="B175" s="2">
        <v>45004.345150231478</v>
      </c>
      <c r="C175" t="s">
        <v>7</v>
      </c>
      <c r="D175">
        <v>11</v>
      </c>
      <c r="E175">
        <v>4</v>
      </c>
      <c r="G175">
        <f>IF(Table3[[#This Row],[Length_1]]&lt;&gt;"",-Table3[[#This Row],[Width_1]]/2,)</f>
        <v>0</v>
      </c>
      <c r="H175">
        <f t="shared" ca="1" si="16"/>
        <v>144</v>
      </c>
      <c r="I175" s="1">
        <f t="shared" ca="1" si="17"/>
        <v>1.82</v>
      </c>
      <c r="J175" s="1">
        <f t="shared" ca="1" si="18"/>
        <v>35.1</v>
      </c>
      <c r="K175" s="1">
        <f t="shared" ca="1" si="19"/>
        <v>50.833333333333329</v>
      </c>
      <c r="L175" s="1">
        <v>101.180665</v>
      </c>
      <c r="M175" s="1">
        <v>6.9075167999999998</v>
      </c>
      <c r="N175" t="str">
        <f ca="1">SUBSTITUTE(INDEX(prob!$A$2:$A$6,MATCH(RAND(),prob!$C$2:$C$6)),"0","")</f>
        <v/>
      </c>
      <c r="O175" t="str">
        <f ca="1">IF(Table3[[#This Row],[Error_Type]]&lt;&gt;"",RANDBETWEEN(-H175/2,H175/2),"")</f>
        <v/>
      </c>
      <c r="P175" t="str">
        <f t="shared" ca="1" si="20"/>
        <v>Sensor B</v>
      </c>
      <c r="Q175">
        <f t="shared" ca="1" si="21"/>
        <v>0</v>
      </c>
      <c r="R175" t="str">
        <f t="shared" si="22"/>
        <v>F</v>
      </c>
      <c r="S175" t="str">
        <f ca="1">IF(LEN(F175)&gt;0,INDEX(prob!$D$2:$D$4,MATCH(RAND(),prob!$F$2:$F$4)),S174)</f>
        <v>Corrections necessary</v>
      </c>
      <c r="T175" s="4">
        <f t="shared" ca="1" si="23"/>
        <v>50</v>
      </c>
    </row>
    <row r="176" spans="1:20" x14ac:dyDescent="0.25">
      <c r="A176">
        <v>174</v>
      </c>
      <c r="B176" s="2">
        <v>45004.355566840277</v>
      </c>
      <c r="C176" t="s">
        <v>7</v>
      </c>
      <c r="D176">
        <v>11</v>
      </c>
      <c r="E176">
        <v>5</v>
      </c>
      <c r="G176">
        <f>IF(Table3[[#This Row],[Length_1]]&lt;&gt;"",-Table3[[#This Row],[Width_1]]/2,)</f>
        <v>0</v>
      </c>
      <c r="H176">
        <f t="shared" ca="1" si="16"/>
        <v>144</v>
      </c>
      <c r="I176" s="1">
        <f t="shared" ca="1" si="17"/>
        <v>1.95</v>
      </c>
      <c r="J176" s="1">
        <f t="shared" ca="1" si="18"/>
        <v>41.6</v>
      </c>
      <c r="K176" s="1">
        <f t="shared" ca="1" si="19"/>
        <v>53.819444444444443</v>
      </c>
      <c r="L176" s="1">
        <v>100.658637</v>
      </c>
      <c r="M176" s="1">
        <v>7.0066151999999997</v>
      </c>
      <c r="N176" t="str">
        <f ca="1">SUBSTITUTE(INDEX(prob!$A$2:$A$6,MATCH(RAND(),prob!$C$2:$C$6)),"0","")</f>
        <v/>
      </c>
      <c r="O176" t="str">
        <f ca="1">IF(Table3[[#This Row],[Error_Type]]&lt;&gt;"",RANDBETWEEN(-H176/2,H176/2),"")</f>
        <v/>
      </c>
      <c r="P176" t="str">
        <f t="shared" ca="1" si="20"/>
        <v>Sensor B</v>
      </c>
      <c r="Q176">
        <f t="shared" ca="1" si="21"/>
        <v>2</v>
      </c>
      <c r="R176" t="str">
        <f t="shared" si="22"/>
        <v>F</v>
      </c>
      <c r="S176" t="str">
        <f ca="1">IF(LEN(F176)&gt;0,INDEX(prob!$D$2:$D$4,MATCH(RAND(),prob!$F$2:$F$4)),S175)</f>
        <v>Corrections necessary</v>
      </c>
      <c r="T176" s="4">
        <f t="shared" ca="1" si="23"/>
        <v>50</v>
      </c>
    </row>
    <row r="177" spans="1:20" x14ac:dyDescent="0.25">
      <c r="A177">
        <v>175</v>
      </c>
      <c r="B177" s="2">
        <v>45004.365983449075</v>
      </c>
      <c r="C177" t="s">
        <v>7</v>
      </c>
      <c r="D177">
        <v>11</v>
      </c>
      <c r="E177">
        <v>6</v>
      </c>
      <c r="G177">
        <f>IF(Table3[[#This Row],[Length_1]]&lt;&gt;"",-Table3[[#This Row],[Width_1]]/2,)</f>
        <v>0</v>
      </c>
      <c r="H177">
        <f t="shared" ca="1" si="16"/>
        <v>144</v>
      </c>
      <c r="I177" s="1">
        <f t="shared" ca="1" si="17"/>
        <v>1.95</v>
      </c>
      <c r="J177" s="1">
        <f t="shared" ca="1" si="18"/>
        <v>39.700000000000003</v>
      </c>
      <c r="K177" s="1">
        <f t="shared" ca="1" si="19"/>
        <v>54.097222222222221</v>
      </c>
      <c r="L177" s="1">
        <v>100.67581130000001</v>
      </c>
      <c r="M177" s="1">
        <v>7.1754888000000001</v>
      </c>
      <c r="N177" t="str">
        <f ca="1">SUBSTITUTE(INDEX(prob!$A$2:$A$6,MATCH(RAND(),prob!$C$2:$C$6)),"0","")</f>
        <v>Type 4</v>
      </c>
      <c r="O177">
        <f ca="1">IF(Table3[[#This Row],[Error_Type]]&lt;&gt;"",RANDBETWEEN(-H177/2,H177/2),"")</f>
        <v>5</v>
      </c>
      <c r="P177" t="str">
        <f t="shared" ca="1" si="20"/>
        <v>Sensor A</v>
      </c>
      <c r="Q177">
        <f t="shared" ca="1" si="21"/>
        <v>1</v>
      </c>
      <c r="R177" t="str">
        <f t="shared" si="22"/>
        <v>F</v>
      </c>
      <c r="S177" t="str">
        <f ca="1">IF(LEN(F177)&gt;0,INDEX(prob!$D$2:$D$4,MATCH(RAND(),prob!$F$2:$F$4)),S176)</f>
        <v>Corrections necessary</v>
      </c>
      <c r="T177" s="4">
        <f t="shared" ca="1" si="23"/>
        <v>50</v>
      </c>
    </row>
    <row r="178" spans="1:20" x14ac:dyDescent="0.25">
      <c r="A178">
        <v>176</v>
      </c>
      <c r="B178" s="2">
        <v>45004.376400057874</v>
      </c>
      <c r="C178" t="s">
        <v>7</v>
      </c>
      <c r="D178">
        <v>11</v>
      </c>
      <c r="E178">
        <v>7</v>
      </c>
      <c r="G178">
        <f>IF(Table3[[#This Row],[Length_1]]&lt;&gt;"",-Table3[[#This Row],[Width_1]]/2,)</f>
        <v>0</v>
      </c>
      <c r="H178">
        <f t="shared" ca="1" si="16"/>
        <v>144</v>
      </c>
      <c r="I178" s="1">
        <f t="shared" ca="1" si="17"/>
        <v>1.94</v>
      </c>
      <c r="J178" s="1">
        <f t="shared" ca="1" si="18"/>
        <v>39.200000000000003</v>
      </c>
      <c r="K178" s="1">
        <f t="shared" ca="1" si="19"/>
        <v>51.458333333333329</v>
      </c>
      <c r="L178" s="1">
        <v>100.7562489</v>
      </c>
      <c r="M178" s="1">
        <v>7.1337564000000011</v>
      </c>
      <c r="N178" t="str">
        <f ca="1">SUBSTITUTE(INDEX(prob!$A$2:$A$6,MATCH(RAND(),prob!$C$2:$C$6)),"0","")</f>
        <v/>
      </c>
      <c r="O178" t="str">
        <f ca="1">IF(Table3[[#This Row],[Error_Type]]&lt;&gt;"",RANDBETWEEN(-H178/2,H178/2),"")</f>
        <v/>
      </c>
      <c r="P178" t="str">
        <f t="shared" ca="1" si="20"/>
        <v>Sensor B</v>
      </c>
      <c r="Q178">
        <f t="shared" ca="1" si="21"/>
        <v>2</v>
      </c>
      <c r="R178" t="str">
        <f t="shared" si="22"/>
        <v>F</v>
      </c>
      <c r="S178" t="str">
        <f ca="1">IF(LEN(F178)&gt;0,INDEX(prob!$D$2:$D$4,MATCH(RAND(),prob!$F$2:$F$4)),S177)</f>
        <v>Corrections necessary</v>
      </c>
      <c r="T178" s="4">
        <f t="shared" ca="1" si="23"/>
        <v>50</v>
      </c>
    </row>
    <row r="179" spans="1:20" x14ac:dyDescent="0.25">
      <c r="A179">
        <v>177</v>
      </c>
      <c r="B179" s="2">
        <v>45004.386816666665</v>
      </c>
      <c r="C179" t="s">
        <v>7</v>
      </c>
      <c r="D179">
        <v>11</v>
      </c>
      <c r="E179">
        <v>8</v>
      </c>
      <c r="G179">
        <f>IF(Table3[[#This Row],[Length_1]]&lt;&gt;"",-Table3[[#This Row],[Width_1]]/2,)</f>
        <v>0</v>
      </c>
      <c r="H179">
        <f t="shared" ca="1" si="16"/>
        <v>144</v>
      </c>
      <c r="I179" s="1">
        <f t="shared" ca="1" si="17"/>
        <v>1.95</v>
      </c>
      <c r="J179" s="1">
        <f t="shared" ca="1" si="18"/>
        <v>42.9</v>
      </c>
      <c r="K179" s="1">
        <f t="shared" ca="1" si="19"/>
        <v>38.763888888888893</v>
      </c>
      <c r="L179" s="1">
        <v>100.7562489</v>
      </c>
      <c r="M179" s="1">
        <v>7.2173400000000001</v>
      </c>
      <c r="N179" t="str">
        <f ca="1">SUBSTITUTE(INDEX(prob!$A$2:$A$6,MATCH(RAND(),prob!$C$2:$C$6)),"0","")</f>
        <v>Type 1</v>
      </c>
      <c r="O179">
        <f ca="1">IF(Table3[[#This Row],[Error_Type]]&lt;&gt;"",RANDBETWEEN(-H179/2,H179/2),"")</f>
        <v>-36</v>
      </c>
      <c r="P179" t="str">
        <f t="shared" ca="1" si="20"/>
        <v>Sensor B</v>
      </c>
      <c r="Q179">
        <f t="shared" ca="1" si="21"/>
        <v>0</v>
      </c>
      <c r="R179" t="str">
        <f t="shared" si="22"/>
        <v>F</v>
      </c>
      <c r="S179" t="str">
        <f ca="1">IF(LEN(F179)&gt;0,INDEX(prob!$D$2:$D$4,MATCH(RAND(),prob!$F$2:$F$4)),S178)</f>
        <v>Corrections necessary</v>
      </c>
      <c r="T179" s="4">
        <f t="shared" ca="1" si="23"/>
        <v>50</v>
      </c>
    </row>
    <row r="180" spans="1:20" x14ac:dyDescent="0.25">
      <c r="A180">
        <v>178</v>
      </c>
      <c r="B180" s="2">
        <v>45004.397233275464</v>
      </c>
      <c r="C180" t="s">
        <v>7</v>
      </c>
      <c r="D180">
        <v>11</v>
      </c>
      <c r="E180">
        <v>9</v>
      </c>
      <c r="G180">
        <f>IF(Table3[[#This Row],[Length_1]]&lt;&gt;"",-Table3[[#This Row],[Width_1]]/2,)</f>
        <v>0</v>
      </c>
      <c r="H180">
        <f t="shared" ca="1" si="16"/>
        <v>144</v>
      </c>
      <c r="I180" s="1">
        <f t="shared" ca="1" si="17"/>
        <v>1.81</v>
      </c>
      <c r="J180" s="1">
        <f t="shared" ca="1" si="18"/>
        <v>40.4</v>
      </c>
      <c r="K180" s="1">
        <f t="shared" ca="1" si="19"/>
        <v>55.069444444444443</v>
      </c>
      <c r="L180" s="1">
        <v>100.739957</v>
      </c>
      <c r="M180" s="1">
        <v>7.2565451999999997</v>
      </c>
      <c r="N180" t="str">
        <f ca="1">SUBSTITUTE(INDEX(prob!$A$2:$A$6,MATCH(RAND(),prob!$C$2:$C$6)),"0","")</f>
        <v/>
      </c>
      <c r="O180" t="str">
        <f ca="1">IF(Table3[[#This Row],[Error_Type]]&lt;&gt;"",RANDBETWEEN(-H180/2,H180/2),"")</f>
        <v/>
      </c>
      <c r="P180" t="str">
        <f t="shared" ca="1" si="20"/>
        <v>Sensor B</v>
      </c>
      <c r="Q180">
        <f t="shared" ca="1" si="21"/>
        <v>1</v>
      </c>
      <c r="R180" t="str">
        <f t="shared" si="22"/>
        <v>F</v>
      </c>
      <c r="S180" t="str">
        <f ca="1">IF(LEN(F180)&gt;0,INDEX(prob!$D$2:$D$4,MATCH(RAND(),prob!$F$2:$F$4)),S179)</f>
        <v>Corrections necessary</v>
      </c>
      <c r="T180" s="4">
        <f t="shared" ca="1" si="23"/>
        <v>50</v>
      </c>
    </row>
    <row r="181" spans="1:20" x14ac:dyDescent="0.25">
      <c r="A181">
        <v>179</v>
      </c>
      <c r="B181" s="2">
        <v>45004.407649884262</v>
      </c>
      <c r="C181" t="s">
        <v>7</v>
      </c>
      <c r="D181">
        <v>11</v>
      </c>
      <c r="E181">
        <v>10</v>
      </c>
      <c r="G181">
        <f>IF(Table3[[#This Row],[Length_1]]&lt;&gt;"",-Table3[[#This Row],[Width_1]]/2,)</f>
        <v>0</v>
      </c>
      <c r="H181">
        <f t="shared" ca="1" si="16"/>
        <v>144</v>
      </c>
      <c r="I181" s="1">
        <f t="shared" ca="1" si="17"/>
        <v>1.89</v>
      </c>
      <c r="J181" s="1">
        <f t="shared" ca="1" si="18"/>
        <v>33.4</v>
      </c>
      <c r="K181" s="1">
        <f t="shared" ca="1" si="19"/>
        <v>48.888888888888893</v>
      </c>
      <c r="L181" s="1">
        <v>100.7515439</v>
      </c>
      <c r="M181" s="1">
        <v>7.1641764000000006</v>
      </c>
      <c r="N181" t="str">
        <f ca="1">SUBSTITUTE(INDEX(prob!$A$2:$A$6,MATCH(RAND(),prob!$C$2:$C$6)),"0","")</f>
        <v/>
      </c>
      <c r="O181" t="str">
        <f ca="1">IF(Table3[[#This Row],[Error_Type]]&lt;&gt;"",RANDBETWEEN(-H181/2,H181/2),"")</f>
        <v/>
      </c>
      <c r="P181" t="str">
        <f t="shared" ca="1" si="20"/>
        <v>Sensor A</v>
      </c>
      <c r="Q181">
        <f t="shared" ca="1" si="21"/>
        <v>1</v>
      </c>
      <c r="R181" t="str">
        <f t="shared" si="22"/>
        <v>F</v>
      </c>
      <c r="S181" t="str">
        <f ca="1">IF(LEN(F181)&gt;0,INDEX(prob!$D$2:$D$4,MATCH(RAND(),prob!$F$2:$F$4)),S180)</f>
        <v>Corrections necessary</v>
      </c>
      <c r="T181" s="4">
        <f t="shared" ca="1" si="23"/>
        <v>50</v>
      </c>
    </row>
    <row r="182" spans="1:20" x14ac:dyDescent="0.25">
      <c r="A182">
        <v>180</v>
      </c>
      <c r="B182" s="2">
        <v>45004.418066493054</v>
      </c>
      <c r="C182" t="s">
        <v>7</v>
      </c>
      <c r="D182">
        <v>11</v>
      </c>
      <c r="E182">
        <v>11</v>
      </c>
      <c r="G182">
        <f>IF(Table3[[#This Row],[Length_1]]&lt;&gt;"",-Table3[[#This Row],[Width_1]]/2,)</f>
        <v>0</v>
      </c>
      <c r="H182">
        <f t="shared" ca="1" si="16"/>
        <v>144</v>
      </c>
      <c r="I182" s="1">
        <f t="shared" ca="1" si="17"/>
        <v>1.85</v>
      </c>
      <c r="J182" s="1">
        <f t="shared" ca="1" si="18"/>
        <v>33.700000000000003</v>
      </c>
      <c r="K182" s="1">
        <f t="shared" ca="1" si="19"/>
        <v>50.902777777777779</v>
      </c>
      <c r="L182" s="1">
        <v>100.862683</v>
      </c>
      <c r="M182" s="1">
        <v>7.0501500000000004</v>
      </c>
      <c r="N182" t="str">
        <f ca="1">SUBSTITUTE(INDEX(prob!$A$2:$A$6,MATCH(RAND(),prob!$C$2:$C$6)),"0","")</f>
        <v/>
      </c>
      <c r="O182" t="str">
        <f ca="1">IF(Table3[[#This Row],[Error_Type]]&lt;&gt;"",RANDBETWEEN(-H182/2,H182/2),"")</f>
        <v/>
      </c>
      <c r="P182" t="str">
        <f t="shared" ca="1" si="20"/>
        <v>Sensor B</v>
      </c>
      <c r="Q182">
        <f t="shared" ca="1" si="21"/>
        <v>1</v>
      </c>
      <c r="R182" t="str">
        <f t="shared" si="22"/>
        <v>F</v>
      </c>
      <c r="S182" t="str">
        <f ca="1">IF(LEN(F182)&gt;0,INDEX(prob!$D$2:$D$4,MATCH(RAND(),prob!$F$2:$F$4)),S181)</f>
        <v>Corrections necessary</v>
      </c>
      <c r="T182" s="4">
        <f t="shared" ca="1" si="23"/>
        <v>50</v>
      </c>
    </row>
    <row r="183" spans="1:20" x14ac:dyDescent="0.25">
      <c r="A183">
        <v>181</v>
      </c>
      <c r="B183" s="2">
        <v>45004.428483101852</v>
      </c>
      <c r="C183" t="s">
        <v>7</v>
      </c>
      <c r="D183">
        <v>11</v>
      </c>
      <c r="E183">
        <v>12</v>
      </c>
      <c r="G183">
        <f>IF(Table3[[#This Row],[Length_1]]&lt;&gt;"",-Table3[[#This Row],[Width_1]]/2,)</f>
        <v>0</v>
      </c>
      <c r="H183">
        <f t="shared" ca="1" si="16"/>
        <v>144</v>
      </c>
      <c r="I183" s="1">
        <f t="shared" ca="1" si="17"/>
        <v>1.93</v>
      </c>
      <c r="J183" s="1">
        <f t="shared" ca="1" si="18"/>
        <v>40.6</v>
      </c>
      <c r="K183" s="1">
        <f t="shared" ca="1" si="19"/>
        <v>50.138888888888893</v>
      </c>
      <c r="L183" s="1">
        <v>100.6305794</v>
      </c>
      <c r="M183" s="1">
        <v>6.9452387999999994</v>
      </c>
      <c r="N183" t="str">
        <f ca="1">SUBSTITUTE(INDEX(prob!$A$2:$A$6,MATCH(RAND(),prob!$C$2:$C$6)),"0","")</f>
        <v/>
      </c>
      <c r="O183" t="str">
        <f ca="1">IF(Table3[[#This Row],[Error_Type]]&lt;&gt;"",RANDBETWEEN(-H183/2,H183/2),"")</f>
        <v/>
      </c>
      <c r="P183" t="str">
        <f t="shared" ca="1" si="20"/>
        <v>Sensor A</v>
      </c>
      <c r="Q183">
        <f t="shared" ca="1" si="21"/>
        <v>2</v>
      </c>
      <c r="R183" t="str">
        <f t="shared" si="22"/>
        <v>F</v>
      </c>
      <c r="S183" t="str">
        <f ca="1">IF(LEN(F183)&gt;0,INDEX(prob!$D$2:$D$4,MATCH(RAND(),prob!$F$2:$F$4)),S182)</f>
        <v>Corrections necessary</v>
      </c>
      <c r="T183" s="4">
        <f t="shared" ca="1" si="23"/>
        <v>50</v>
      </c>
    </row>
    <row r="184" spans="1:20" x14ac:dyDescent="0.25">
      <c r="A184">
        <v>182</v>
      </c>
      <c r="B184" s="2">
        <v>45004.438899710651</v>
      </c>
      <c r="C184" t="s">
        <v>7</v>
      </c>
      <c r="D184">
        <v>11</v>
      </c>
      <c r="E184">
        <v>13</v>
      </c>
      <c r="G184">
        <f>IF(Table3[[#This Row],[Length_1]]&lt;&gt;"",-Table3[[#This Row],[Width_1]]/2,)</f>
        <v>0</v>
      </c>
      <c r="H184">
        <f t="shared" ca="1" si="16"/>
        <v>144</v>
      </c>
      <c r="I184" s="1">
        <f t="shared" ca="1" si="17"/>
        <v>1.9</v>
      </c>
      <c r="J184" s="1">
        <f t="shared" ca="1" si="18"/>
        <v>41.2</v>
      </c>
      <c r="K184" s="1">
        <f t="shared" ca="1" si="19"/>
        <v>53.194444444444443</v>
      </c>
      <c r="L184" s="1">
        <v>100.6851039</v>
      </c>
      <c r="M184" s="1">
        <v>7.0961316000000005</v>
      </c>
      <c r="N184" t="str">
        <f ca="1">SUBSTITUTE(INDEX(prob!$A$2:$A$6,MATCH(RAND(),prob!$C$2:$C$6)),"0","")</f>
        <v/>
      </c>
      <c r="O184" t="str">
        <f ca="1">IF(Table3[[#This Row],[Error_Type]]&lt;&gt;"",RANDBETWEEN(-H184/2,H184/2),"")</f>
        <v/>
      </c>
      <c r="P184" t="str">
        <f t="shared" ca="1" si="20"/>
        <v>Sensor A</v>
      </c>
      <c r="Q184">
        <f t="shared" ca="1" si="21"/>
        <v>2</v>
      </c>
      <c r="R184" t="str">
        <f t="shared" si="22"/>
        <v>F</v>
      </c>
      <c r="S184" t="str">
        <f ca="1">IF(LEN(F184)&gt;0,INDEX(prob!$D$2:$D$4,MATCH(RAND(),prob!$F$2:$F$4)),S183)</f>
        <v>Corrections necessary</v>
      </c>
      <c r="T184" s="4">
        <f t="shared" ca="1" si="23"/>
        <v>50</v>
      </c>
    </row>
    <row r="185" spans="1:20" x14ac:dyDescent="0.25">
      <c r="A185">
        <v>183</v>
      </c>
      <c r="B185" s="2">
        <v>45004.449316319442</v>
      </c>
      <c r="C185" t="s">
        <v>7</v>
      </c>
      <c r="D185">
        <v>11</v>
      </c>
      <c r="E185">
        <v>14</v>
      </c>
      <c r="G185">
        <f>IF(Table3[[#This Row],[Length_1]]&lt;&gt;"",-Table3[[#This Row],[Width_1]]/2,)</f>
        <v>0</v>
      </c>
      <c r="H185">
        <f t="shared" ca="1" si="16"/>
        <v>144</v>
      </c>
      <c r="I185" s="1">
        <f t="shared" ca="1" si="17"/>
        <v>1.89</v>
      </c>
      <c r="J185" s="1">
        <f t="shared" ca="1" si="18"/>
        <v>37</v>
      </c>
      <c r="K185" s="1">
        <f t="shared" ca="1" si="19"/>
        <v>54.444444444444443</v>
      </c>
      <c r="L185" s="1">
        <v>100.9295212</v>
      </c>
      <c r="M185" s="1">
        <v>6.9728604000000001</v>
      </c>
      <c r="N185" t="str">
        <f ca="1">SUBSTITUTE(INDEX(prob!$A$2:$A$6,MATCH(RAND(),prob!$C$2:$C$6)),"0","")</f>
        <v/>
      </c>
      <c r="O185" t="str">
        <f ca="1">IF(Table3[[#This Row],[Error_Type]]&lt;&gt;"",RANDBETWEEN(-H185/2,H185/2),"")</f>
        <v/>
      </c>
      <c r="P185" t="str">
        <f t="shared" ca="1" si="20"/>
        <v>Sensor B</v>
      </c>
      <c r="Q185">
        <f t="shared" ca="1" si="21"/>
        <v>0</v>
      </c>
      <c r="R185" t="str">
        <f t="shared" si="22"/>
        <v>F</v>
      </c>
      <c r="S185" t="str">
        <f ca="1">IF(LEN(F185)&gt;0,INDEX(prob!$D$2:$D$4,MATCH(RAND(),prob!$F$2:$F$4)),S184)</f>
        <v>Corrections necessary</v>
      </c>
      <c r="T185" s="4">
        <f t="shared" ca="1" si="23"/>
        <v>50</v>
      </c>
    </row>
    <row r="186" spans="1:20" x14ac:dyDescent="0.25">
      <c r="A186">
        <v>184</v>
      </c>
      <c r="B186" s="2">
        <v>45004.459732928241</v>
      </c>
      <c r="C186" t="s">
        <v>7</v>
      </c>
      <c r="D186">
        <v>11</v>
      </c>
      <c r="E186">
        <v>15</v>
      </c>
      <c r="G186">
        <f>IF(Table3[[#This Row],[Length_1]]&lt;&gt;"",-Table3[[#This Row],[Width_1]]/2,)</f>
        <v>0</v>
      </c>
      <c r="H186">
        <f t="shared" ca="1" si="16"/>
        <v>144</v>
      </c>
      <c r="I186" s="1">
        <f t="shared" ca="1" si="17"/>
        <v>1.86</v>
      </c>
      <c r="J186" s="1">
        <f t="shared" ca="1" si="18"/>
        <v>33.5</v>
      </c>
      <c r="K186" s="1">
        <f t="shared" ca="1" si="19"/>
        <v>51.180555555555557</v>
      </c>
      <c r="L186" s="1">
        <v>100.92302239999999</v>
      </c>
      <c r="M186" s="1">
        <v>7.0596960000000006</v>
      </c>
      <c r="N186" t="str">
        <f ca="1">SUBSTITUTE(INDEX(prob!$A$2:$A$6,MATCH(RAND(),prob!$C$2:$C$6)),"0","")</f>
        <v/>
      </c>
      <c r="O186" t="str">
        <f ca="1">IF(Table3[[#This Row],[Error_Type]]&lt;&gt;"",RANDBETWEEN(-H186/2,H186/2),"")</f>
        <v/>
      </c>
      <c r="P186" t="str">
        <f t="shared" ca="1" si="20"/>
        <v>Sensor A</v>
      </c>
      <c r="Q186">
        <f t="shared" ca="1" si="21"/>
        <v>2</v>
      </c>
      <c r="R186" t="str">
        <f t="shared" si="22"/>
        <v>F</v>
      </c>
      <c r="S186" t="str">
        <f ca="1">IF(LEN(F186)&gt;0,INDEX(prob!$D$2:$D$4,MATCH(RAND(),prob!$F$2:$F$4)),S185)</f>
        <v>Corrections necessary</v>
      </c>
      <c r="T186" s="4">
        <f t="shared" ca="1" si="23"/>
        <v>50</v>
      </c>
    </row>
    <row r="187" spans="1:20" x14ac:dyDescent="0.25">
      <c r="A187">
        <v>185</v>
      </c>
      <c r="B187" s="2">
        <v>45004.470149537039</v>
      </c>
      <c r="C187" t="s">
        <v>7</v>
      </c>
      <c r="D187">
        <v>11</v>
      </c>
      <c r="E187">
        <v>16</v>
      </c>
      <c r="G187">
        <f>IF(Table3[[#This Row],[Length_1]]&lt;&gt;"",-Table3[[#This Row],[Width_1]]/2,)</f>
        <v>0</v>
      </c>
      <c r="H187">
        <f t="shared" ca="1" si="16"/>
        <v>144</v>
      </c>
      <c r="I187" s="1">
        <f t="shared" ca="1" si="17"/>
        <v>1.81</v>
      </c>
      <c r="J187" s="1">
        <f t="shared" ca="1" si="18"/>
        <v>41.6</v>
      </c>
      <c r="K187" s="1">
        <f t="shared" ca="1" si="19"/>
        <v>53.055555555555557</v>
      </c>
      <c r="L187" s="1">
        <v>100.8086588</v>
      </c>
      <c r="M187" s="1">
        <v>7.1698955999999994</v>
      </c>
      <c r="N187" t="str">
        <f ca="1">SUBSTITUTE(INDEX(prob!$A$2:$A$6,MATCH(RAND(),prob!$C$2:$C$6)),"0","")</f>
        <v/>
      </c>
      <c r="O187" t="str">
        <f ca="1">IF(Table3[[#This Row],[Error_Type]]&lt;&gt;"",RANDBETWEEN(-H187/2,H187/2),"")</f>
        <v/>
      </c>
      <c r="P187" t="str">
        <f t="shared" ca="1" si="20"/>
        <v>Sensor B</v>
      </c>
      <c r="Q187">
        <f t="shared" ca="1" si="21"/>
        <v>0</v>
      </c>
      <c r="R187" t="str">
        <f t="shared" si="22"/>
        <v>F</v>
      </c>
      <c r="S187" t="str">
        <f ca="1">IF(LEN(F187)&gt;0,INDEX(prob!$D$2:$D$4,MATCH(RAND(),prob!$F$2:$F$4)),S186)</f>
        <v>Corrections necessary</v>
      </c>
      <c r="T187" s="4">
        <f t="shared" ca="1" si="23"/>
        <v>50</v>
      </c>
    </row>
    <row r="188" spans="1:20" x14ac:dyDescent="0.25">
      <c r="A188">
        <v>186</v>
      </c>
      <c r="B188" s="2">
        <v>45004.48056614583</v>
      </c>
      <c r="C188" t="s">
        <v>7</v>
      </c>
      <c r="D188">
        <v>11</v>
      </c>
      <c r="E188">
        <v>17</v>
      </c>
      <c r="G188">
        <f>IF(Table3[[#This Row],[Length_1]]&lt;&gt;"",-Table3[[#This Row],[Width_1]]/2,)</f>
        <v>0</v>
      </c>
      <c r="H188">
        <f t="shared" ca="1" si="16"/>
        <v>144</v>
      </c>
      <c r="I188" s="1">
        <f t="shared" ca="1" si="17"/>
        <v>1.93</v>
      </c>
      <c r="J188" s="1">
        <f t="shared" ca="1" si="18"/>
        <v>35.6</v>
      </c>
      <c r="K188" s="1">
        <f t="shared" ca="1" si="19"/>
        <v>52.569444444444443</v>
      </c>
      <c r="L188" s="1">
        <v>100.691258</v>
      </c>
      <c r="M188" s="1">
        <v>7.2380040000000001</v>
      </c>
      <c r="N188" t="str">
        <f ca="1">SUBSTITUTE(INDEX(prob!$A$2:$A$6,MATCH(RAND(),prob!$C$2:$C$6)),"0","")</f>
        <v/>
      </c>
      <c r="O188" t="str">
        <f ca="1">IF(Table3[[#This Row],[Error_Type]]&lt;&gt;"",RANDBETWEEN(-H188/2,H188/2),"")</f>
        <v/>
      </c>
      <c r="P188" t="str">
        <f t="shared" ca="1" si="20"/>
        <v>Sensor B</v>
      </c>
      <c r="Q188">
        <f t="shared" ca="1" si="21"/>
        <v>1</v>
      </c>
      <c r="R188" t="str">
        <f t="shared" si="22"/>
        <v>F</v>
      </c>
      <c r="S188" t="str">
        <f ca="1">IF(LEN(F188)&gt;0,INDEX(prob!$D$2:$D$4,MATCH(RAND(),prob!$F$2:$F$4)),S187)</f>
        <v>Corrections necessary</v>
      </c>
      <c r="T188" s="4">
        <f t="shared" ca="1" si="23"/>
        <v>50</v>
      </c>
    </row>
    <row r="189" spans="1:20" x14ac:dyDescent="0.25">
      <c r="A189">
        <v>187</v>
      </c>
      <c r="B189" s="2">
        <v>45004.490982754629</v>
      </c>
      <c r="C189" t="s">
        <v>7</v>
      </c>
      <c r="D189">
        <v>11</v>
      </c>
      <c r="E189">
        <v>18</v>
      </c>
      <c r="G189">
        <f>IF(Table3[[#This Row],[Length_1]]&lt;&gt;"",-Table3[[#This Row],[Width_1]]/2,)</f>
        <v>0</v>
      </c>
      <c r="H189">
        <f t="shared" ca="1" si="16"/>
        <v>144</v>
      </c>
      <c r="I189" s="1">
        <f t="shared" ca="1" si="17"/>
        <v>1.94</v>
      </c>
      <c r="J189" s="1">
        <f t="shared" ca="1" si="18"/>
        <v>37.200000000000003</v>
      </c>
      <c r="K189" s="1">
        <f t="shared" ca="1" si="19"/>
        <v>46.041666666666671</v>
      </c>
      <c r="L189" s="1">
        <v>100.56462260000001</v>
      </c>
      <c r="M189" s="1">
        <v>7.1272199999999994</v>
      </c>
      <c r="N189" t="str">
        <f ca="1">SUBSTITUTE(INDEX(prob!$A$2:$A$6,MATCH(RAND(),prob!$C$2:$C$6)),"0","")</f>
        <v/>
      </c>
      <c r="O189" t="str">
        <f ca="1">IF(Table3[[#This Row],[Error_Type]]&lt;&gt;"",RANDBETWEEN(-H189/2,H189/2),"")</f>
        <v/>
      </c>
      <c r="P189" t="str">
        <f t="shared" ca="1" si="20"/>
        <v>Sensor A</v>
      </c>
      <c r="Q189">
        <f t="shared" ca="1" si="21"/>
        <v>2</v>
      </c>
      <c r="R189" t="str">
        <f t="shared" si="22"/>
        <v>F</v>
      </c>
      <c r="S189" t="str">
        <f ca="1">IF(LEN(F189)&gt;0,INDEX(prob!$D$2:$D$4,MATCH(RAND(),prob!$F$2:$F$4)),S188)</f>
        <v>Corrections necessary</v>
      </c>
      <c r="T189" s="4">
        <f t="shared" ca="1" si="23"/>
        <v>50</v>
      </c>
    </row>
    <row r="190" spans="1:20" x14ac:dyDescent="0.25">
      <c r="A190">
        <v>188</v>
      </c>
      <c r="B190" s="2">
        <v>45004.501399363427</v>
      </c>
      <c r="C190" t="s">
        <v>7</v>
      </c>
      <c r="D190">
        <v>11</v>
      </c>
      <c r="E190">
        <v>19</v>
      </c>
      <c r="G190">
        <f>IF(Table3[[#This Row],[Length_1]]&lt;&gt;"",-Table3[[#This Row],[Width_1]]/2,)</f>
        <v>0</v>
      </c>
      <c r="H190">
        <f t="shared" ca="1" si="16"/>
        <v>144</v>
      </c>
      <c r="I190" s="1">
        <f t="shared" ca="1" si="17"/>
        <v>1.84</v>
      </c>
      <c r="J190" s="1">
        <f t="shared" ca="1" si="18"/>
        <v>33</v>
      </c>
      <c r="K190" s="1">
        <f t="shared" ca="1" si="19"/>
        <v>52.430555555555557</v>
      </c>
      <c r="L190" s="1">
        <v>100.615475</v>
      </c>
      <c r="M190" s="1">
        <v>7.0491312000000006</v>
      </c>
      <c r="N190" t="str">
        <f ca="1">SUBSTITUTE(INDEX(prob!$A$2:$A$6,MATCH(RAND(),prob!$C$2:$C$6)),"0","")</f>
        <v/>
      </c>
      <c r="O190" t="str">
        <f ca="1">IF(Table3[[#This Row],[Error_Type]]&lt;&gt;"",RANDBETWEEN(-H190/2,H190/2),"")</f>
        <v/>
      </c>
      <c r="P190" t="str">
        <f t="shared" ca="1" si="20"/>
        <v>Sensor A</v>
      </c>
      <c r="Q190">
        <f t="shared" ca="1" si="21"/>
        <v>1</v>
      </c>
      <c r="R190" t="str">
        <f t="shared" si="22"/>
        <v>F</v>
      </c>
      <c r="S190" t="str">
        <f ca="1">IF(LEN(F190)&gt;0,INDEX(prob!$D$2:$D$4,MATCH(RAND(),prob!$F$2:$F$4)),S189)</f>
        <v>Corrections necessary</v>
      </c>
      <c r="T190" s="4">
        <f t="shared" ca="1" si="23"/>
        <v>50</v>
      </c>
    </row>
    <row r="191" spans="1:20" x14ac:dyDescent="0.25">
      <c r="A191">
        <v>189</v>
      </c>
      <c r="B191" s="2">
        <v>45004.511815972219</v>
      </c>
      <c r="C191" t="s">
        <v>7</v>
      </c>
      <c r="D191">
        <v>11</v>
      </c>
      <c r="E191">
        <v>20</v>
      </c>
      <c r="G191">
        <f>IF(Table3[[#This Row],[Length_1]]&lt;&gt;"",-Table3[[#This Row],[Width_1]]/2,)</f>
        <v>0</v>
      </c>
      <c r="H191">
        <f t="shared" ca="1" si="16"/>
        <v>144</v>
      </c>
      <c r="I191" s="1">
        <f t="shared" ca="1" si="17"/>
        <v>1.81</v>
      </c>
      <c r="J191" s="1">
        <f t="shared" ca="1" si="18"/>
        <v>26.700000000000003</v>
      </c>
      <c r="K191" s="1">
        <f t="shared" ca="1" si="19"/>
        <v>52.847222222222221</v>
      </c>
      <c r="L191" s="1">
        <v>100.82397450000001</v>
      </c>
      <c r="M191" s="1">
        <v>6.942733200000001</v>
      </c>
      <c r="N191" t="str">
        <f ca="1">SUBSTITUTE(INDEX(prob!$A$2:$A$6,MATCH(RAND(),prob!$C$2:$C$6)),"0","")</f>
        <v>Type 4</v>
      </c>
      <c r="O191">
        <f ca="1">IF(Table3[[#This Row],[Error_Type]]&lt;&gt;"",RANDBETWEEN(-H191/2,H191/2),"")</f>
        <v>-70</v>
      </c>
      <c r="P191" t="str">
        <f t="shared" ca="1" si="20"/>
        <v>Sensor B</v>
      </c>
      <c r="Q191">
        <f t="shared" ca="1" si="21"/>
        <v>0</v>
      </c>
      <c r="R191" t="str">
        <f t="shared" si="22"/>
        <v>F</v>
      </c>
      <c r="S191" t="str">
        <f ca="1">IF(LEN(F191)&gt;0,INDEX(prob!$D$2:$D$4,MATCH(RAND(),prob!$F$2:$F$4)),S190)</f>
        <v>Corrections necessary</v>
      </c>
      <c r="T191" s="4">
        <f t="shared" ca="1" si="23"/>
        <v>50</v>
      </c>
    </row>
    <row r="192" spans="1:20" x14ac:dyDescent="0.25">
      <c r="A192">
        <v>190</v>
      </c>
      <c r="B192" s="2">
        <v>45004.522232581017</v>
      </c>
      <c r="C192" t="s">
        <v>7</v>
      </c>
      <c r="D192">
        <v>11</v>
      </c>
      <c r="E192">
        <v>21</v>
      </c>
      <c r="G192">
        <f>IF(Table3[[#This Row],[Length_1]]&lt;&gt;"",-Table3[[#This Row],[Width_1]]/2,)</f>
        <v>0</v>
      </c>
      <c r="H192">
        <f t="shared" ca="1" si="16"/>
        <v>144</v>
      </c>
      <c r="I192" s="1">
        <f t="shared" ca="1" si="17"/>
        <v>1.83</v>
      </c>
      <c r="J192" s="1">
        <f t="shared" ca="1" si="18"/>
        <v>33.6</v>
      </c>
      <c r="K192" s="1">
        <f t="shared" ca="1" si="19"/>
        <v>45.277777777777779</v>
      </c>
      <c r="L192" s="1">
        <v>100.6766994</v>
      </c>
      <c r="M192" s="1">
        <v>6.8682528000000005</v>
      </c>
      <c r="N192" t="str">
        <f ca="1">SUBSTITUTE(INDEX(prob!$A$2:$A$6,MATCH(RAND(),prob!$C$2:$C$6)),"0","")</f>
        <v/>
      </c>
      <c r="O192" t="str">
        <f ca="1">IF(Table3[[#This Row],[Error_Type]]&lt;&gt;"",RANDBETWEEN(-H192/2,H192/2),"")</f>
        <v/>
      </c>
      <c r="P192" t="str">
        <f t="shared" ca="1" si="20"/>
        <v>Sensor B</v>
      </c>
      <c r="Q192">
        <f t="shared" ca="1" si="21"/>
        <v>0</v>
      </c>
      <c r="R192" t="str">
        <f t="shared" si="22"/>
        <v>F</v>
      </c>
      <c r="S192" t="str">
        <f ca="1">IF(LEN(F192)&gt;0,INDEX(prob!$D$2:$D$4,MATCH(RAND(),prob!$F$2:$F$4)),S191)</f>
        <v>Corrections necessary</v>
      </c>
      <c r="T192" s="4">
        <f t="shared" ca="1" si="23"/>
        <v>50</v>
      </c>
    </row>
    <row r="193" spans="1:20" x14ac:dyDescent="0.25">
      <c r="A193">
        <v>191</v>
      </c>
      <c r="B193" s="2">
        <v>45004.532649189816</v>
      </c>
      <c r="C193" t="s">
        <v>7</v>
      </c>
      <c r="D193">
        <v>11</v>
      </c>
      <c r="E193">
        <v>22</v>
      </c>
      <c r="G193">
        <f>IF(Table3[[#This Row],[Length_1]]&lt;&gt;"",-Table3[[#This Row],[Width_1]]/2,)</f>
        <v>0</v>
      </c>
      <c r="H193">
        <f t="shared" ca="1" si="16"/>
        <v>144</v>
      </c>
      <c r="I193" s="1">
        <f t="shared" ca="1" si="17"/>
        <v>1.91</v>
      </c>
      <c r="J193" s="1">
        <f t="shared" ca="1" si="18"/>
        <v>39.1</v>
      </c>
      <c r="K193" s="1">
        <f t="shared" ca="1" si="19"/>
        <v>53.125</v>
      </c>
      <c r="L193" s="1">
        <v>100.829275</v>
      </c>
      <c r="M193" s="1">
        <v>7.1341836000000001</v>
      </c>
      <c r="N193" t="str">
        <f ca="1">SUBSTITUTE(INDEX(prob!$A$2:$A$6,MATCH(RAND(),prob!$C$2:$C$6)),"0","")</f>
        <v/>
      </c>
      <c r="O193" t="str">
        <f ca="1">IF(Table3[[#This Row],[Error_Type]]&lt;&gt;"",RANDBETWEEN(-H193/2,H193/2),"")</f>
        <v/>
      </c>
      <c r="P193" t="str">
        <f t="shared" ca="1" si="20"/>
        <v>Sensor A</v>
      </c>
      <c r="Q193">
        <f t="shared" ca="1" si="21"/>
        <v>1</v>
      </c>
      <c r="R193" t="str">
        <f t="shared" si="22"/>
        <v>F</v>
      </c>
      <c r="S193" t="str">
        <f ca="1">IF(LEN(F193)&gt;0,INDEX(prob!$D$2:$D$4,MATCH(RAND(),prob!$F$2:$F$4)),S192)</f>
        <v>Corrections necessary</v>
      </c>
      <c r="T193" s="4">
        <f t="shared" ca="1" si="23"/>
        <v>50</v>
      </c>
    </row>
    <row r="194" spans="1:20" x14ac:dyDescent="0.25">
      <c r="A194">
        <v>192</v>
      </c>
      <c r="B194" s="2">
        <v>45004.543065798614</v>
      </c>
      <c r="C194" t="s">
        <v>7</v>
      </c>
      <c r="D194">
        <v>11</v>
      </c>
      <c r="E194">
        <v>23</v>
      </c>
      <c r="G194">
        <f>IF(Table3[[#This Row],[Length_1]]&lt;&gt;"",-Table3[[#This Row],[Width_1]]/2,)</f>
        <v>0</v>
      </c>
      <c r="H194">
        <f t="shared" ref="H194:H257" ca="1" si="24">IF(LEN(F194)&gt;0,RANDBETWEEN(100,200),H193)</f>
        <v>144</v>
      </c>
      <c r="I194" s="1">
        <f t="shared" ref="I194:I257" ca="1" si="25">RANDBETWEEN(180,195)/100+IF(AND(OR(N194="Type 2",N194="Type 3"),RAND()&gt;0.2),RANDBETWEEN(-100,100)/100,0)</f>
        <v>1.84</v>
      </c>
      <c r="J194" s="1">
        <f t="shared" ref="J194:J257" ca="1" si="26">RANDBETWEEN(321,420)/10+IF(AND(N194&lt;&gt;"",RAND()&gt;0.6),RANDBETWEEN(-100,100)/10,0)</f>
        <v>32.5</v>
      </c>
      <c r="K194" s="1">
        <f t="shared" ref="K194:K257" ca="1" si="27">RANDBETWEEN(650,800)/H194*10+IF(AND(N194="Type 1",RAND()*40.6),RANDBETWEEN(-100,100)/5,0)</f>
        <v>45.155555555555559</v>
      </c>
      <c r="L194" s="1">
        <v>100.829275</v>
      </c>
      <c r="M194" s="1">
        <v>7.154182800000001</v>
      </c>
      <c r="N194" t="str">
        <f ca="1">SUBSTITUTE(INDEX(prob!$A$2:$A$6,MATCH(RAND(),prob!$C$2:$C$6)),"0","")</f>
        <v>Type 1</v>
      </c>
      <c r="O194">
        <f ca="1">IF(Table3[[#This Row],[Error_Type]]&lt;&gt;"",RANDBETWEEN(-H194/2,H194/2),"")</f>
        <v>-5</v>
      </c>
      <c r="P194" t="str">
        <f t="shared" ref="P194:P257" ca="1" si="28">IF(N194&lt;&gt;"Type 1",CHOOSE(RANDBETWEEN(1,2),"Sensor A","Sensor B"),"Sensor B")</f>
        <v>Sensor B</v>
      </c>
      <c r="Q194">
        <f t="shared" ref="Q194:Q257" ca="1" si="29">RANDBETWEEN(0,2)</f>
        <v>1</v>
      </c>
      <c r="R194" t="str">
        <f t="shared" ref="R194:R257" si="30">CHOOSE(MOD(D194,3)+1,"D","E","F")</f>
        <v>F</v>
      </c>
      <c r="S194" t="str">
        <f ca="1">IF(LEN(F194)&gt;0,INDEX(prob!$D$2:$D$4,MATCH(RAND(),prob!$F$2:$F$4)),S193)</f>
        <v>Corrections necessary</v>
      </c>
      <c r="T194" s="4">
        <f t="shared" ref="T194:T257" ca="1" si="31">IF(LEN(F194)&gt;0,RANDBETWEEN(30,70),T193)</f>
        <v>50</v>
      </c>
    </row>
    <row r="195" spans="1:20" x14ac:dyDescent="0.25">
      <c r="A195">
        <v>193</v>
      </c>
      <c r="B195" s="2">
        <v>45004.553482407406</v>
      </c>
      <c r="C195" t="s">
        <v>7</v>
      </c>
      <c r="D195">
        <v>11</v>
      </c>
      <c r="E195">
        <v>24</v>
      </c>
      <c r="G195">
        <f>IF(Table3[[#This Row],[Length_1]]&lt;&gt;"",-Table3[[#This Row],[Width_1]]/2,)</f>
        <v>0</v>
      </c>
      <c r="H195">
        <f t="shared" ca="1" si="24"/>
        <v>144</v>
      </c>
      <c r="I195" s="1">
        <f t="shared" ca="1" si="25"/>
        <v>1.94</v>
      </c>
      <c r="J195" s="1">
        <f t="shared" ca="1" si="26"/>
        <v>37.6</v>
      </c>
      <c r="K195" s="1">
        <f t="shared" ca="1" si="27"/>
        <v>45.555555555555557</v>
      </c>
      <c r="L195" s="1">
        <v>100.7650383</v>
      </c>
      <c r="M195" s="1">
        <v>6.9337739999999997</v>
      </c>
      <c r="N195" t="str">
        <f ca="1">SUBSTITUTE(INDEX(prob!$A$2:$A$6,MATCH(RAND(),prob!$C$2:$C$6)),"0","")</f>
        <v/>
      </c>
      <c r="O195" t="str">
        <f ca="1">IF(Table3[[#This Row],[Error_Type]]&lt;&gt;"",RANDBETWEEN(-H195/2,H195/2),"")</f>
        <v/>
      </c>
      <c r="P195" t="str">
        <f t="shared" ca="1" si="28"/>
        <v>Sensor B</v>
      </c>
      <c r="Q195">
        <f t="shared" ca="1" si="29"/>
        <v>1</v>
      </c>
      <c r="R195" t="str">
        <f t="shared" si="30"/>
        <v>F</v>
      </c>
      <c r="S195" t="str">
        <f ca="1">IF(LEN(F195)&gt;0,INDEX(prob!$D$2:$D$4,MATCH(RAND(),prob!$F$2:$F$4)),S194)</f>
        <v>Corrections necessary</v>
      </c>
      <c r="T195" s="4">
        <f t="shared" ca="1" si="31"/>
        <v>50</v>
      </c>
    </row>
    <row r="196" spans="1:20" x14ac:dyDescent="0.25">
      <c r="A196">
        <v>194</v>
      </c>
      <c r="B196" s="2">
        <v>45004.563899016204</v>
      </c>
      <c r="C196" t="s">
        <v>7</v>
      </c>
      <c r="D196">
        <v>13</v>
      </c>
      <c r="E196">
        <v>1</v>
      </c>
      <c r="F196">
        <v>14</v>
      </c>
      <c r="G196">
        <f ca="1">IF(Table3[[#This Row],[Length_1]]&lt;&gt;"",-Table3[[#This Row],[Width_1]]/2,)</f>
        <v>-53.5</v>
      </c>
      <c r="H196">
        <f t="shared" ca="1" si="24"/>
        <v>107</v>
      </c>
      <c r="I196" s="1">
        <f t="shared" ca="1" si="25"/>
        <v>1.86</v>
      </c>
      <c r="J196" s="1">
        <f t="shared" ca="1" si="26"/>
        <v>38.299999999999997</v>
      </c>
      <c r="K196" s="1">
        <f t="shared" ca="1" si="27"/>
        <v>68.878504672897208</v>
      </c>
      <c r="L196" s="1">
        <v>100.5241439</v>
      </c>
      <c r="M196" s="1">
        <v>7.1074668000000001</v>
      </c>
      <c r="N196" t="str">
        <f ca="1">SUBSTITUTE(INDEX(prob!$A$2:$A$6,MATCH(RAND(),prob!$C$2:$C$6)),"0","")</f>
        <v/>
      </c>
      <c r="O196" t="str">
        <f ca="1">IF(Table3[[#This Row],[Error_Type]]&lt;&gt;"",RANDBETWEEN(-H196/2,H196/2),"")</f>
        <v/>
      </c>
      <c r="P196" t="str">
        <f t="shared" ca="1" si="28"/>
        <v>Sensor A</v>
      </c>
      <c r="Q196">
        <f t="shared" ca="1" si="29"/>
        <v>0</v>
      </c>
      <c r="R196" t="str">
        <f t="shared" si="30"/>
        <v>E</v>
      </c>
      <c r="S196" t="str">
        <f ca="1">IF(LEN(F196)&gt;0,INDEX(prob!$D$2:$D$4,MATCH(RAND(),prob!$F$2:$F$4)),S195)</f>
        <v>Produced</v>
      </c>
      <c r="T196" s="4">
        <f t="shared" ca="1" si="31"/>
        <v>50</v>
      </c>
    </row>
    <row r="197" spans="1:20" x14ac:dyDescent="0.25">
      <c r="A197">
        <v>195</v>
      </c>
      <c r="B197" s="2">
        <v>45004.574315625003</v>
      </c>
      <c r="C197" t="s">
        <v>7</v>
      </c>
      <c r="D197">
        <v>13</v>
      </c>
      <c r="E197">
        <v>2</v>
      </c>
      <c r="G197">
        <f>IF(Table3[[#This Row],[Length_1]]&lt;&gt;"",-Table3[[#This Row],[Width_1]]/2,)</f>
        <v>0</v>
      </c>
      <c r="H197">
        <f t="shared" ca="1" si="24"/>
        <v>107</v>
      </c>
      <c r="I197" s="1">
        <f t="shared" ca="1" si="25"/>
        <v>1.82</v>
      </c>
      <c r="J197" s="1">
        <f t="shared" ca="1" si="26"/>
        <v>41.2</v>
      </c>
      <c r="K197" s="1">
        <f t="shared" ca="1" si="27"/>
        <v>62.990654205607477</v>
      </c>
      <c r="L197" s="1">
        <v>100.5902988</v>
      </c>
      <c r="M197" s="1">
        <v>7.2116100000000003</v>
      </c>
      <c r="N197" t="str">
        <f ca="1">SUBSTITUTE(INDEX(prob!$A$2:$A$6,MATCH(RAND(),prob!$C$2:$C$6)),"0","")</f>
        <v/>
      </c>
      <c r="O197" t="str">
        <f ca="1">IF(Table3[[#This Row],[Error_Type]]&lt;&gt;"",RANDBETWEEN(-H197/2,H197/2),"")</f>
        <v/>
      </c>
      <c r="P197" t="str">
        <f t="shared" ca="1" si="28"/>
        <v>Sensor B</v>
      </c>
      <c r="Q197">
        <f t="shared" ca="1" si="29"/>
        <v>0</v>
      </c>
      <c r="R197" t="str">
        <f t="shared" si="30"/>
        <v>E</v>
      </c>
      <c r="S197" t="str">
        <f ca="1">IF(LEN(F197)&gt;0,INDEX(prob!$D$2:$D$4,MATCH(RAND(),prob!$F$2:$F$4)),S196)</f>
        <v>Produced</v>
      </c>
      <c r="T197" s="4">
        <f t="shared" ca="1" si="31"/>
        <v>50</v>
      </c>
    </row>
    <row r="198" spans="1:20" x14ac:dyDescent="0.25">
      <c r="A198">
        <v>196</v>
      </c>
      <c r="B198" s="2">
        <v>45004.584732233794</v>
      </c>
      <c r="C198" t="s">
        <v>7</v>
      </c>
      <c r="D198">
        <v>13</v>
      </c>
      <c r="E198">
        <v>3</v>
      </c>
      <c r="G198">
        <f>IF(Table3[[#This Row],[Length_1]]&lt;&gt;"",-Table3[[#This Row],[Width_1]]/2,)</f>
        <v>0</v>
      </c>
      <c r="H198">
        <f t="shared" ca="1" si="24"/>
        <v>107</v>
      </c>
      <c r="I198" s="1">
        <f t="shared" ca="1" si="25"/>
        <v>1.83</v>
      </c>
      <c r="J198" s="1">
        <f t="shared" ca="1" si="26"/>
        <v>37</v>
      </c>
      <c r="K198" s="1">
        <f t="shared" ca="1" si="27"/>
        <v>71.962616822429908</v>
      </c>
      <c r="L198" s="1">
        <v>100.87783450000001</v>
      </c>
      <c r="M198" s="1">
        <v>7.2572183999999993</v>
      </c>
      <c r="N198" t="str">
        <f ca="1">SUBSTITUTE(INDEX(prob!$A$2:$A$6,MATCH(RAND(),prob!$C$2:$C$6)),"0","")</f>
        <v/>
      </c>
      <c r="O198" t="str">
        <f ca="1">IF(Table3[[#This Row],[Error_Type]]&lt;&gt;"",RANDBETWEEN(-H198/2,H198/2),"")</f>
        <v/>
      </c>
      <c r="P198" t="str">
        <f t="shared" ca="1" si="28"/>
        <v>Sensor B</v>
      </c>
      <c r="Q198">
        <f t="shared" ca="1" si="29"/>
        <v>0</v>
      </c>
      <c r="R198" t="str">
        <f t="shared" si="30"/>
        <v>E</v>
      </c>
      <c r="S198" t="str">
        <f ca="1">IF(LEN(F198)&gt;0,INDEX(prob!$D$2:$D$4,MATCH(RAND(),prob!$F$2:$F$4)),S197)</f>
        <v>Produced</v>
      </c>
      <c r="T198" s="4">
        <f t="shared" ca="1" si="31"/>
        <v>50</v>
      </c>
    </row>
    <row r="199" spans="1:20" x14ac:dyDescent="0.25">
      <c r="A199">
        <v>197</v>
      </c>
      <c r="B199" s="2">
        <v>45004.595148842593</v>
      </c>
      <c r="C199" t="s">
        <v>7</v>
      </c>
      <c r="D199">
        <v>13</v>
      </c>
      <c r="E199">
        <v>4</v>
      </c>
      <c r="G199">
        <f>IF(Table3[[#This Row],[Length_1]]&lt;&gt;"",-Table3[[#This Row],[Width_1]]/2,)</f>
        <v>0</v>
      </c>
      <c r="H199">
        <f t="shared" ca="1" si="24"/>
        <v>107</v>
      </c>
      <c r="I199" s="1">
        <f t="shared" ca="1" si="25"/>
        <v>1.85</v>
      </c>
      <c r="J199" s="1">
        <f t="shared" ca="1" si="26"/>
        <v>41.3</v>
      </c>
      <c r="K199" s="1">
        <f t="shared" ca="1" si="27"/>
        <v>55.14766355140187</v>
      </c>
      <c r="L199" s="1">
        <v>100.7516014</v>
      </c>
      <c r="M199" s="1">
        <v>7.2558828000000002</v>
      </c>
      <c r="N199" t="str">
        <f ca="1">SUBSTITUTE(INDEX(prob!$A$2:$A$6,MATCH(RAND(),prob!$C$2:$C$6)),"0","")</f>
        <v>Type 1</v>
      </c>
      <c r="O199">
        <f ca="1">IF(Table3[[#This Row],[Error_Type]]&lt;&gt;"",RANDBETWEEN(-H199/2,H199/2),"")</f>
        <v>-23</v>
      </c>
      <c r="P199" t="str">
        <f t="shared" ca="1" si="28"/>
        <v>Sensor B</v>
      </c>
      <c r="Q199">
        <f t="shared" ca="1" si="29"/>
        <v>0</v>
      </c>
      <c r="R199" t="str">
        <f t="shared" si="30"/>
        <v>E</v>
      </c>
      <c r="S199" t="str">
        <f ca="1">IF(LEN(F199)&gt;0,INDEX(prob!$D$2:$D$4,MATCH(RAND(),prob!$F$2:$F$4)),S198)</f>
        <v>Produced</v>
      </c>
      <c r="T199" s="4">
        <f t="shared" ca="1" si="31"/>
        <v>50</v>
      </c>
    </row>
    <row r="200" spans="1:20" x14ac:dyDescent="0.25">
      <c r="A200">
        <v>198</v>
      </c>
      <c r="B200" s="2">
        <v>45004.605565451391</v>
      </c>
      <c r="C200" t="s">
        <v>7</v>
      </c>
      <c r="D200">
        <v>13</v>
      </c>
      <c r="E200">
        <v>5</v>
      </c>
      <c r="G200">
        <f>IF(Table3[[#This Row],[Length_1]]&lt;&gt;"",-Table3[[#This Row],[Width_1]]/2,)</f>
        <v>0</v>
      </c>
      <c r="H200">
        <f t="shared" ca="1" si="24"/>
        <v>107</v>
      </c>
      <c r="I200" s="1">
        <f t="shared" ca="1" si="25"/>
        <v>1.88</v>
      </c>
      <c r="J200" s="1">
        <f t="shared" ca="1" si="26"/>
        <v>41</v>
      </c>
      <c r="K200" s="1">
        <f t="shared" ca="1" si="27"/>
        <v>67.476635514018696</v>
      </c>
      <c r="L200" s="1">
        <v>100.6463706</v>
      </c>
      <c r="M200" s="1">
        <v>7.329044399999999</v>
      </c>
      <c r="N200" t="str">
        <f ca="1">SUBSTITUTE(INDEX(prob!$A$2:$A$6,MATCH(RAND(),prob!$C$2:$C$6)),"0","")</f>
        <v/>
      </c>
      <c r="O200" t="str">
        <f ca="1">IF(Table3[[#This Row],[Error_Type]]&lt;&gt;"",RANDBETWEEN(-H200/2,H200/2),"")</f>
        <v/>
      </c>
      <c r="P200" t="str">
        <f t="shared" ca="1" si="28"/>
        <v>Sensor B</v>
      </c>
      <c r="Q200">
        <f t="shared" ca="1" si="29"/>
        <v>0</v>
      </c>
      <c r="R200" t="str">
        <f t="shared" si="30"/>
        <v>E</v>
      </c>
      <c r="S200" t="str">
        <f ca="1">IF(LEN(F200)&gt;0,INDEX(prob!$D$2:$D$4,MATCH(RAND(),prob!$F$2:$F$4)),S199)</f>
        <v>Produced</v>
      </c>
      <c r="T200" s="4">
        <f t="shared" ca="1" si="31"/>
        <v>50</v>
      </c>
    </row>
    <row r="201" spans="1:20" x14ac:dyDescent="0.25">
      <c r="A201">
        <v>199</v>
      </c>
      <c r="B201" s="2">
        <v>45004.615982060182</v>
      </c>
      <c r="C201" t="s">
        <v>7</v>
      </c>
      <c r="D201">
        <v>13</v>
      </c>
      <c r="E201">
        <v>6</v>
      </c>
      <c r="G201">
        <f>IF(Table3[[#This Row],[Length_1]]&lt;&gt;"",-Table3[[#This Row],[Width_1]]/2,)</f>
        <v>0</v>
      </c>
      <c r="H201">
        <f t="shared" ca="1" si="24"/>
        <v>107</v>
      </c>
      <c r="I201" s="1">
        <f t="shared" ca="1" si="25"/>
        <v>1.86</v>
      </c>
      <c r="J201" s="1">
        <f t="shared" ca="1" si="26"/>
        <v>33.1</v>
      </c>
      <c r="K201" s="1">
        <f t="shared" ca="1" si="27"/>
        <v>45.910280373831782</v>
      </c>
      <c r="L201" s="1">
        <v>101.05856300000001</v>
      </c>
      <c r="M201" s="1">
        <v>7.223403600000001</v>
      </c>
      <c r="N201" t="str">
        <f ca="1">SUBSTITUTE(INDEX(prob!$A$2:$A$6,MATCH(RAND(),prob!$C$2:$C$6)),"0","")</f>
        <v>Type 1</v>
      </c>
      <c r="O201">
        <f ca="1">IF(Table3[[#This Row],[Error_Type]]&lt;&gt;"",RANDBETWEEN(-H201/2,H201/2),"")</f>
        <v>33</v>
      </c>
      <c r="P201" t="str">
        <f t="shared" ca="1" si="28"/>
        <v>Sensor B</v>
      </c>
      <c r="Q201">
        <f t="shared" ca="1" si="29"/>
        <v>0</v>
      </c>
      <c r="R201" t="str">
        <f t="shared" si="30"/>
        <v>E</v>
      </c>
      <c r="S201" t="str">
        <f ca="1">IF(LEN(F201)&gt;0,INDEX(prob!$D$2:$D$4,MATCH(RAND(),prob!$F$2:$F$4)),S200)</f>
        <v>Produced</v>
      </c>
      <c r="T201" s="4">
        <f t="shared" ca="1" si="31"/>
        <v>50</v>
      </c>
    </row>
    <row r="202" spans="1:20" x14ac:dyDescent="0.25">
      <c r="A202">
        <v>200</v>
      </c>
      <c r="B202" s="2">
        <v>45004.626398668981</v>
      </c>
      <c r="C202" t="s">
        <v>7</v>
      </c>
      <c r="D202">
        <v>13</v>
      </c>
      <c r="E202">
        <v>7</v>
      </c>
      <c r="G202">
        <f>IF(Table3[[#This Row],[Length_1]]&lt;&gt;"",-Table3[[#This Row],[Width_1]]/2,)</f>
        <v>0</v>
      </c>
      <c r="H202">
        <f t="shared" ca="1" si="24"/>
        <v>107</v>
      </c>
      <c r="I202" s="1">
        <f t="shared" ca="1" si="25"/>
        <v>1.86</v>
      </c>
      <c r="J202" s="1">
        <f t="shared" ca="1" si="26"/>
        <v>39.9</v>
      </c>
      <c r="K202" s="1">
        <f t="shared" ca="1" si="27"/>
        <v>61.962616822429908</v>
      </c>
      <c r="L202" s="1">
        <v>101.05856300000001</v>
      </c>
      <c r="M202" s="1">
        <v>7.3341504000000004</v>
      </c>
      <c r="N202" t="str">
        <f ca="1">SUBSTITUTE(INDEX(prob!$A$2:$A$6,MATCH(RAND(),prob!$C$2:$C$6)),"0","")</f>
        <v>Type 4</v>
      </c>
      <c r="O202">
        <f ca="1">IF(Table3[[#This Row],[Error_Type]]&lt;&gt;"",RANDBETWEEN(-H202/2,H202/2),"")</f>
        <v>-8</v>
      </c>
      <c r="P202" t="str">
        <f t="shared" ca="1" si="28"/>
        <v>Sensor A</v>
      </c>
      <c r="Q202">
        <f t="shared" ca="1" si="29"/>
        <v>0</v>
      </c>
      <c r="R202" t="str">
        <f t="shared" si="30"/>
        <v>E</v>
      </c>
      <c r="S202" t="str">
        <f ca="1">IF(LEN(F202)&gt;0,INDEX(prob!$D$2:$D$4,MATCH(RAND(),prob!$F$2:$F$4)),S201)</f>
        <v>Produced</v>
      </c>
      <c r="T202" s="4">
        <f t="shared" ca="1" si="31"/>
        <v>50</v>
      </c>
    </row>
    <row r="203" spans="1:20" x14ac:dyDescent="0.25">
      <c r="A203">
        <v>201</v>
      </c>
      <c r="B203" s="2">
        <v>45004.63681527778</v>
      </c>
      <c r="C203" t="s">
        <v>7</v>
      </c>
      <c r="D203">
        <v>13</v>
      </c>
      <c r="E203">
        <v>8</v>
      </c>
      <c r="G203">
        <f>IF(Table3[[#This Row],[Length_1]]&lt;&gt;"",-Table3[[#This Row],[Width_1]]/2,)</f>
        <v>0</v>
      </c>
      <c r="H203">
        <f t="shared" ca="1" si="24"/>
        <v>107</v>
      </c>
      <c r="I203" s="1">
        <f t="shared" ca="1" si="25"/>
        <v>1.83</v>
      </c>
      <c r="J203" s="1">
        <f t="shared" ca="1" si="26"/>
        <v>33.4</v>
      </c>
      <c r="K203" s="1">
        <f t="shared" ca="1" si="27"/>
        <v>66.261682242990659</v>
      </c>
      <c r="L203" s="1">
        <v>100.6823606</v>
      </c>
      <c r="M203" s="1">
        <v>7.3040196000000002</v>
      </c>
      <c r="N203" t="str">
        <f ca="1">SUBSTITUTE(INDEX(prob!$A$2:$A$6,MATCH(RAND(),prob!$C$2:$C$6)),"0","")</f>
        <v/>
      </c>
      <c r="O203" t="str">
        <f ca="1">IF(Table3[[#This Row],[Error_Type]]&lt;&gt;"",RANDBETWEEN(-H203/2,H203/2),"")</f>
        <v/>
      </c>
      <c r="P203" t="str">
        <f t="shared" ca="1" si="28"/>
        <v>Sensor A</v>
      </c>
      <c r="Q203">
        <f t="shared" ca="1" si="29"/>
        <v>1</v>
      </c>
      <c r="R203" t="str">
        <f t="shared" si="30"/>
        <v>E</v>
      </c>
      <c r="S203" t="str">
        <f ca="1">IF(LEN(F203)&gt;0,INDEX(prob!$D$2:$D$4,MATCH(RAND(),prob!$F$2:$F$4)),S202)</f>
        <v>Produced</v>
      </c>
      <c r="T203" s="4">
        <f t="shared" ca="1" si="31"/>
        <v>50</v>
      </c>
    </row>
    <row r="204" spans="1:20" x14ac:dyDescent="0.25">
      <c r="A204">
        <v>202</v>
      </c>
      <c r="B204" s="2">
        <v>45004.647231886571</v>
      </c>
      <c r="C204" t="s">
        <v>7</v>
      </c>
      <c r="D204">
        <v>13</v>
      </c>
      <c r="E204">
        <v>9</v>
      </c>
      <c r="G204">
        <f>IF(Table3[[#This Row],[Length_1]]&lt;&gt;"",-Table3[[#This Row],[Width_1]]/2,)</f>
        <v>0</v>
      </c>
      <c r="H204">
        <f t="shared" ca="1" si="24"/>
        <v>107</v>
      </c>
      <c r="I204" s="1">
        <f t="shared" ca="1" si="25"/>
        <v>1.84</v>
      </c>
      <c r="J204" s="1">
        <f t="shared" ca="1" si="26"/>
        <v>32.299999999999997</v>
      </c>
      <c r="K204" s="1">
        <f t="shared" ca="1" si="27"/>
        <v>65.514018691588788</v>
      </c>
      <c r="L204" s="1">
        <v>100.6156282</v>
      </c>
      <c r="M204" s="1">
        <v>7.3162524000000007</v>
      </c>
      <c r="N204" t="str">
        <f ca="1">SUBSTITUTE(INDEX(prob!$A$2:$A$6,MATCH(RAND(),prob!$C$2:$C$6)),"0","")</f>
        <v/>
      </c>
      <c r="O204" t="str">
        <f ca="1">IF(Table3[[#This Row],[Error_Type]]&lt;&gt;"",RANDBETWEEN(-H204/2,H204/2),"")</f>
        <v/>
      </c>
      <c r="P204" t="str">
        <f t="shared" ca="1" si="28"/>
        <v>Sensor B</v>
      </c>
      <c r="Q204">
        <f t="shared" ca="1" si="29"/>
        <v>2</v>
      </c>
      <c r="R204" t="str">
        <f t="shared" si="30"/>
        <v>E</v>
      </c>
      <c r="S204" t="str">
        <f ca="1">IF(LEN(F204)&gt;0,INDEX(prob!$D$2:$D$4,MATCH(RAND(),prob!$F$2:$F$4)),S203)</f>
        <v>Produced</v>
      </c>
      <c r="T204" s="4">
        <f t="shared" ca="1" si="31"/>
        <v>50</v>
      </c>
    </row>
    <row r="205" spans="1:20" x14ac:dyDescent="0.25">
      <c r="A205">
        <v>203</v>
      </c>
      <c r="B205" s="2">
        <v>45004.657648495369</v>
      </c>
      <c r="C205" t="s">
        <v>7</v>
      </c>
      <c r="D205">
        <v>13</v>
      </c>
      <c r="E205">
        <v>10</v>
      </c>
      <c r="G205">
        <f>IF(Table3[[#This Row],[Length_1]]&lt;&gt;"",-Table3[[#This Row],[Width_1]]/2,)</f>
        <v>0</v>
      </c>
      <c r="H205">
        <f t="shared" ca="1" si="24"/>
        <v>107</v>
      </c>
      <c r="I205" s="1">
        <f t="shared" ca="1" si="25"/>
        <v>2.5700000000000003</v>
      </c>
      <c r="J205" s="1">
        <f t="shared" ca="1" si="26"/>
        <v>29.8</v>
      </c>
      <c r="K205" s="1">
        <f t="shared" ca="1" si="27"/>
        <v>62.056074766355138</v>
      </c>
      <c r="L205" s="1">
        <v>100.94430970000001</v>
      </c>
      <c r="M205" s="1">
        <v>7.2845388</v>
      </c>
      <c r="N205" t="str">
        <f ca="1">SUBSTITUTE(INDEX(prob!$A$2:$A$6,MATCH(RAND(),prob!$C$2:$C$6)),"0","")</f>
        <v>Type 3</v>
      </c>
      <c r="O205">
        <f ca="1">IF(Table3[[#This Row],[Error_Type]]&lt;&gt;"",RANDBETWEEN(-H205/2,H205/2),"")</f>
        <v>-30</v>
      </c>
      <c r="P205" t="str">
        <f t="shared" ca="1" si="28"/>
        <v>Sensor A</v>
      </c>
      <c r="Q205">
        <f t="shared" ca="1" si="29"/>
        <v>2</v>
      </c>
      <c r="R205" t="str">
        <f t="shared" si="30"/>
        <v>E</v>
      </c>
      <c r="S205" t="str">
        <f ca="1">IF(LEN(F205)&gt;0,INDEX(prob!$D$2:$D$4,MATCH(RAND(),prob!$F$2:$F$4)),S204)</f>
        <v>Produced</v>
      </c>
      <c r="T205" s="4">
        <f t="shared" ca="1" si="31"/>
        <v>50</v>
      </c>
    </row>
    <row r="206" spans="1:20" x14ac:dyDescent="0.25">
      <c r="A206">
        <v>204</v>
      </c>
      <c r="B206" s="2">
        <v>45004.668065104168</v>
      </c>
      <c r="C206" t="s">
        <v>7</v>
      </c>
      <c r="D206">
        <v>13</v>
      </c>
      <c r="E206">
        <v>11</v>
      </c>
      <c r="G206">
        <f>IF(Table3[[#This Row],[Length_1]]&lt;&gt;"",-Table3[[#This Row],[Width_1]]/2,)</f>
        <v>0</v>
      </c>
      <c r="H206">
        <f t="shared" ca="1" si="24"/>
        <v>107</v>
      </c>
      <c r="I206" s="1">
        <f t="shared" ca="1" si="25"/>
        <v>1.95</v>
      </c>
      <c r="J206" s="1">
        <f t="shared" ca="1" si="26"/>
        <v>36.299999999999997</v>
      </c>
      <c r="K206" s="1">
        <f t="shared" ca="1" si="27"/>
        <v>72.429906542056074</v>
      </c>
      <c r="L206" s="1">
        <v>101.41776900000001</v>
      </c>
      <c r="M206" s="1">
        <v>7.3170456000000001</v>
      </c>
      <c r="N206" t="str">
        <f ca="1">SUBSTITUTE(INDEX(prob!$A$2:$A$6,MATCH(RAND(),prob!$C$2:$C$6)),"0","")</f>
        <v/>
      </c>
      <c r="O206" t="str">
        <f ca="1">IF(Table3[[#This Row],[Error_Type]]&lt;&gt;"",RANDBETWEEN(-H206/2,H206/2),"")</f>
        <v/>
      </c>
      <c r="P206" t="str">
        <f t="shared" ca="1" si="28"/>
        <v>Sensor B</v>
      </c>
      <c r="Q206">
        <f t="shared" ca="1" si="29"/>
        <v>1</v>
      </c>
      <c r="R206" t="str">
        <f t="shared" si="30"/>
        <v>E</v>
      </c>
      <c r="S206" t="str">
        <f ca="1">IF(LEN(F206)&gt;0,INDEX(prob!$D$2:$D$4,MATCH(RAND(),prob!$F$2:$F$4)),S205)</f>
        <v>Produced</v>
      </c>
      <c r="T206" s="4">
        <f t="shared" ca="1" si="31"/>
        <v>50</v>
      </c>
    </row>
    <row r="207" spans="1:20" x14ac:dyDescent="0.25">
      <c r="A207">
        <v>205</v>
      </c>
      <c r="B207" s="2">
        <v>45004.678481712966</v>
      </c>
      <c r="C207" t="s">
        <v>7</v>
      </c>
      <c r="D207">
        <v>13</v>
      </c>
      <c r="E207">
        <v>12</v>
      </c>
      <c r="G207">
        <f>IF(Table3[[#This Row],[Length_1]]&lt;&gt;"",-Table3[[#This Row],[Width_1]]/2,)</f>
        <v>0</v>
      </c>
      <c r="H207">
        <f t="shared" ca="1" si="24"/>
        <v>107</v>
      </c>
      <c r="I207" s="1">
        <f t="shared" ca="1" si="25"/>
        <v>1.82</v>
      </c>
      <c r="J207" s="1">
        <f t="shared" ca="1" si="26"/>
        <v>37.4</v>
      </c>
      <c r="K207" s="1">
        <f t="shared" ca="1" si="27"/>
        <v>72.523364485981304</v>
      </c>
      <c r="L207" s="1">
        <v>100.74004480000001</v>
      </c>
      <c r="M207" s="1">
        <v>7.2672936000000004</v>
      </c>
      <c r="N207" t="str">
        <f ca="1">SUBSTITUTE(INDEX(prob!$A$2:$A$6,MATCH(RAND(),prob!$C$2:$C$6)),"0","")</f>
        <v/>
      </c>
      <c r="O207" t="str">
        <f ca="1">IF(Table3[[#This Row],[Error_Type]]&lt;&gt;"",RANDBETWEEN(-H207/2,H207/2),"")</f>
        <v/>
      </c>
      <c r="P207" t="str">
        <f t="shared" ca="1" si="28"/>
        <v>Sensor B</v>
      </c>
      <c r="Q207">
        <f t="shared" ca="1" si="29"/>
        <v>2</v>
      </c>
      <c r="R207" t="str">
        <f t="shared" si="30"/>
        <v>E</v>
      </c>
      <c r="S207" t="str">
        <f ca="1">IF(LEN(F207)&gt;0,INDEX(prob!$D$2:$D$4,MATCH(RAND(),prob!$F$2:$F$4)),S206)</f>
        <v>Produced</v>
      </c>
      <c r="T207" s="4">
        <f t="shared" ca="1" si="31"/>
        <v>50</v>
      </c>
    </row>
    <row r="208" spans="1:20" x14ac:dyDescent="0.25">
      <c r="A208">
        <v>206</v>
      </c>
      <c r="B208" s="2">
        <v>45004.688898321758</v>
      </c>
      <c r="C208" t="s">
        <v>7</v>
      </c>
      <c r="D208">
        <v>13</v>
      </c>
      <c r="E208">
        <v>13</v>
      </c>
      <c r="G208">
        <f>IF(Table3[[#This Row],[Length_1]]&lt;&gt;"",-Table3[[#This Row],[Width_1]]/2,)</f>
        <v>0</v>
      </c>
      <c r="H208">
        <f t="shared" ca="1" si="24"/>
        <v>107</v>
      </c>
      <c r="I208" s="1">
        <f t="shared" ca="1" si="25"/>
        <v>1.8</v>
      </c>
      <c r="J208" s="1">
        <f t="shared" ca="1" si="26"/>
        <v>41.8</v>
      </c>
      <c r="K208" s="1">
        <f t="shared" ca="1" si="27"/>
        <v>70.560747663551396</v>
      </c>
      <c r="L208" s="1">
        <v>100.5380938</v>
      </c>
      <c r="M208" s="1">
        <v>7.1651340000000001</v>
      </c>
      <c r="N208" t="str">
        <f ca="1">SUBSTITUTE(INDEX(prob!$A$2:$A$6,MATCH(RAND(),prob!$C$2:$C$6)),"0","")</f>
        <v/>
      </c>
      <c r="O208" t="str">
        <f ca="1">IF(Table3[[#This Row],[Error_Type]]&lt;&gt;"",RANDBETWEEN(-H208/2,H208/2),"")</f>
        <v/>
      </c>
      <c r="P208" t="str">
        <f t="shared" ca="1" si="28"/>
        <v>Sensor A</v>
      </c>
      <c r="Q208">
        <f t="shared" ca="1" si="29"/>
        <v>1</v>
      </c>
      <c r="R208" t="str">
        <f t="shared" si="30"/>
        <v>E</v>
      </c>
      <c r="S208" t="str">
        <f ca="1">IF(LEN(F208)&gt;0,INDEX(prob!$D$2:$D$4,MATCH(RAND(),prob!$F$2:$F$4)),S207)</f>
        <v>Produced</v>
      </c>
      <c r="T208" s="4">
        <f t="shared" ca="1" si="31"/>
        <v>50</v>
      </c>
    </row>
    <row r="209" spans="1:20" x14ac:dyDescent="0.25">
      <c r="A209">
        <v>207</v>
      </c>
      <c r="B209" s="2">
        <v>45004.699314930556</v>
      </c>
      <c r="C209" t="s">
        <v>7</v>
      </c>
      <c r="D209">
        <v>13</v>
      </c>
      <c r="E209">
        <v>14</v>
      </c>
      <c r="G209">
        <f>IF(Table3[[#This Row],[Length_1]]&lt;&gt;"",-Table3[[#This Row],[Width_1]]/2,)</f>
        <v>0</v>
      </c>
      <c r="H209">
        <f t="shared" ca="1" si="24"/>
        <v>107</v>
      </c>
      <c r="I209" s="1">
        <f t="shared" ca="1" si="25"/>
        <v>1.93</v>
      </c>
      <c r="J209" s="1">
        <f t="shared" ca="1" si="26"/>
        <v>43.7</v>
      </c>
      <c r="K209" s="1">
        <f t="shared" ca="1" si="27"/>
        <v>67.663551401869157</v>
      </c>
      <c r="L209" s="1">
        <v>100.94731090000001</v>
      </c>
      <c r="M209" s="1">
        <v>6.9674663999999993</v>
      </c>
      <c r="N209" t="str">
        <f ca="1">SUBSTITUTE(INDEX(prob!$A$2:$A$6,MATCH(RAND(),prob!$C$2:$C$6)),"0","")</f>
        <v>Type 3</v>
      </c>
      <c r="O209">
        <f ca="1">IF(Table3[[#This Row],[Error_Type]]&lt;&gt;"",RANDBETWEEN(-H209/2,H209/2),"")</f>
        <v>17</v>
      </c>
      <c r="P209" t="str">
        <f t="shared" ca="1" si="28"/>
        <v>Sensor A</v>
      </c>
      <c r="Q209">
        <f t="shared" ca="1" si="29"/>
        <v>1</v>
      </c>
      <c r="R209" t="str">
        <f t="shared" si="30"/>
        <v>E</v>
      </c>
      <c r="S209" t="str">
        <f ca="1">IF(LEN(F209)&gt;0,INDEX(prob!$D$2:$D$4,MATCH(RAND(),prob!$F$2:$F$4)),S208)</f>
        <v>Produced</v>
      </c>
      <c r="T209" s="4">
        <f t="shared" ca="1" si="31"/>
        <v>50</v>
      </c>
    </row>
    <row r="210" spans="1:20" x14ac:dyDescent="0.25">
      <c r="A210">
        <v>208</v>
      </c>
      <c r="B210" s="2">
        <v>45004.709731539355</v>
      </c>
      <c r="C210" t="s">
        <v>7</v>
      </c>
      <c r="D210">
        <v>15</v>
      </c>
      <c r="E210">
        <v>15</v>
      </c>
      <c r="F210">
        <v>35</v>
      </c>
      <c r="G210">
        <f ca="1">IF(Table3[[#This Row],[Length_1]]&lt;&gt;"",-Table3[[#This Row],[Width_1]]/2,)</f>
        <v>-82.5</v>
      </c>
      <c r="H210">
        <f t="shared" ca="1" si="24"/>
        <v>165</v>
      </c>
      <c r="I210" s="1">
        <f t="shared" ca="1" si="25"/>
        <v>1.87</v>
      </c>
      <c r="J210" s="1">
        <f t="shared" ca="1" si="26"/>
        <v>34.5</v>
      </c>
      <c r="K210" s="1">
        <f t="shared" ca="1" si="27"/>
        <v>40.484848484848484</v>
      </c>
      <c r="L210" s="1">
        <v>100.47720080000001</v>
      </c>
      <c r="M210" s="1">
        <v>7.0521683999999993</v>
      </c>
      <c r="N210" t="str">
        <f ca="1">SUBSTITUTE(INDEX(prob!$A$2:$A$6,MATCH(RAND(),prob!$C$2:$C$6)),"0","")</f>
        <v/>
      </c>
      <c r="O210" t="str">
        <f ca="1">IF(Table3[[#This Row],[Error_Type]]&lt;&gt;"",RANDBETWEEN(-H210/2,H210/2),"")</f>
        <v/>
      </c>
      <c r="P210" t="str">
        <f t="shared" ca="1" si="28"/>
        <v>Sensor A</v>
      </c>
      <c r="Q210">
        <f t="shared" ca="1" si="29"/>
        <v>0</v>
      </c>
      <c r="R210" t="str">
        <f t="shared" si="30"/>
        <v>D</v>
      </c>
      <c r="S210" t="str">
        <f ca="1">IF(LEN(F210)&gt;0,INDEX(prob!$D$2:$D$4,MATCH(RAND(),prob!$F$2:$F$4)),S209)</f>
        <v>Shipped</v>
      </c>
      <c r="T210" s="4">
        <f t="shared" ca="1" si="31"/>
        <v>31</v>
      </c>
    </row>
    <row r="211" spans="1:20" x14ac:dyDescent="0.25">
      <c r="A211">
        <v>209</v>
      </c>
      <c r="B211" s="2">
        <v>45004.720148148146</v>
      </c>
      <c r="C211" t="s">
        <v>7</v>
      </c>
      <c r="D211">
        <v>15</v>
      </c>
      <c r="E211">
        <v>16</v>
      </c>
      <c r="G211">
        <f>IF(Table3[[#This Row],[Length_1]]&lt;&gt;"",-Table3[[#This Row],[Width_1]]/2,)</f>
        <v>0</v>
      </c>
      <c r="H211">
        <f t="shared" ca="1" si="24"/>
        <v>165</v>
      </c>
      <c r="I211" s="1">
        <f t="shared" ca="1" si="25"/>
        <v>1.85</v>
      </c>
      <c r="J211" s="1">
        <f t="shared" ca="1" si="26"/>
        <v>35.1</v>
      </c>
      <c r="K211" s="1">
        <f t="shared" ca="1" si="27"/>
        <v>45.151515151515156</v>
      </c>
      <c r="L211" s="1">
        <v>100.68333320000001</v>
      </c>
      <c r="M211" s="1">
        <v>7.0189823999999996</v>
      </c>
      <c r="N211" t="str">
        <f ca="1">SUBSTITUTE(INDEX(prob!$A$2:$A$6,MATCH(RAND(),prob!$C$2:$C$6)),"0","")</f>
        <v/>
      </c>
      <c r="O211" t="str">
        <f ca="1">IF(Table3[[#This Row],[Error_Type]]&lt;&gt;"",RANDBETWEEN(-H211/2,H211/2),"")</f>
        <v/>
      </c>
      <c r="P211" t="str">
        <f t="shared" ca="1" si="28"/>
        <v>Sensor B</v>
      </c>
      <c r="Q211">
        <f t="shared" ca="1" si="29"/>
        <v>1</v>
      </c>
      <c r="R211" t="str">
        <f t="shared" si="30"/>
        <v>D</v>
      </c>
      <c r="S211" t="str">
        <f ca="1">IF(LEN(F211)&gt;0,INDEX(prob!$D$2:$D$4,MATCH(RAND(),prob!$F$2:$F$4)),S210)</f>
        <v>Shipped</v>
      </c>
      <c r="T211" s="4">
        <f t="shared" ca="1" si="31"/>
        <v>31</v>
      </c>
    </row>
    <row r="212" spans="1:20" x14ac:dyDescent="0.25">
      <c r="A212">
        <v>210</v>
      </c>
      <c r="B212" s="2">
        <v>45004.730564756945</v>
      </c>
      <c r="C212" t="s">
        <v>7</v>
      </c>
      <c r="D212">
        <v>15</v>
      </c>
      <c r="E212">
        <v>17</v>
      </c>
      <c r="G212">
        <f>IF(Table3[[#This Row],[Length_1]]&lt;&gt;"",-Table3[[#This Row],[Width_1]]/2,)</f>
        <v>0</v>
      </c>
      <c r="H212">
        <f t="shared" ca="1" si="24"/>
        <v>165</v>
      </c>
      <c r="I212" s="1">
        <f t="shared" ca="1" si="25"/>
        <v>1.84</v>
      </c>
      <c r="J212" s="1">
        <f t="shared" ca="1" si="26"/>
        <v>34.6</v>
      </c>
      <c r="K212" s="1">
        <f t="shared" ca="1" si="27"/>
        <v>43.272727272727273</v>
      </c>
      <c r="L212" s="1">
        <v>100.7122344</v>
      </c>
      <c r="M212" s="1">
        <v>7.0479624000000003</v>
      </c>
      <c r="N212" t="str">
        <f ca="1">SUBSTITUTE(INDEX(prob!$A$2:$A$6,MATCH(RAND(),prob!$C$2:$C$6)),"0","")</f>
        <v/>
      </c>
      <c r="O212" t="str">
        <f ca="1">IF(Table3[[#This Row],[Error_Type]]&lt;&gt;"",RANDBETWEEN(-H212/2,H212/2),"")</f>
        <v/>
      </c>
      <c r="P212" t="str">
        <f t="shared" ca="1" si="28"/>
        <v>Sensor B</v>
      </c>
      <c r="Q212">
        <f t="shared" ca="1" si="29"/>
        <v>1</v>
      </c>
      <c r="R212" t="str">
        <f t="shared" si="30"/>
        <v>D</v>
      </c>
      <c r="S212" t="str">
        <f ca="1">IF(LEN(F212)&gt;0,INDEX(prob!$D$2:$D$4,MATCH(RAND(),prob!$F$2:$F$4)),S211)</f>
        <v>Shipped</v>
      </c>
      <c r="T212" s="4">
        <f t="shared" ca="1" si="31"/>
        <v>31</v>
      </c>
    </row>
    <row r="213" spans="1:20" x14ac:dyDescent="0.25">
      <c r="A213">
        <v>211</v>
      </c>
      <c r="B213" s="2">
        <v>45004.740981365743</v>
      </c>
      <c r="C213" t="s">
        <v>7</v>
      </c>
      <c r="D213">
        <v>15</v>
      </c>
      <c r="E213">
        <v>18</v>
      </c>
      <c r="G213">
        <f>IF(Table3[[#This Row],[Length_1]]&lt;&gt;"",-Table3[[#This Row],[Width_1]]/2,)</f>
        <v>0</v>
      </c>
      <c r="H213">
        <f t="shared" ca="1" si="24"/>
        <v>165</v>
      </c>
      <c r="I213" s="1">
        <f t="shared" ca="1" si="25"/>
        <v>1.85</v>
      </c>
      <c r="J213" s="1">
        <f t="shared" ca="1" si="26"/>
        <v>34.9</v>
      </c>
      <c r="K213" s="1">
        <f t="shared" ca="1" si="27"/>
        <v>43.939393939393938</v>
      </c>
      <c r="L213" s="1">
        <v>100.73556000000001</v>
      </c>
      <c r="M213" s="1">
        <v>7.0903703999999994</v>
      </c>
      <c r="N213" t="str">
        <f ca="1">SUBSTITUTE(INDEX(prob!$A$2:$A$6,MATCH(RAND(),prob!$C$2:$C$6)),"0","")</f>
        <v/>
      </c>
      <c r="O213" t="str">
        <f ca="1">IF(Table3[[#This Row],[Error_Type]]&lt;&gt;"",RANDBETWEEN(-H213/2,H213/2),"")</f>
        <v/>
      </c>
      <c r="P213" t="str">
        <f t="shared" ca="1" si="28"/>
        <v>Sensor A</v>
      </c>
      <c r="Q213">
        <f t="shared" ca="1" si="29"/>
        <v>2</v>
      </c>
      <c r="R213" t="str">
        <f t="shared" si="30"/>
        <v>D</v>
      </c>
      <c r="S213" t="str">
        <f ca="1">IF(LEN(F213)&gt;0,INDEX(prob!$D$2:$D$4,MATCH(RAND(),prob!$F$2:$F$4)),S212)</f>
        <v>Shipped</v>
      </c>
      <c r="T213" s="4">
        <f t="shared" ca="1" si="31"/>
        <v>31</v>
      </c>
    </row>
    <row r="214" spans="1:20" x14ac:dyDescent="0.25">
      <c r="A214">
        <v>212</v>
      </c>
      <c r="B214" s="2">
        <v>45004.751397974534</v>
      </c>
      <c r="C214" t="s">
        <v>7</v>
      </c>
      <c r="D214">
        <v>15</v>
      </c>
      <c r="E214">
        <v>19</v>
      </c>
      <c r="G214">
        <f>IF(Table3[[#This Row],[Length_1]]&lt;&gt;"",-Table3[[#This Row],[Width_1]]/2,)</f>
        <v>0</v>
      </c>
      <c r="H214">
        <f t="shared" ca="1" si="24"/>
        <v>165</v>
      </c>
      <c r="I214" s="1">
        <f t="shared" ca="1" si="25"/>
        <v>1.93</v>
      </c>
      <c r="J214" s="1">
        <f t="shared" ca="1" si="26"/>
        <v>41.9</v>
      </c>
      <c r="K214" s="1">
        <f t="shared" ca="1" si="27"/>
        <v>46.787878787878789</v>
      </c>
      <c r="L214" s="1">
        <v>100.72273680000001</v>
      </c>
      <c r="M214" s="1">
        <v>7.1463264000000004</v>
      </c>
      <c r="N214" t="str">
        <f ca="1">SUBSTITUTE(INDEX(prob!$A$2:$A$6,MATCH(RAND(),prob!$C$2:$C$6)),"0","")</f>
        <v/>
      </c>
      <c r="O214" t="str">
        <f ca="1">IF(Table3[[#This Row],[Error_Type]]&lt;&gt;"",RANDBETWEEN(-H214/2,H214/2),"")</f>
        <v/>
      </c>
      <c r="P214" t="str">
        <f t="shared" ca="1" si="28"/>
        <v>Sensor B</v>
      </c>
      <c r="Q214">
        <f t="shared" ca="1" si="29"/>
        <v>0</v>
      </c>
      <c r="R214" t="str">
        <f t="shared" si="30"/>
        <v>D</v>
      </c>
      <c r="S214" t="str">
        <f ca="1">IF(LEN(F214)&gt;0,INDEX(prob!$D$2:$D$4,MATCH(RAND(),prob!$F$2:$F$4)),S213)</f>
        <v>Shipped</v>
      </c>
      <c r="T214" s="4">
        <f t="shared" ca="1" si="31"/>
        <v>31</v>
      </c>
    </row>
    <row r="215" spans="1:20" x14ac:dyDescent="0.25">
      <c r="A215">
        <v>213</v>
      </c>
      <c r="B215" s="2">
        <v>45004.761814583333</v>
      </c>
      <c r="C215" t="s">
        <v>7</v>
      </c>
      <c r="D215">
        <v>15</v>
      </c>
      <c r="E215">
        <v>20</v>
      </c>
      <c r="G215">
        <f>IF(Table3[[#This Row],[Length_1]]&lt;&gt;"",-Table3[[#This Row],[Width_1]]/2,)</f>
        <v>0</v>
      </c>
      <c r="H215">
        <f t="shared" ca="1" si="24"/>
        <v>165</v>
      </c>
      <c r="I215" s="1">
        <f t="shared" ca="1" si="25"/>
        <v>1.92</v>
      </c>
      <c r="J215" s="1">
        <f t="shared" ca="1" si="26"/>
        <v>35.9</v>
      </c>
      <c r="K215" s="1">
        <f t="shared" ca="1" si="27"/>
        <v>46.121212121212125</v>
      </c>
      <c r="L215" s="1">
        <v>100.94087930000001</v>
      </c>
      <c r="M215" s="1">
        <v>7.0984943999999999</v>
      </c>
      <c r="N215" t="str">
        <f ca="1">SUBSTITUTE(INDEX(prob!$A$2:$A$6,MATCH(RAND(),prob!$C$2:$C$6)),"0","")</f>
        <v/>
      </c>
      <c r="O215" t="str">
        <f ca="1">IF(Table3[[#This Row],[Error_Type]]&lt;&gt;"",RANDBETWEEN(-H215/2,H215/2),"")</f>
        <v/>
      </c>
      <c r="P215" t="str">
        <f t="shared" ca="1" si="28"/>
        <v>Sensor A</v>
      </c>
      <c r="Q215">
        <f t="shared" ca="1" si="29"/>
        <v>0</v>
      </c>
      <c r="R215" t="str">
        <f t="shared" si="30"/>
        <v>D</v>
      </c>
      <c r="S215" t="str">
        <f ca="1">IF(LEN(F215)&gt;0,INDEX(prob!$D$2:$D$4,MATCH(RAND(),prob!$F$2:$F$4)),S214)</f>
        <v>Shipped</v>
      </c>
      <c r="T215" s="4">
        <f t="shared" ca="1" si="31"/>
        <v>31</v>
      </c>
    </row>
    <row r="216" spans="1:20" x14ac:dyDescent="0.25">
      <c r="A216">
        <v>214</v>
      </c>
      <c r="B216" s="2">
        <v>45004.772231192132</v>
      </c>
      <c r="C216" t="s">
        <v>7</v>
      </c>
      <c r="D216">
        <v>15</v>
      </c>
      <c r="E216">
        <v>21</v>
      </c>
      <c r="G216">
        <f>IF(Table3[[#This Row],[Length_1]]&lt;&gt;"",-Table3[[#This Row],[Width_1]]/2,)</f>
        <v>0</v>
      </c>
      <c r="H216">
        <f t="shared" ca="1" si="24"/>
        <v>165</v>
      </c>
      <c r="I216" s="1">
        <f t="shared" ca="1" si="25"/>
        <v>1.83</v>
      </c>
      <c r="J216" s="1">
        <f t="shared" ca="1" si="26"/>
        <v>34.9</v>
      </c>
      <c r="K216" s="1">
        <f t="shared" ca="1" si="27"/>
        <v>43.454545454545453</v>
      </c>
      <c r="L216" s="1">
        <v>100.84527</v>
      </c>
      <c r="M216" s="1">
        <v>6.9593880000000006</v>
      </c>
      <c r="N216" t="str">
        <f ca="1">SUBSTITUTE(INDEX(prob!$A$2:$A$6,MATCH(RAND(),prob!$C$2:$C$6)),"0","")</f>
        <v/>
      </c>
      <c r="O216" t="str">
        <f ca="1">IF(Table3[[#This Row],[Error_Type]]&lt;&gt;"",RANDBETWEEN(-H216/2,H216/2),"")</f>
        <v/>
      </c>
      <c r="P216" t="str">
        <f t="shared" ca="1" si="28"/>
        <v>Sensor B</v>
      </c>
      <c r="Q216">
        <f t="shared" ca="1" si="29"/>
        <v>1</v>
      </c>
      <c r="R216" t="str">
        <f t="shared" si="30"/>
        <v>D</v>
      </c>
      <c r="S216" t="str">
        <f ca="1">IF(LEN(F216)&gt;0,INDEX(prob!$D$2:$D$4,MATCH(RAND(),prob!$F$2:$F$4)),S215)</f>
        <v>Shipped</v>
      </c>
      <c r="T216" s="4">
        <f t="shared" ca="1" si="31"/>
        <v>31</v>
      </c>
    </row>
    <row r="217" spans="1:20" x14ac:dyDescent="0.25">
      <c r="A217">
        <v>215</v>
      </c>
      <c r="B217" s="2">
        <v>45004.782647800923</v>
      </c>
      <c r="C217" t="s">
        <v>7</v>
      </c>
      <c r="D217">
        <v>15</v>
      </c>
      <c r="E217">
        <v>22</v>
      </c>
      <c r="G217">
        <f>IF(Table3[[#This Row],[Length_1]]&lt;&gt;"",-Table3[[#This Row],[Width_1]]/2,)</f>
        <v>0</v>
      </c>
      <c r="H217">
        <f t="shared" ca="1" si="24"/>
        <v>165</v>
      </c>
      <c r="I217" s="1">
        <f t="shared" ca="1" si="25"/>
        <v>1.82</v>
      </c>
      <c r="J217" s="1">
        <f t="shared" ca="1" si="26"/>
        <v>35.700000000000003</v>
      </c>
      <c r="K217" s="1">
        <f t="shared" ca="1" si="27"/>
        <v>43.030303030303031</v>
      </c>
      <c r="L217" s="1">
        <v>100.504921</v>
      </c>
      <c r="M217" s="1">
        <v>6.8316996000000003</v>
      </c>
      <c r="N217" t="str">
        <f ca="1">SUBSTITUTE(INDEX(prob!$A$2:$A$6,MATCH(RAND(),prob!$C$2:$C$6)),"0","")</f>
        <v/>
      </c>
      <c r="O217" t="str">
        <f ca="1">IF(Table3[[#This Row],[Error_Type]]&lt;&gt;"",RANDBETWEEN(-H217/2,H217/2),"")</f>
        <v/>
      </c>
      <c r="P217" t="str">
        <f t="shared" ca="1" si="28"/>
        <v>Sensor A</v>
      </c>
      <c r="Q217">
        <f t="shared" ca="1" si="29"/>
        <v>2</v>
      </c>
      <c r="R217" t="str">
        <f t="shared" si="30"/>
        <v>D</v>
      </c>
      <c r="S217" t="str">
        <f ca="1">IF(LEN(F217)&gt;0,INDEX(prob!$D$2:$D$4,MATCH(RAND(),prob!$F$2:$F$4)),S216)</f>
        <v>Shipped</v>
      </c>
      <c r="T217" s="4">
        <f t="shared" ca="1" si="31"/>
        <v>31</v>
      </c>
    </row>
    <row r="218" spans="1:20" x14ac:dyDescent="0.25">
      <c r="A218">
        <v>216</v>
      </c>
      <c r="B218" s="2">
        <v>45004.793064409721</v>
      </c>
      <c r="C218" t="s">
        <v>7</v>
      </c>
      <c r="D218">
        <v>15</v>
      </c>
      <c r="E218">
        <v>23</v>
      </c>
      <c r="G218">
        <f>IF(Table3[[#This Row],[Length_1]]&lt;&gt;"",-Table3[[#This Row],[Width_1]]/2,)</f>
        <v>0</v>
      </c>
      <c r="H218">
        <f t="shared" ca="1" si="24"/>
        <v>165</v>
      </c>
      <c r="I218" s="1">
        <f t="shared" ca="1" si="25"/>
        <v>1.91</v>
      </c>
      <c r="J218" s="1">
        <f t="shared" ca="1" si="26"/>
        <v>34.799999999999997</v>
      </c>
      <c r="K218" s="1">
        <f t="shared" ca="1" si="27"/>
        <v>47.272727272727273</v>
      </c>
      <c r="L218" s="1">
        <v>100.56478319999999</v>
      </c>
      <c r="M218" s="1">
        <v>6.7701707999999998</v>
      </c>
      <c r="N218" t="str">
        <f ca="1">SUBSTITUTE(INDEX(prob!$A$2:$A$6,MATCH(RAND(),prob!$C$2:$C$6)),"0","")</f>
        <v/>
      </c>
      <c r="O218" t="str">
        <f ca="1">IF(Table3[[#This Row],[Error_Type]]&lt;&gt;"",RANDBETWEEN(-H218/2,H218/2),"")</f>
        <v/>
      </c>
      <c r="P218" t="str">
        <f t="shared" ca="1" si="28"/>
        <v>Sensor A</v>
      </c>
      <c r="Q218">
        <f t="shared" ca="1" si="29"/>
        <v>2</v>
      </c>
      <c r="R218" t="str">
        <f t="shared" si="30"/>
        <v>D</v>
      </c>
      <c r="S218" t="str">
        <f ca="1">IF(LEN(F218)&gt;0,INDEX(prob!$D$2:$D$4,MATCH(RAND(),prob!$F$2:$F$4)),S217)</f>
        <v>Shipped</v>
      </c>
      <c r="T218" s="4">
        <f t="shared" ca="1" si="31"/>
        <v>31</v>
      </c>
    </row>
    <row r="219" spans="1:20" x14ac:dyDescent="0.25">
      <c r="A219">
        <v>217</v>
      </c>
      <c r="B219" s="2">
        <v>45004.80348101852</v>
      </c>
      <c r="C219" t="s">
        <v>7</v>
      </c>
      <c r="D219">
        <v>15</v>
      </c>
      <c r="E219">
        <v>24</v>
      </c>
      <c r="G219">
        <f>IF(Table3[[#This Row],[Length_1]]&lt;&gt;"",-Table3[[#This Row],[Width_1]]/2,)</f>
        <v>0</v>
      </c>
      <c r="H219">
        <f t="shared" ca="1" si="24"/>
        <v>165</v>
      </c>
      <c r="I219" s="1">
        <f t="shared" ca="1" si="25"/>
        <v>1.8</v>
      </c>
      <c r="J219" s="1">
        <f t="shared" ca="1" si="26"/>
        <v>41.3</v>
      </c>
      <c r="K219" s="1">
        <f t="shared" ca="1" si="27"/>
        <v>43.090909090909093</v>
      </c>
      <c r="L219" s="1">
        <v>100.7804139</v>
      </c>
      <c r="M219" s="1">
        <v>6.6195971999999994</v>
      </c>
      <c r="N219" t="str">
        <f ca="1">SUBSTITUTE(INDEX(prob!$A$2:$A$6,MATCH(RAND(),prob!$C$2:$C$6)),"0","")</f>
        <v/>
      </c>
      <c r="O219" t="str">
        <f ca="1">IF(Table3[[#This Row],[Error_Type]]&lt;&gt;"",RANDBETWEEN(-H219/2,H219/2),"")</f>
        <v/>
      </c>
      <c r="P219" t="str">
        <f t="shared" ca="1" si="28"/>
        <v>Sensor B</v>
      </c>
      <c r="Q219">
        <f t="shared" ca="1" si="29"/>
        <v>1</v>
      </c>
      <c r="R219" t="str">
        <f t="shared" si="30"/>
        <v>D</v>
      </c>
      <c r="S219" t="str">
        <f ca="1">IF(LEN(F219)&gt;0,INDEX(prob!$D$2:$D$4,MATCH(RAND(),prob!$F$2:$F$4)),S218)</f>
        <v>Shipped</v>
      </c>
      <c r="T219" s="4">
        <f t="shared" ca="1" si="31"/>
        <v>31</v>
      </c>
    </row>
    <row r="220" spans="1:20" x14ac:dyDescent="0.25">
      <c r="A220">
        <v>218</v>
      </c>
      <c r="B220" s="2">
        <v>45004.813897627311</v>
      </c>
      <c r="C220" t="s">
        <v>7</v>
      </c>
      <c r="D220">
        <v>15</v>
      </c>
      <c r="E220">
        <v>25</v>
      </c>
      <c r="G220">
        <f>IF(Table3[[#This Row],[Length_1]]&lt;&gt;"",-Table3[[#This Row],[Width_1]]/2,)</f>
        <v>0</v>
      </c>
      <c r="H220">
        <f t="shared" ca="1" si="24"/>
        <v>165</v>
      </c>
      <c r="I220" s="1">
        <f t="shared" ca="1" si="25"/>
        <v>1.8</v>
      </c>
      <c r="J220" s="1">
        <f t="shared" ca="1" si="26"/>
        <v>33.5</v>
      </c>
      <c r="K220" s="1">
        <f t="shared" ca="1" si="27"/>
        <v>42.060606060606062</v>
      </c>
      <c r="L220" s="1">
        <v>100.77335290000001</v>
      </c>
      <c r="M220" s="1">
        <v>6.6104039999999999</v>
      </c>
      <c r="N220" t="str">
        <f ca="1">SUBSTITUTE(INDEX(prob!$A$2:$A$6,MATCH(RAND(),prob!$C$2:$C$6)),"0","")</f>
        <v/>
      </c>
      <c r="O220" t="str">
        <f ca="1">IF(Table3[[#This Row],[Error_Type]]&lt;&gt;"",RANDBETWEEN(-H220/2,H220/2),"")</f>
        <v/>
      </c>
      <c r="P220" t="str">
        <f t="shared" ca="1" si="28"/>
        <v>Sensor A</v>
      </c>
      <c r="Q220">
        <f t="shared" ca="1" si="29"/>
        <v>2</v>
      </c>
      <c r="R220" t="str">
        <f t="shared" si="30"/>
        <v>D</v>
      </c>
      <c r="S220" t="str">
        <f ca="1">IF(LEN(F220)&gt;0,INDEX(prob!$D$2:$D$4,MATCH(RAND(),prob!$F$2:$F$4)),S219)</f>
        <v>Shipped</v>
      </c>
      <c r="T220" s="4">
        <f t="shared" ca="1" si="31"/>
        <v>31</v>
      </c>
    </row>
    <row r="221" spans="1:20" x14ac:dyDescent="0.25">
      <c r="A221">
        <v>219</v>
      </c>
      <c r="B221" s="2">
        <v>45004.82431423611</v>
      </c>
      <c r="C221" t="s">
        <v>7</v>
      </c>
      <c r="D221">
        <v>15</v>
      </c>
      <c r="E221">
        <v>1</v>
      </c>
      <c r="G221">
        <f>IF(Table3[[#This Row],[Length_1]]&lt;&gt;"",-Table3[[#This Row],[Width_1]]/2,)</f>
        <v>0</v>
      </c>
      <c r="H221">
        <f t="shared" ca="1" si="24"/>
        <v>165</v>
      </c>
      <c r="I221" s="1">
        <f t="shared" ca="1" si="25"/>
        <v>1.94</v>
      </c>
      <c r="J221" s="1">
        <f t="shared" ca="1" si="26"/>
        <v>40.4</v>
      </c>
      <c r="K221" s="1">
        <f t="shared" ca="1" si="27"/>
        <v>44.969696969696969</v>
      </c>
      <c r="L221" s="1">
        <v>100.75030270000001</v>
      </c>
      <c r="M221" s="1">
        <v>6.6869724000000001</v>
      </c>
      <c r="N221" t="str">
        <f ca="1">SUBSTITUTE(INDEX(prob!$A$2:$A$6,MATCH(RAND(),prob!$C$2:$C$6)),"0","")</f>
        <v/>
      </c>
      <c r="O221" t="str">
        <f ca="1">IF(Table3[[#This Row],[Error_Type]]&lt;&gt;"",RANDBETWEEN(-H221/2,H221/2),"")</f>
        <v/>
      </c>
      <c r="P221" t="str">
        <f t="shared" ca="1" si="28"/>
        <v>Sensor B</v>
      </c>
      <c r="Q221">
        <f t="shared" ca="1" si="29"/>
        <v>2</v>
      </c>
      <c r="R221" t="str">
        <f t="shared" si="30"/>
        <v>D</v>
      </c>
      <c r="S221" t="str">
        <f ca="1">IF(LEN(F221)&gt;0,INDEX(prob!$D$2:$D$4,MATCH(RAND(),prob!$F$2:$F$4)),S220)</f>
        <v>Shipped</v>
      </c>
      <c r="T221" s="4">
        <f t="shared" ca="1" si="31"/>
        <v>31</v>
      </c>
    </row>
    <row r="222" spans="1:20" x14ac:dyDescent="0.25">
      <c r="A222">
        <v>220</v>
      </c>
      <c r="B222" s="2">
        <v>45004.834730844908</v>
      </c>
      <c r="C222" t="s">
        <v>7</v>
      </c>
      <c r="D222">
        <v>15</v>
      </c>
      <c r="E222">
        <v>2</v>
      </c>
      <c r="G222">
        <f>IF(Table3[[#This Row],[Length_1]]&lt;&gt;"",-Table3[[#This Row],[Width_1]]/2,)</f>
        <v>0</v>
      </c>
      <c r="H222">
        <f t="shared" ca="1" si="24"/>
        <v>165</v>
      </c>
      <c r="I222" s="1">
        <f t="shared" ca="1" si="25"/>
        <v>1.88</v>
      </c>
      <c r="J222" s="1">
        <f t="shared" ca="1" si="26"/>
        <v>33.1</v>
      </c>
      <c r="K222" s="1">
        <f t="shared" ca="1" si="27"/>
        <v>44.060606060606062</v>
      </c>
      <c r="L222" s="1">
        <v>100.7942393</v>
      </c>
      <c r="M222" s="1">
        <v>6.5597028000000002</v>
      </c>
      <c r="N222" t="str">
        <f ca="1">SUBSTITUTE(INDEX(prob!$A$2:$A$6,MATCH(RAND(),prob!$C$2:$C$6)),"0","")</f>
        <v>Type 3</v>
      </c>
      <c r="O222">
        <f ca="1">IF(Table3[[#This Row],[Error_Type]]&lt;&gt;"",RANDBETWEEN(-H222/2,H222/2),"")</f>
        <v>-66</v>
      </c>
      <c r="P222" t="str">
        <f t="shared" ca="1" si="28"/>
        <v>Sensor A</v>
      </c>
      <c r="Q222">
        <f t="shared" ca="1" si="29"/>
        <v>1</v>
      </c>
      <c r="R222" t="str">
        <f t="shared" si="30"/>
        <v>D</v>
      </c>
      <c r="S222" t="str">
        <f ca="1">IF(LEN(F222)&gt;0,INDEX(prob!$D$2:$D$4,MATCH(RAND(),prob!$F$2:$F$4)),S221)</f>
        <v>Shipped</v>
      </c>
      <c r="T222" s="4">
        <f t="shared" ca="1" si="31"/>
        <v>31</v>
      </c>
    </row>
    <row r="223" spans="1:20" x14ac:dyDescent="0.25">
      <c r="A223">
        <v>221</v>
      </c>
      <c r="B223" s="2">
        <v>45004.845147453707</v>
      </c>
      <c r="C223" t="s">
        <v>7</v>
      </c>
      <c r="D223">
        <v>15</v>
      </c>
      <c r="E223">
        <v>3</v>
      </c>
      <c r="G223">
        <f>IF(Table3[[#This Row],[Length_1]]&lt;&gt;"",-Table3[[#This Row],[Width_1]]/2,)</f>
        <v>0</v>
      </c>
      <c r="H223">
        <f t="shared" ca="1" si="24"/>
        <v>165</v>
      </c>
      <c r="I223" s="1">
        <f t="shared" ca="1" si="25"/>
        <v>1.87</v>
      </c>
      <c r="J223" s="1">
        <f t="shared" ca="1" si="26"/>
        <v>39.700000000000003</v>
      </c>
      <c r="K223" s="1">
        <f t="shared" ca="1" si="27"/>
        <v>48.484848484848484</v>
      </c>
      <c r="L223" s="1">
        <v>100.5833129</v>
      </c>
      <c r="M223" s="1">
        <v>6.3938363999999996</v>
      </c>
      <c r="N223" t="str">
        <f ca="1">SUBSTITUTE(INDEX(prob!$A$2:$A$6,MATCH(RAND(),prob!$C$2:$C$6)),"0","")</f>
        <v/>
      </c>
      <c r="O223" t="str">
        <f ca="1">IF(Table3[[#This Row],[Error_Type]]&lt;&gt;"",RANDBETWEEN(-H223/2,H223/2),"")</f>
        <v/>
      </c>
      <c r="P223" t="str">
        <f t="shared" ca="1" si="28"/>
        <v>Sensor A</v>
      </c>
      <c r="Q223">
        <f t="shared" ca="1" si="29"/>
        <v>0</v>
      </c>
      <c r="R223" t="str">
        <f t="shared" si="30"/>
        <v>D</v>
      </c>
      <c r="S223" t="str">
        <f ca="1">IF(LEN(F223)&gt;0,INDEX(prob!$D$2:$D$4,MATCH(RAND(),prob!$F$2:$F$4)),S222)</f>
        <v>Shipped</v>
      </c>
      <c r="T223" s="4">
        <f t="shared" ca="1" si="31"/>
        <v>31</v>
      </c>
    </row>
    <row r="224" spans="1:20" x14ac:dyDescent="0.25">
      <c r="A224">
        <v>222</v>
      </c>
      <c r="B224" s="2">
        <v>45004.855564062498</v>
      </c>
      <c r="C224" t="s">
        <v>7</v>
      </c>
      <c r="D224">
        <v>15</v>
      </c>
      <c r="E224">
        <v>4</v>
      </c>
      <c r="G224">
        <f>IF(Table3[[#This Row],[Length_1]]&lt;&gt;"",-Table3[[#This Row],[Width_1]]/2,)</f>
        <v>0</v>
      </c>
      <c r="H224">
        <f t="shared" ca="1" si="24"/>
        <v>165</v>
      </c>
      <c r="I224" s="1">
        <f t="shared" ca="1" si="25"/>
        <v>1.85</v>
      </c>
      <c r="J224" s="1">
        <f t="shared" ca="1" si="26"/>
        <v>37.9</v>
      </c>
      <c r="K224" s="1">
        <f t="shared" ca="1" si="27"/>
        <v>39.515151515151516</v>
      </c>
      <c r="L224" s="1">
        <v>100.588309</v>
      </c>
      <c r="M224" s="1">
        <v>6.4064712000000004</v>
      </c>
      <c r="N224" t="str">
        <f ca="1">SUBSTITUTE(INDEX(prob!$A$2:$A$6,MATCH(RAND(),prob!$C$2:$C$6)),"0","")</f>
        <v/>
      </c>
      <c r="O224" t="str">
        <f ca="1">IF(Table3[[#This Row],[Error_Type]]&lt;&gt;"",RANDBETWEEN(-H224/2,H224/2),"")</f>
        <v/>
      </c>
      <c r="P224" t="str">
        <f t="shared" ca="1" si="28"/>
        <v>Sensor B</v>
      </c>
      <c r="Q224">
        <f t="shared" ca="1" si="29"/>
        <v>0</v>
      </c>
      <c r="R224" t="str">
        <f t="shared" si="30"/>
        <v>D</v>
      </c>
      <c r="S224" t="str">
        <f ca="1">IF(LEN(F224)&gt;0,INDEX(prob!$D$2:$D$4,MATCH(RAND(),prob!$F$2:$F$4)),S223)</f>
        <v>Shipped</v>
      </c>
      <c r="T224" s="4">
        <f t="shared" ca="1" si="31"/>
        <v>31</v>
      </c>
    </row>
    <row r="225" spans="1:20" x14ac:dyDescent="0.25">
      <c r="A225">
        <v>223</v>
      </c>
      <c r="B225" s="2">
        <v>45004.865980671297</v>
      </c>
      <c r="C225" t="s">
        <v>7</v>
      </c>
      <c r="D225">
        <v>15</v>
      </c>
      <c r="E225">
        <v>5</v>
      </c>
      <c r="G225">
        <f>IF(Table3[[#This Row],[Length_1]]&lt;&gt;"",-Table3[[#This Row],[Width_1]]/2,)</f>
        <v>0</v>
      </c>
      <c r="H225">
        <f t="shared" ca="1" si="24"/>
        <v>165</v>
      </c>
      <c r="I225" s="1">
        <f t="shared" ca="1" si="25"/>
        <v>1.81</v>
      </c>
      <c r="J225" s="1">
        <f t="shared" ca="1" si="26"/>
        <v>39.5</v>
      </c>
      <c r="K225" s="1">
        <f t="shared" ca="1" si="27"/>
        <v>44.909090909090914</v>
      </c>
      <c r="L225" s="1">
        <v>100.43023239999999</v>
      </c>
      <c r="M225" s="1">
        <v>6.6173243999999993</v>
      </c>
      <c r="N225" t="str">
        <f ca="1">SUBSTITUTE(INDEX(prob!$A$2:$A$6,MATCH(RAND(),prob!$C$2:$C$6)),"0","")</f>
        <v/>
      </c>
      <c r="O225" t="str">
        <f ca="1">IF(Table3[[#This Row],[Error_Type]]&lt;&gt;"",RANDBETWEEN(-H225/2,H225/2),"")</f>
        <v/>
      </c>
      <c r="P225" t="str">
        <f t="shared" ca="1" si="28"/>
        <v>Sensor B</v>
      </c>
      <c r="Q225">
        <f t="shared" ca="1" si="29"/>
        <v>1</v>
      </c>
      <c r="R225" t="str">
        <f t="shared" si="30"/>
        <v>D</v>
      </c>
      <c r="S225" t="str">
        <f ca="1">IF(LEN(F225)&gt;0,INDEX(prob!$D$2:$D$4,MATCH(RAND(),prob!$F$2:$F$4)),S224)</f>
        <v>Shipped</v>
      </c>
      <c r="T225" s="4">
        <f t="shared" ca="1" si="31"/>
        <v>31</v>
      </c>
    </row>
    <row r="226" spans="1:20" x14ac:dyDescent="0.25">
      <c r="A226">
        <v>224</v>
      </c>
      <c r="B226" s="2">
        <v>45004.876397280095</v>
      </c>
      <c r="C226" t="s">
        <v>7</v>
      </c>
      <c r="D226">
        <v>15</v>
      </c>
      <c r="E226">
        <v>6</v>
      </c>
      <c r="G226">
        <f>IF(Table3[[#This Row],[Length_1]]&lt;&gt;"",-Table3[[#This Row],[Width_1]]/2,)</f>
        <v>0</v>
      </c>
      <c r="H226">
        <f t="shared" ca="1" si="24"/>
        <v>165</v>
      </c>
      <c r="I226" s="1">
        <f t="shared" ca="1" si="25"/>
        <v>1.85</v>
      </c>
      <c r="J226" s="1">
        <f t="shared" ca="1" si="26"/>
        <v>41.4</v>
      </c>
      <c r="K226" s="1">
        <f t="shared" ca="1" si="27"/>
        <v>45.333333333333329</v>
      </c>
      <c r="L226" s="1">
        <v>100.661934</v>
      </c>
      <c r="M226" s="1">
        <v>6.7665264000000001</v>
      </c>
      <c r="N226" t="str">
        <f ca="1">SUBSTITUTE(INDEX(prob!$A$2:$A$6,MATCH(RAND(),prob!$C$2:$C$6)),"0","")</f>
        <v/>
      </c>
      <c r="O226" t="str">
        <f ca="1">IF(Table3[[#This Row],[Error_Type]]&lt;&gt;"",RANDBETWEEN(-H226/2,H226/2),"")</f>
        <v/>
      </c>
      <c r="P226" t="str">
        <f t="shared" ca="1" si="28"/>
        <v>Sensor B</v>
      </c>
      <c r="Q226">
        <f t="shared" ca="1" si="29"/>
        <v>1</v>
      </c>
      <c r="R226" t="str">
        <f t="shared" si="30"/>
        <v>D</v>
      </c>
      <c r="S226" t="str">
        <f ca="1">IF(LEN(F226)&gt;0,INDEX(prob!$D$2:$D$4,MATCH(RAND(),prob!$F$2:$F$4)),S225)</f>
        <v>Shipped</v>
      </c>
      <c r="T226" s="4">
        <f t="shared" ca="1" si="31"/>
        <v>31</v>
      </c>
    </row>
    <row r="227" spans="1:20" x14ac:dyDescent="0.25">
      <c r="A227">
        <v>225</v>
      </c>
      <c r="B227" s="2">
        <v>45004.886813888887</v>
      </c>
      <c r="C227" t="s">
        <v>7</v>
      </c>
      <c r="D227">
        <v>15</v>
      </c>
      <c r="E227">
        <v>7</v>
      </c>
      <c r="G227">
        <f>IF(Table3[[#This Row],[Length_1]]&lt;&gt;"",-Table3[[#This Row],[Width_1]]/2,)</f>
        <v>0</v>
      </c>
      <c r="H227">
        <f t="shared" ca="1" si="24"/>
        <v>165</v>
      </c>
      <c r="I227" s="1">
        <f t="shared" ca="1" si="25"/>
        <v>1.82</v>
      </c>
      <c r="J227" s="1">
        <f t="shared" ca="1" si="26"/>
        <v>37.700000000000003</v>
      </c>
      <c r="K227" s="1">
        <f t="shared" ca="1" si="27"/>
        <v>48.181818181818187</v>
      </c>
      <c r="L227" s="1">
        <v>100.674741</v>
      </c>
      <c r="M227" s="1">
        <v>6.7360319999999998</v>
      </c>
      <c r="N227" t="str">
        <f ca="1">SUBSTITUTE(INDEX(prob!$A$2:$A$6,MATCH(RAND(),prob!$C$2:$C$6)),"0","")</f>
        <v/>
      </c>
      <c r="O227" t="str">
        <f ca="1">IF(Table3[[#This Row],[Error_Type]]&lt;&gt;"",RANDBETWEEN(-H227/2,H227/2),"")</f>
        <v/>
      </c>
      <c r="P227" t="str">
        <f t="shared" ca="1" si="28"/>
        <v>Sensor B</v>
      </c>
      <c r="Q227">
        <f t="shared" ca="1" si="29"/>
        <v>2</v>
      </c>
      <c r="R227" t="str">
        <f t="shared" si="30"/>
        <v>D</v>
      </c>
      <c r="S227" t="str">
        <f ca="1">IF(LEN(F227)&gt;0,INDEX(prob!$D$2:$D$4,MATCH(RAND(),prob!$F$2:$F$4)),S226)</f>
        <v>Shipped</v>
      </c>
      <c r="T227" s="4">
        <f t="shared" ca="1" si="31"/>
        <v>31</v>
      </c>
    </row>
    <row r="228" spans="1:20" x14ac:dyDescent="0.25">
      <c r="A228">
        <v>226</v>
      </c>
      <c r="B228" s="2">
        <v>45004.897230497685</v>
      </c>
      <c r="C228" t="s">
        <v>7</v>
      </c>
      <c r="D228">
        <v>15</v>
      </c>
      <c r="E228">
        <v>8</v>
      </c>
      <c r="G228">
        <f>IF(Table3[[#This Row],[Length_1]]&lt;&gt;"",-Table3[[#This Row],[Width_1]]/2,)</f>
        <v>0</v>
      </c>
      <c r="H228">
        <f t="shared" ca="1" si="24"/>
        <v>165</v>
      </c>
      <c r="I228" s="1">
        <f t="shared" ca="1" si="25"/>
        <v>1.9</v>
      </c>
      <c r="J228" s="1">
        <f t="shared" ca="1" si="26"/>
        <v>33.299999999999997</v>
      </c>
      <c r="K228" s="1">
        <f t="shared" ca="1" si="27"/>
        <v>44.484848484848484</v>
      </c>
      <c r="L228" s="1">
        <v>100.7283721</v>
      </c>
      <c r="M228" s="1">
        <v>6.681012</v>
      </c>
      <c r="N228" t="str">
        <f ca="1">SUBSTITUTE(INDEX(prob!$A$2:$A$6,MATCH(RAND(),prob!$C$2:$C$6)),"0","")</f>
        <v/>
      </c>
      <c r="O228" t="str">
        <f ca="1">IF(Table3[[#This Row],[Error_Type]]&lt;&gt;"",RANDBETWEEN(-H228/2,H228/2),"")</f>
        <v/>
      </c>
      <c r="P228" t="str">
        <f t="shared" ca="1" si="28"/>
        <v>Sensor B</v>
      </c>
      <c r="Q228">
        <f t="shared" ca="1" si="29"/>
        <v>0</v>
      </c>
      <c r="R228" t="str">
        <f t="shared" si="30"/>
        <v>D</v>
      </c>
      <c r="S228" t="str">
        <f ca="1">IF(LEN(F228)&gt;0,INDEX(prob!$D$2:$D$4,MATCH(RAND(),prob!$F$2:$F$4)),S227)</f>
        <v>Shipped</v>
      </c>
      <c r="T228" s="4">
        <f t="shared" ca="1" si="31"/>
        <v>31</v>
      </c>
    </row>
    <row r="229" spans="1:20" x14ac:dyDescent="0.25">
      <c r="A229">
        <v>227</v>
      </c>
      <c r="B229" s="2">
        <v>45004.907647106484</v>
      </c>
      <c r="C229" t="s">
        <v>7</v>
      </c>
      <c r="D229">
        <v>15</v>
      </c>
      <c r="E229">
        <v>9</v>
      </c>
      <c r="G229">
        <f>IF(Table3[[#This Row],[Length_1]]&lt;&gt;"",-Table3[[#This Row],[Width_1]]/2,)</f>
        <v>0</v>
      </c>
      <c r="H229">
        <f t="shared" ca="1" si="24"/>
        <v>165</v>
      </c>
      <c r="I229" s="1">
        <f t="shared" ca="1" si="25"/>
        <v>1.81</v>
      </c>
      <c r="J229" s="1">
        <f t="shared" ca="1" si="26"/>
        <v>34</v>
      </c>
      <c r="K229" s="1">
        <f t="shared" ca="1" si="27"/>
        <v>42.727272727272727</v>
      </c>
      <c r="L229" s="1">
        <v>100.7110247</v>
      </c>
      <c r="M229" s="1">
        <v>6.6537191999999994</v>
      </c>
      <c r="N229" t="str">
        <f ca="1">SUBSTITUTE(INDEX(prob!$A$2:$A$6,MATCH(RAND(),prob!$C$2:$C$6)),"0","")</f>
        <v/>
      </c>
      <c r="O229" t="str">
        <f ca="1">IF(Table3[[#This Row],[Error_Type]]&lt;&gt;"",RANDBETWEEN(-H229/2,H229/2),"")</f>
        <v/>
      </c>
      <c r="P229" t="str">
        <f t="shared" ca="1" si="28"/>
        <v>Sensor B</v>
      </c>
      <c r="Q229">
        <f t="shared" ca="1" si="29"/>
        <v>1</v>
      </c>
      <c r="R229" t="str">
        <f t="shared" si="30"/>
        <v>D</v>
      </c>
      <c r="S229" t="str">
        <f ca="1">IF(LEN(F229)&gt;0,INDEX(prob!$D$2:$D$4,MATCH(RAND(),prob!$F$2:$F$4)),S228)</f>
        <v>Shipped</v>
      </c>
      <c r="T229" s="4">
        <f t="shared" ca="1" si="31"/>
        <v>31</v>
      </c>
    </row>
    <row r="230" spans="1:20" x14ac:dyDescent="0.25">
      <c r="A230">
        <v>228</v>
      </c>
      <c r="B230" s="2">
        <v>45004.918063715275</v>
      </c>
      <c r="C230" t="s">
        <v>7</v>
      </c>
      <c r="D230">
        <v>15</v>
      </c>
      <c r="E230">
        <v>10</v>
      </c>
      <c r="G230">
        <f>IF(Table3[[#This Row],[Length_1]]&lt;&gt;"",-Table3[[#This Row],[Width_1]]/2,)</f>
        <v>0</v>
      </c>
      <c r="H230">
        <f t="shared" ca="1" si="24"/>
        <v>165</v>
      </c>
      <c r="I230" s="1">
        <f t="shared" ca="1" si="25"/>
        <v>1.82</v>
      </c>
      <c r="J230" s="1">
        <f t="shared" ca="1" si="26"/>
        <v>37.6</v>
      </c>
      <c r="K230" s="1">
        <f t="shared" ca="1" si="27"/>
        <v>44.060606060606062</v>
      </c>
      <c r="L230" s="1">
        <v>100.6064658</v>
      </c>
      <c r="M230" s="1">
        <v>6.6415823999999999</v>
      </c>
      <c r="N230" t="str">
        <f ca="1">SUBSTITUTE(INDEX(prob!$A$2:$A$6,MATCH(RAND(),prob!$C$2:$C$6)),"0","")</f>
        <v/>
      </c>
      <c r="O230" t="str">
        <f ca="1">IF(Table3[[#This Row],[Error_Type]]&lt;&gt;"",RANDBETWEEN(-H230/2,H230/2),"")</f>
        <v/>
      </c>
      <c r="P230" t="str">
        <f t="shared" ca="1" si="28"/>
        <v>Sensor A</v>
      </c>
      <c r="Q230">
        <f t="shared" ca="1" si="29"/>
        <v>1</v>
      </c>
      <c r="R230" t="str">
        <f t="shared" si="30"/>
        <v>D</v>
      </c>
      <c r="S230" t="str">
        <f ca="1">IF(LEN(F230)&gt;0,INDEX(prob!$D$2:$D$4,MATCH(RAND(),prob!$F$2:$F$4)),S229)</f>
        <v>Shipped</v>
      </c>
      <c r="T230" s="4">
        <f t="shared" ca="1" si="31"/>
        <v>31</v>
      </c>
    </row>
    <row r="231" spans="1:20" x14ac:dyDescent="0.25">
      <c r="A231">
        <v>229</v>
      </c>
      <c r="B231" s="2">
        <v>45004.928480324073</v>
      </c>
      <c r="C231" t="s">
        <v>7</v>
      </c>
      <c r="D231">
        <v>15</v>
      </c>
      <c r="E231">
        <v>11</v>
      </c>
      <c r="G231">
        <f>IF(Table3[[#This Row],[Length_1]]&lt;&gt;"",-Table3[[#This Row],[Width_1]]/2,)</f>
        <v>0</v>
      </c>
      <c r="H231">
        <f t="shared" ca="1" si="24"/>
        <v>165</v>
      </c>
      <c r="I231" s="1">
        <f t="shared" ca="1" si="25"/>
        <v>1.82</v>
      </c>
      <c r="J231" s="1">
        <f t="shared" ca="1" si="26"/>
        <v>36.5</v>
      </c>
      <c r="K231" s="1">
        <f t="shared" ca="1" si="27"/>
        <v>40.545454545454547</v>
      </c>
      <c r="L231" s="1">
        <v>100.9086544</v>
      </c>
      <c r="M231" s="1">
        <v>6.6426575999999997</v>
      </c>
      <c r="N231" t="str">
        <f ca="1">SUBSTITUTE(INDEX(prob!$A$2:$A$6,MATCH(RAND(),prob!$C$2:$C$6)),"0","")</f>
        <v/>
      </c>
      <c r="O231" t="str">
        <f ca="1">IF(Table3[[#This Row],[Error_Type]]&lt;&gt;"",RANDBETWEEN(-H231/2,H231/2),"")</f>
        <v/>
      </c>
      <c r="P231" t="str">
        <f t="shared" ca="1" si="28"/>
        <v>Sensor B</v>
      </c>
      <c r="Q231">
        <f t="shared" ca="1" si="29"/>
        <v>2</v>
      </c>
      <c r="R231" t="str">
        <f t="shared" si="30"/>
        <v>D</v>
      </c>
      <c r="S231" t="str">
        <f ca="1">IF(LEN(F231)&gt;0,INDEX(prob!$D$2:$D$4,MATCH(RAND(),prob!$F$2:$F$4)),S230)</f>
        <v>Shipped</v>
      </c>
      <c r="T231" s="4">
        <f t="shared" ca="1" si="31"/>
        <v>31</v>
      </c>
    </row>
    <row r="232" spans="1:20" x14ac:dyDescent="0.25">
      <c r="A232">
        <v>230</v>
      </c>
      <c r="B232" s="2">
        <v>45004.938896932872</v>
      </c>
      <c r="C232" t="s">
        <v>7</v>
      </c>
      <c r="D232">
        <v>15</v>
      </c>
      <c r="E232">
        <v>12</v>
      </c>
      <c r="G232">
        <f>IF(Table3[[#This Row],[Length_1]]&lt;&gt;"",-Table3[[#This Row],[Width_1]]/2,)</f>
        <v>0</v>
      </c>
      <c r="H232">
        <f t="shared" ca="1" si="24"/>
        <v>165</v>
      </c>
      <c r="I232" s="1">
        <f t="shared" ca="1" si="25"/>
        <v>1.9</v>
      </c>
      <c r="J232" s="1">
        <f t="shared" ca="1" si="26"/>
        <v>39.299999999999997</v>
      </c>
      <c r="K232" s="1">
        <f t="shared" ca="1" si="27"/>
        <v>40.969696969696969</v>
      </c>
      <c r="L232" s="1">
        <v>100.50976489999999</v>
      </c>
      <c r="M232" s="1">
        <v>6.6792888000000001</v>
      </c>
      <c r="N232" t="str">
        <f ca="1">SUBSTITUTE(INDEX(prob!$A$2:$A$6,MATCH(RAND(),prob!$C$2:$C$6)),"0","")</f>
        <v/>
      </c>
      <c r="O232" t="str">
        <f ca="1">IF(Table3[[#This Row],[Error_Type]]&lt;&gt;"",RANDBETWEEN(-H232/2,H232/2),"")</f>
        <v/>
      </c>
      <c r="P232" t="str">
        <f t="shared" ca="1" si="28"/>
        <v>Sensor A</v>
      </c>
      <c r="Q232">
        <f t="shared" ca="1" si="29"/>
        <v>0</v>
      </c>
      <c r="R232" t="str">
        <f t="shared" si="30"/>
        <v>D</v>
      </c>
      <c r="S232" t="str">
        <f ca="1">IF(LEN(F232)&gt;0,INDEX(prob!$D$2:$D$4,MATCH(RAND(),prob!$F$2:$F$4)),S231)</f>
        <v>Shipped</v>
      </c>
      <c r="T232" s="4">
        <f t="shared" ca="1" si="31"/>
        <v>31</v>
      </c>
    </row>
    <row r="233" spans="1:20" x14ac:dyDescent="0.25">
      <c r="A233">
        <v>231</v>
      </c>
      <c r="B233" s="2">
        <v>45004.949313541663</v>
      </c>
      <c r="C233" t="s">
        <v>7</v>
      </c>
      <c r="D233">
        <v>15</v>
      </c>
      <c r="E233">
        <v>13</v>
      </c>
      <c r="G233">
        <f>IF(Table3[[#This Row],[Length_1]]&lt;&gt;"",-Table3[[#This Row],[Width_1]]/2,)</f>
        <v>0</v>
      </c>
      <c r="H233">
        <f t="shared" ca="1" si="24"/>
        <v>165</v>
      </c>
      <c r="I233" s="1">
        <f t="shared" ca="1" si="25"/>
        <v>1.8</v>
      </c>
      <c r="J233" s="1">
        <f t="shared" ca="1" si="26"/>
        <v>39.200000000000003</v>
      </c>
      <c r="K233" s="1">
        <f t="shared" ca="1" si="27"/>
        <v>42.121212121212118</v>
      </c>
      <c r="L233" s="1">
        <v>100.5721259</v>
      </c>
      <c r="M233" s="1">
        <v>6.7550916000000001</v>
      </c>
      <c r="N233" t="str">
        <f ca="1">SUBSTITUTE(INDEX(prob!$A$2:$A$6,MATCH(RAND(),prob!$C$2:$C$6)),"0","")</f>
        <v/>
      </c>
      <c r="O233" t="str">
        <f ca="1">IF(Table3[[#This Row],[Error_Type]]&lt;&gt;"",RANDBETWEEN(-H233/2,H233/2),"")</f>
        <v/>
      </c>
      <c r="P233" t="str">
        <f t="shared" ca="1" si="28"/>
        <v>Sensor B</v>
      </c>
      <c r="Q233">
        <f t="shared" ca="1" si="29"/>
        <v>2</v>
      </c>
      <c r="R233" t="str">
        <f t="shared" si="30"/>
        <v>D</v>
      </c>
      <c r="S233" t="str">
        <f ca="1">IF(LEN(F233)&gt;0,INDEX(prob!$D$2:$D$4,MATCH(RAND(),prob!$F$2:$F$4)),S232)</f>
        <v>Shipped</v>
      </c>
      <c r="T233" s="4">
        <f t="shared" ca="1" si="31"/>
        <v>31</v>
      </c>
    </row>
    <row r="234" spans="1:20" x14ac:dyDescent="0.25">
      <c r="A234">
        <v>232</v>
      </c>
      <c r="B234" s="2">
        <v>45004.959730150462</v>
      </c>
      <c r="C234" t="s">
        <v>7</v>
      </c>
      <c r="D234">
        <v>15</v>
      </c>
      <c r="E234">
        <v>14</v>
      </c>
      <c r="G234">
        <f>IF(Table3[[#This Row],[Length_1]]&lt;&gt;"",-Table3[[#This Row],[Width_1]]/2,)</f>
        <v>0</v>
      </c>
      <c r="H234">
        <f t="shared" ca="1" si="24"/>
        <v>165</v>
      </c>
      <c r="I234" s="1">
        <f t="shared" ca="1" si="25"/>
        <v>1.85</v>
      </c>
      <c r="J234" s="1">
        <f t="shared" ca="1" si="26"/>
        <v>39.1</v>
      </c>
      <c r="K234" s="1">
        <f t="shared" ca="1" si="27"/>
        <v>40</v>
      </c>
      <c r="L234" s="1">
        <v>100.6701498</v>
      </c>
      <c r="M234" s="1">
        <v>6.8801699999999997</v>
      </c>
      <c r="N234" t="str">
        <f ca="1">SUBSTITUTE(INDEX(prob!$A$2:$A$6,MATCH(RAND(),prob!$C$2:$C$6)),"0","")</f>
        <v/>
      </c>
      <c r="O234" t="str">
        <f ca="1">IF(Table3[[#This Row],[Error_Type]]&lt;&gt;"",RANDBETWEEN(-H234/2,H234/2),"")</f>
        <v/>
      </c>
      <c r="P234" t="str">
        <f t="shared" ca="1" si="28"/>
        <v>Sensor A</v>
      </c>
      <c r="Q234">
        <f t="shared" ca="1" si="29"/>
        <v>2</v>
      </c>
      <c r="R234" t="str">
        <f t="shared" si="30"/>
        <v>D</v>
      </c>
      <c r="S234" t="str">
        <f ca="1">IF(LEN(F234)&gt;0,INDEX(prob!$D$2:$D$4,MATCH(RAND(),prob!$F$2:$F$4)),S233)</f>
        <v>Shipped</v>
      </c>
      <c r="T234" s="4">
        <f t="shared" ca="1" si="31"/>
        <v>31</v>
      </c>
    </row>
    <row r="235" spans="1:20" x14ac:dyDescent="0.25">
      <c r="A235">
        <v>233</v>
      </c>
      <c r="B235" s="2">
        <v>45004.97014675926</v>
      </c>
      <c r="C235" t="s">
        <v>7</v>
      </c>
      <c r="D235">
        <v>15</v>
      </c>
      <c r="E235">
        <v>15</v>
      </c>
      <c r="G235">
        <f>IF(Table3[[#This Row],[Length_1]]&lt;&gt;"",-Table3[[#This Row],[Width_1]]/2,)</f>
        <v>0</v>
      </c>
      <c r="H235">
        <f t="shared" ca="1" si="24"/>
        <v>165</v>
      </c>
      <c r="I235" s="1">
        <f t="shared" ca="1" si="25"/>
        <v>2.81</v>
      </c>
      <c r="J235" s="1">
        <f t="shared" ca="1" si="26"/>
        <v>34.5</v>
      </c>
      <c r="K235" s="1">
        <f t="shared" ca="1" si="27"/>
        <v>45.757575757575765</v>
      </c>
      <c r="L235" s="1">
        <v>100.6632626</v>
      </c>
      <c r="M235" s="1">
        <v>6.9601092000000007</v>
      </c>
      <c r="N235" t="str">
        <f ca="1">SUBSTITUTE(INDEX(prob!$A$2:$A$6,MATCH(RAND(),prob!$C$2:$C$6)),"0","")</f>
        <v>Type 2</v>
      </c>
      <c r="O235">
        <f ca="1">IF(Table3[[#This Row],[Error_Type]]&lt;&gt;"",RANDBETWEEN(-H235/2,H235/2),"")</f>
        <v>-63</v>
      </c>
      <c r="P235" t="str">
        <f t="shared" ca="1" si="28"/>
        <v>Sensor A</v>
      </c>
      <c r="Q235">
        <f t="shared" ca="1" si="29"/>
        <v>1</v>
      </c>
      <c r="R235" t="str">
        <f t="shared" si="30"/>
        <v>D</v>
      </c>
      <c r="S235" t="str">
        <f ca="1">IF(LEN(F235)&gt;0,INDEX(prob!$D$2:$D$4,MATCH(RAND(),prob!$F$2:$F$4)),S234)</f>
        <v>Shipped</v>
      </c>
      <c r="T235" s="4">
        <f t="shared" ca="1" si="31"/>
        <v>31</v>
      </c>
    </row>
    <row r="236" spans="1:20" x14ac:dyDescent="0.25">
      <c r="A236">
        <v>234</v>
      </c>
      <c r="B236" s="2">
        <v>45004.980563368059</v>
      </c>
      <c r="C236" t="s">
        <v>7</v>
      </c>
      <c r="D236">
        <v>15</v>
      </c>
      <c r="E236">
        <v>16</v>
      </c>
      <c r="G236">
        <f>IF(Table3[[#This Row],[Length_1]]&lt;&gt;"",-Table3[[#This Row],[Width_1]]/2,)</f>
        <v>0</v>
      </c>
      <c r="H236">
        <f t="shared" ca="1" si="24"/>
        <v>165</v>
      </c>
      <c r="I236" s="1">
        <f t="shared" ca="1" si="25"/>
        <v>1.84</v>
      </c>
      <c r="J236" s="1">
        <f t="shared" ca="1" si="26"/>
        <v>35.799999999999997</v>
      </c>
      <c r="K236" s="1">
        <f t="shared" ca="1" si="27"/>
        <v>47.333333333333336</v>
      </c>
      <c r="L236" s="1">
        <v>100.7373375</v>
      </c>
      <c r="M236" s="1">
        <v>6.8050512000000003</v>
      </c>
      <c r="N236" t="str">
        <f ca="1">SUBSTITUTE(INDEX(prob!$A$2:$A$6,MATCH(RAND(),prob!$C$2:$C$6)),"0","")</f>
        <v/>
      </c>
      <c r="O236" t="str">
        <f ca="1">IF(Table3[[#This Row],[Error_Type]]&lt;&gt;"",RANDBETWEEN(-H236/2,H236/2),"")</f>
        <v/>
      </c>
      <c r="P236" t="str">
        <f t="shared" ca="1" si="28"/>
        <v>Sensor A</v>
      </c>
      <c r="Q236">
        <f t="shared" ca="1" si="29"/>
        <v>0</v>
      </c>
      <c r="R236" t="str">
        <f t="shared" si="30"/>
        <v>D</v>
      </c>
      <c r="S236" t="str">
        <f ca="1">IF(LEN(F236)&gt;0,INDEX(prob!$D$2:$D$4,MATCH(RAND(),prob!$F$2:$F$4)),S235)</f>
        <v>Shipped</v>
      </c>
      <c r="T236" s="4">
        <f t="shared" ca="1" si="31"/>
        <v>31</v>
      </c>
    </row>
    <row r="237" spans="1:20" x14ac:dyDescent="0.25">
      <c r="A237">
        <v>235</v>
      </c>
      <c r="B237" s="2">
        <v>45004.99097997685</v>
      </c>
      <c r="C237" t="s">
        <v>7</v>
      </c>
      <c r="D237">
        <v>15</v>
      </c>
      <c r="E237">
        <v>17</v>
      </c>
      <c r="G237">
        <f>IF(Table3[[#This Row],[Length_1]]&lt;&gt;"",-Table3[[#This Row],[Width_1]]/2,)</f>
        <v>0</v>
      </c>
      <c r="H237">
        <f t="shared" ca="1" si="24"/>
        <v>165</v>
      </c>
      <c r="I237" s="1">
        <f t="shared" ca="1" si="25"/>
        <v>1.84</v>
      </c>
      <c r="J237" s="1">
        <f t="shared" ca="1" si="26"/>
        <v>36.5</v>
      </c>
      <c r="K237" s="1">
        <f t="shared" ca="1" si="27"/>
        <v>40.242424242424242</v>
      </c>
      <c r="L237" s="1">
        <v>100.7373375</v>
      </c>
      <c r="M237" s="1">
        <v>6.7370099999999997</v>
      </c>
      <c r="N237" t="str">
        <f ca="1">SUBSTITUTE(INDEX(prob!$A$2:$A$6,MATCH(RAND(),prob!$C$2:$C$6)),"0","")</f>
        <v/>
      </c>
      <c r="O237" t="str">
        <f ca="1">IF(Table3[[#This Row],[Error_Type]]&lt;&gt;"",RANDBETWEEN(-H237/2,H237/2),"")</f>
        <v/>
      </c>
      <c r="P237" t="str">
        <f t="shared" ca="1" si="28"/>
        <v>Sensor A</v>
      </c>
      <c r="Q237">
        <f t="shared" ca="1" si="29"/>
        <v>1</v>
      </c>
      <c r="R237" t="str">
        <f t="shared" si="30"/>
        <v>D</v>
      </c>
      <c r="S237" t="str">
        <f ca="1">IF(LEN(F237)&gt;0,INDEX(prob!$D$2:$D$4,MATCH(RAND(),prob!$F$2:$F$4)),S236)</f>
        <v>Shipped</v>
      </c>
      <c r="T237" s="4">
        <f t="shared" ca="1" si="31"/>
        <v>31</v>
      </c>
    </row>
    <row r="238" spans="1:20" x14ac:dyDescent="0.25">
      <c r="A238">
        <v>236</v>
      </c>
      <c r="B238" s="2">
        <v>45005.001396585649</v>
      </c>
      <c r="C238" t="s">
        <v>7</v>
      </c>
      <c r="D238">
        <v>15</v>
      </c>
      <c r="E238">
        <v>18</v>
      </c>
      <c r="G238">
        <f>IF(Table3[[#This Row],[Length_1]]&lt;&gt;"",-Table3[[#This Row],[Width_1]]/2,)</f>
        <v>0</v>
      </c>
      <c r="H238">
        <f t="shared" ca="1" si="24"/>
        <v>165</v>
      </c>
      <c r="I238" s="1">
        <f t="shared" ca="1" si="25"/>
        <v>1.82</v>
      </c>
      <c r="J238" s="1">
        <f t="shared" ca="1" si="26"/>
        <v>36.5</v>
      </c>
      <c r="K238" s="1">
        <f t="shared" ca="1" si="27"/>
        <v>50.315151515151513</v>
      </c>
      <c r="L238" s="1">
        <v>100.5261838</v>
      </c>
      <c r="M238" s="1">
        <v>6.6550656000000004</v>
      </c>
      <c r="N238" t="str">
        <f ca="1">SUBSTITUTE(INDEX(prob!$A$2:$A$6,MATCH(RAND(),prob!$C$2:$C$6)),"0","")</f>
        <v>Type 1</v>
      </c>
      <c r="O238">
        <f ca="1">IF(Table3[[#This Row],[Error_Type]]&lt;&gt;"",RANDBETWEEN(-H238/2,H238/2),"")</f>
        <v>-4</v>
      </c>
      <c r="P238" t="str">
        <f t="shared" ca="1" si="28"/>
        <v>Sensor B</v>
      </c>
      <c r="Q238">
        <f t="shared" ca="1" si="29"/>
        <v>2</v>
      </c>
      <c r="R238" t="str">
        <f t="shared" si="30"/>
        <v>D</v>
      </c>
      <c r="S238" t="str">
        <f ca="1">IF(LEN(F238)&gt;0,INDEX(prob!$D$2:$D$4,MATCH(RAND(),prob!$F$2:$F$4)),S237)</f>
        <v>Shipped</v>
      </c>
      <c r="T238" s="4">
        <f t="shared" ca="1" si="31"/>
        <v>31</v>
      </c>
    </row>
    <row r="239" spans="1:20" x14ac:dyDescent="0.25">
      <c r="A239">
        <v>237</v>
      </c>
      <c r="B239" s="2">
        <v>45005.011813194447</v>
      </c>
      <c r="C239" t="s">
        <v>7</v>
      </c>
      <c r="D239">
        <v>15</v>
      </c>
      <c r="E239">
        <v>19</v>
      </c>
      <c r="G239">
        <f>IF(Table3[[#This Row],[Length_1]]&lt;&gt;"",-Table3[[#This Row],[Width_1]]/2,)</f>
        <v>0</v>
      </c>
      <c r="H239">
        <f t="shared" ca="1" si="24"/>
        <v>165</v>
      </c>
      <c r="I239" s="1">
        <f t="shared" ca="1" si="25"/>
        <v>1.91</v>
      </c>
      <c r="J239" s="1">
        <f t="shared" ca="1" si="26"/>
        <v>39</v>
      </c>
      <c r="K239" s="1">
        <f t="shared" ca="1" si="27"/>
        <v>46.060606060606062</v>
      </c>
      <c r="L239" s="1">
        <v>100.703103</v>
      </c>
      <c r="M239" s="1">
        <v>6.5342411999999994</v>
      </c>
      <c r="N239" t="str">
        <f ca="1">SUBSTITUTE(INDEX(prob!$A$2:$A$6,MATCH(RAND(),prob!$C$2:$C$6)),"0","")</f>
        <v/>
      </c>
      <c r="O239" t="str">
        <f ca="1">IF(Table3[[#This Row],[Error_Type]]&lt;&gt;"",RANDBETWEEN(-H239/2,H239/2),"")</f>
        <v/>
      </c>
      <c r="P239" t="str">
        <f t="shared" ca="1" si="28"/>
        <v>Sensor A</v>
      </c>
      <c r="Q239">
        <f t="shared" ca="1" si="29"/>
        <v>0</v>
      </c>
      <c r="R239" t="str">
        <f t="shared" si="30"/>
        <v>D</v>
      </c>
      <c r="S239" t="str">
        <f ca="1">IF(LEN(F239)&gt;0,INDEX(prob!$D$2:$D$4,MATCH(RAND(),prob!$F$2:$F$4)),S238)</f>
        <v>Shipped</v>
      </c>
      <c r="T239" s="4">
        <f t="shared" ca="1" si="31"/>
        <v>31</v>
      </c>
    </row>
    <row r="240" spans="1:20" x14ac:dyDescent="0.25">
      <c r="A240">
        <v>238</v>
      </c>
      <c r="B240" s="2">
        <v>45005.022229803239</v>
      </c>
      <c r="C240" t="s">
        <v>7</v>
      </c>
      <c r="D240">
        <v>15</v>
      </c>
      <c r="E240">
        <v>20</v>
      </c>
      <c r="G240">
        <f>IF(Table3[[#This Row],[Length_1]]&lt;&gt;"",-Table3[[#This Row],[Width_1]]/2,)</f>
        <v>0</v>
      </c>
      <c r="H240">
        <f t="shared" ca="1" si="24"/>
        <v>165</v>
      </c>
      <c r="I240" s="1">
        <f t="shared" ca="1" si="25"/>
        <v>1.83</v>
      </c>
      <c r="J240" s="1">
        <f t="shared" ca="1" si="26"/>
        <v>39.299999999999997</v>
      </c>
      <c r="K240" s="1">
        <f t="shared" ca="1" si="27"/>
        <v>48.424242424242429</v>
      </c>
      <c r="L240" s="1">
        <v>100.5510242</v>
      </c>
      <c r="M240" s="1">
        <v>6.5830331999999991</v>
      </c>
      <c r="N240" t="str">
        <f ca="1">SUBSTITUTE(INDEX(prob!$A$2:$A$6,MATCH(RAND(),prob!$C$2:$C$6)),"0","")</f>
        <v/>
      </c>
      <c r="O240" t="str">
        <f ca="1">IF(Table3[[#This Row],[Error_Type]]&lt;&gt;"",RANDBETWEEN(-H240/2,H240/2),"")</f>
        <v/>
      </c>
      <c r="P240" t="str">
        <f t="shared" ca="1" si="28"/>
        <v>Sensor A</v>
      </c>
      <c r="Q240">
        <f t="shared" ca="1" si="29"/>
        <v>1</v>
      </c>
      <c r="R240" t="str">
        <f t="shared" si="30"/>
        <v>D</v>
      </c>
      <c r="S240" t="str">
        <f ca="1">IF(LEN(F240)&gt;0,INDEX(prob!$D$2:$D$4,MATCH(RAND(),prob!$F$2:$F$4)),S239)</f>
        <v>Shipped</v>
      </c>
      <c r="T240" s="4">
        <f t="shared" ca="1" si="31"/>
        <v>31</v>
      </c>
    </row>
    <row r="241" spans="1:20" x14ac:dyDescent="0.25">
      <c r="A241">
        <v>239</v>
      </c>
      <c r="B241" s="2">
        <v>45005.032646412037</v>
      </c>
      <c r="C241" t="s">
        <v>7</v>
      </c>
      <c r="D241">
        <v>15</v>
      </c>
      <c r="E241">
        <v>21</v>
      </c>
      <c r="G241">
        <f>IF(Table3[[#This Row],[Length_1]]&lt;&gt;"",-Table3[[#This Row],[Width_1]]/2,)</f>
        <v>0</v>
      </c>
      <c r="H241">
        <f t="shared" ca="1" si="24"/>
        <v>165</v>
      </c>
      <c r="I241" s="1">
        <f t="shared" ca="1" si="25"/>
        <v>1.87</v>
      </c>
      <c r="J241" s="1">
        <f t="shared" ca="1" si="26"/>
        <v>34.799999999999997</v>
      </c>
      <c r="K241" s="1">
        <f t="shared" ca="1" si="27"/>
        <v>45.030303030303031</v>
      </c>
      <c r="L241" s="1">
        <v>100.60587409999999</v>
      </c>
      <c r="M241" s="1">
        <v>6.5482692</v>
      </c>
      <c r="N241" t="str">
        <f ca="1">SUBSTITUTE(INDEX(prob!$A$2:$A$6,MATCH(RAND(),prob!$C$2:$C$6)),"0","")</f>
        <v/>
      </c>
      <c r="O241" t="str">
        <f ca="1">IF(Table3[[#This Row],[Error_Type]]&lt;&gt;"",RANDBETWEEN(-H241/2,H241/2),"")</f>
        <v/>
      </c>
      <c r="P241" t="str">
        <f t="shared" ca="1" si="28"/>
        <v>Sensor B</v>
      </c>
      <c r="Q241">
        <f t="shared" ca="1" si="29"/>
        <v>0</v>
      </c>
      <c r="R241" t="str">
        <f t="shared" si="30"/>
        <v>D</v>
      </c>
      <c r="S241" t="str">
        <f ca="1">IF(LEN(F241)&gt;0,INDEX(prob!$D$2:$D$4,MATCH(RAND(),prob!$F$2:$F$4)),S240)</f>
        <v>Shipped</v>
      </c>
      <c r="T241" s="4">
        <f t="shared" ca="1" si="31"/>
        <v>31</v>
      </c>
    </row>
    <row r="242" spans="1:20" x14ac:dyDescent="0.25">
      <c r="A242">
        <v>240</v>
      </c>
      <c r="B242" s="2">
        <v>45005.043063020836</v>
      </c>
      <c r="C242" t="s">
        <v>7</v>
      </c>
      <c r="D242">
        <v>15</v>
      </c>
      <c r="E242">
        <v>22</v>
      </c>
      <c r="G242">
        <f>IF(Table3[[#This Row],[Length_1]]&lt;&gt;"",-Table3[[#This Row],[Width_1]]/2,)</f>
        <v>0</v>
      </c>
      <c r="H242">
        <f t="shared" ca="1" si="24"/>
        <v>165</v>
      </c>
      <c r="I242" s="1">
        <f t="shared" ca="1" si="25"/>
        <v>1.88</v>
      </c>
      <c r="J242" s="1">
        <f t="shared" ca="1" si="26"/>
        <v>35.4</v>
      </c>
      <c r="K242" s="1">
        <f t="shared" ca="1" si="27"/>
        <v>40.060606060606062</v>
      </c>
      <c r="L242" s="1">
        <v>101.099954</v>
      </c>
      <c r="M242" s="1">
        <v>6.5936579999999996</v>
      </c>
      <c r="N242" t="str">
        <f ca="1">SUBSTITUTE(INDEX(prob!$A$2:$A$6,MATCH(RAND(),prob!$C$2:$C$6)),"0","")</f>
        <v/>
      </c>
      <c r="O242" t="str">
        <f ca="1">IF(Table3[[#This Row],[Error_Type]]&lt;&gt;"",RANDBETWEEN(-H242/2,H242/2),"")</f>
        <v/>
      </c>
      <c r="P242" t="str">
        <f t="shared" ca="1" si="28"/>
        <v>Sensor B</v>
      </c>
      <c r="Q242">
        <f t="shared" ca="1" si="29"/>
        <v>2</v>
      </c>
      <c r="R242" t="str">
        <f t="shared" si="30"/>
        <v>D</v>
      </c>
      <c r="S242" t="str">
        <f ca="1">IF(LEN(F242)&gt;0,INDEX(prob!$D$2:$D$4,MATCH(RAND(),prob!$F$2:$F$4)),S241)</f>
        <v>Shipped</v>
      </c>
      <c r="T242" s="4">
        <f t="shared" ca="1" si="31"/>
        <v>31</v>
      </c>
    </row>
    <row r="243" spans="1:20" x14ac:dyDescent="0.25">
      <c r="A243">
        <v>241</v>
      </c>
      <c r="B243" s="2">
        <v>45005.053479629627</v>
      </c>
      <c r="C243" t="s">
        <v>7</v>
      </c>
      <c r="D243">
        <v>15</v>
      </c>
      <c r="E243">
        <v>23</v>
      </c>
      <c r="G243">
        <f>IF(Table3[[#This Row],[Length_1]]&lt;&gt;"",-Table3[[#This Row],[Width_1]]/2,)</f>
        <v>0</v>
      </c>
      <c r="H243">
        <f t="shared" ca="1" si="24"/>
        <v>165</v>
      </c>
      <c r="I243" s="1">
        <f t="shared" ca="1" si="25"/>
        <v>1.82</v>
      </c>
      <c r="J243" s="1">
        <f t="shared" ca="1" si="26"/>
        <v>37.6</v>
      </c>
      <c r="K243" s="1">
        <f t="shared" ca="1" si="27"/>
        <v>44.303030303030305</v>
      </c>
      <c r="L243" s="1">
        <v>101.132943</v>
      </c>
      <c r="M243" s="1">
        <v>6.7929719999999989</v>
      </c>
      <c r="N243" t="str">
        <f ca="1">SUBSTITUTE(INDEX(prob!$A$2:$A$6,MATCH(RAND(),prob!$C$2:$C$6)),"0","")</f>
        <v/>
      </c>
      <c r="O243" t="str">
        <f ca="1">IF(Table3[[#This Row],[Error_Type]]&lt;&gt;"",RANDBETWEEN(-H243/2,H243/2),"")</f>
        <v/>
      </c>
      <c r="P243" t="str">
        <f t="shared" ca="1" si="28"/>
        <v>Sensor A</v>
      </c>
      <c r="Q243">
        <f t="shared" ca="1" si="29"/>
        <v>0</v>
      </c>
      <c r="R243" t="str">
        <f t="shared" si="30"/>
        <v>D</v>
      </c>
      <c r="S243" t="str">
        <f ca="1">IF(LEN(F243)&gt;0,INDEX(prob!$D$2:$D$4,MATCH(RAND(),prob!$F$2:$F$4)),S242)</f>
        <v>Shipped</v>
      </c>
      <c r="T243" s="4">
        <f t="shared" ca="1" si="31"/>
        <v>31</v>
      </c>
    </row>
    <row r="244" spans="1:20" x14ac:dyDescent="0.25">
      <c r="A244">
        <v>242</v>
      </c>
      <c r="B244" s="2">
        <v>45005.063896238426</v>
      </c>
      <c r="C244" t="s">
        <v>7</v>
      </c>
      <c r="D244">
        <v>15</v>
      </c>
      <c r="E244">
        <v>24</v>
      </c>
      <c r="G244">
        <f>IF(Table3[[#This Row],[Length_1]]&lt;&gt;"",-Table3[[#This Row],[Width_1]]/2,)</f>
        <v>0</v>
      </c>
      <c r="H244">
        <f t="shared" ca="1" si="24"/>
        <v>165</v>
      </c>
      <c r="I244" s="1">
        <f t="shared" ca="1" si="25"/>
        <v>1.86</v>
      </c>
      <c r="J244" s="1">
        <f t="shared" ca="1" si="26"/>
        <v>40.4</v>
      </c>
      <c r="K244" s="1">
        <f t="shared" ca="1" si="27"/>
        <v>40.606060606060609</v>
      </c>
      <c r="L244" s="1">
        <v>100.6309258</v>
      </c>
      <c r="M244" s="1">
        <v>6.7594919999999998</v>
      </c>
      <c r="N244" t="str">
        <f ca="1">SUBSTITUTE(INDEX(prob!$A$2:$A$6,MATCH(RAND(),prob!$C$2:$C$6)),"0","")</f>
        <v/>
      </c>
      <c r="O244" t="str">
        <f ca="1">IF(Table3[[#This Row],[Error_Type]]&lt;&gt;"",RANDBETWEEN(-H244/2,H244/2),"")</f>
        <v/>
      </c>
      <c r="P244" t="str">
        <f t="shared" ca="1" si="28"/>
        <v>Sensor A</v>
      </c>
      <c r="Q244">
        <f t="shared" ca="1" si="29"/>
        <v>1</v>
      </c>
      <c r="R244" t="str">
        <f t="shared" si="30"/>
        <v>D</v>
      </c>
      <c r="S244" t="str">
        <f ca="1">IF(LEN(F244)&gt;0,INDEX(prob!$D$2:$D$4,MATCH(RAND(),prob!$F$2:$F$4)),S243)</f>
        <v>Shipped</v>
      </c>
      <c r="T244" s="4">
        <f t="shared" ca="1" si="31"/>
        <v>31</v>
      </c>
    </row>
    <row r="245" spans="1:20" x14ac:dyDescent="0.25">
      <c r="A245">
        <v>243</v>
      </c>
      <c r="B245" s="2">
        <v>45005.074312847224</v>
      </c>
      <c r="C245" t="s">
        <v>7</v>
      </c>
      <c r="D245">
        <v>22</v>
      </c>
      <c r="E245">
        <v>1</v>
      </c>
      <c r="F245">
        <v>49</v>
      </c>
      <c r="G245">
        <f ca="1">IF(Table3[[#This Row],[Length_1]]&lt;&gt;"",-Table3[[#This Row],[Width_1]]/2,)</f>
        <v>-77</v>
      </c>
      <c r="H245">
        <f t="shared" ca="1" si="24"/>
        <v>154</v>
      </c>
      <c r="I245" s="1">
        <f t="shared" ca="1" si="25"/>
        <v>1.83</v>
      </c>
      <c r="J245" s="1">
        <f t="shared" ca="1" si="26"/>
        <v>33.6</v>
      </c>
      <c r="K245" s="1">
        <f t="shared" ca="1" si="27"/>
        <v>38.612987012987013</v>
      </c>
      <c r="L245" s="1">
        <v>100.7470146</v>
      </c>
      <c r="M245" s="1">
        <v>6.6066863999999992</v>
      </c>
      <c r="N245" t="str">
        <f ca="1">SUBSTITUTE(INDEX(prob!$A$2:$A$6,MATCH(RAND(),prob!$C$2:$C$6)),"0","")</f>
        <v>Type 1</v>
      </c>
      <c r="O245">
        <f ca="1">IF(Table3[[#This Row],[Error_Type]]&lt;&gt;"",RANDBETWEEN(-H245/2,H245/2),"")</f>
        <v>-59</v>
      </c>
      <c r="P245" t="str">
        <f t="shared" ca="1" si="28"/>
        <v>Sensor B</v>
      </c>
      <c r="Q245">
        <f t="shared" ca="1" si="29"/>
        <v>0</v>
      </c>
      <c r="R245" t="str">
        <f t="shared" si="30"/>
        <v>E</v>
      </c>
      <c r="S245" t="str">
        <f ca="1">IF(LEN(F245)&gt;0,INDEX(prob!$D$2:$D$4,MATCH(RAND(),prob!$F$2:$F$4)),S244)</f>
        <v>Shipped</v>
      </c>
      <c r="T245" s="4">
        <f t="shared" ca="1" si="31"/>
        <v>55</v>
      </c>
    </row>
    <row r="246" spans="1:20" x14ac:dyDescent="0.25">
      <c r="A246">
        <v>244</v>
      </c>
      <c r="B246" s="2">
        <v>45005.084729456015</v>
      </c>
      <c r="C246" t="s">
        <v>7</v>
      </c>
      <c r="D246">
        <v>22</v>
      </c>
      <c r="E246">
        <v>2</v>
      </c>
      <c r="G246">
        <f>IF(Table3[[#This Row],[Length_1]]&lt;&gt;"",-Table3[[#This Row],[Width_1]]/2,)</f>
        <v>0</v>
      </c>
      <c r="H246">
        <f t="shared" ca="1" si="24"/>
        <v>154</v>
      </c>
      <c r="I246" s="1">
        <f t="shared" ca="1" si="25"/>
        <v>1.94</v>
      </c>
      <c r="J246" s="1">
        <f t="shared" ca="1" si="26"/>
        <v>37.799999999999997</v>
      </c>
      <c r="K246" s="1">
        <f t="shared" ca="1" si="27"/>
        <v>44.155844155844157</v>
      </c>
      <c r="L246" s="1">
        <v>100.8020363</v>
      </c>
      <c r="M246" s="1">
        <v>6.5719440000000002</v>
      </c>
      <c r="N246" t="str">
        <f ca="1">SUBSTITUTE(INDEX(prob!$A$2:$A$6,MATCH(RAND(),prob!$C$2:$C$6)),"0","")</f>
        <v>Type 4</v>
      </c>
      <c r="O246">
        <f ca="1">IF(Table3[[#This Row],[Error_Type]]&lt;&gt;"",RANDBETWEEN(-H246/2,H246/2),"")</f>
        <v>12</v>
      </c>
      <c r="P246" t="str">
        <f t="shared" ca="1" si="28"/>
        <v>Sensor B</v>
      </c>
      <c r="Q246">
        <f t="shared" ca="1" si="29"/>
        <v>0</v>
      </c>
      <c r="R246" t="str">
        <f t="shared" si="30"/>
        <v>E</v>
      </c>
      <c r="S246" t="str">
        <f ca="1">IF(LEN(F246)&gt;0,INDEX(prob!$D$2:$D$4,MATCH(RAND(),prob!$F$2:$F$4)),S245)</f>
        <v>Shipped</v>
      </c>
      <c r="T246" s="4">
        <f t="shared" ca="1" si="31"/>
        <v>55</v>
      </c>
    </row>
    <row r="247" spans="1:20" x14ac:dyDescent="0.25">
      <c r="A247">
        <v>245</v>
      </c>
      <c r="B247" s="2">
        <v>45005.095146064814</v>
      </c>
      <c r="C247" t="s">
        <v>7</v>
      </c>
      <c r="D247">
        <v>22</v>
      </c>
      <c r="E247">
        <v>3</v>
      </c>
      <c r="G247">
        <f>IF(Table3[[#This Row],[Length_1]]&lt;&gt;"",-Table3[[#This Row],[Width_1]]/2,)</f>
        <v>0</v>
      </c>
      <c r="H247">
        <f t="shared" ca="1" si="24"/>
        <v>154</v>
      </c>
      <c r="I247" s="1">
        <f t="shared" ca="1" si="25"/>
        <v>1.91</v>
      </c>
      <c r="J247" s="1">
        <f t="shared" ca="1" si="26"/>
        <v>37.299999999999997</v>
      </c>
      <c r="K247" s="1">
        <f t="shared" ca="1" si="27"/>
        <v>43.051948051948052</v>
      </c>
      <c r="L247" s="1">
        <v>100.5987082</v>
      </c>
      <c r="M247" s="1">
        <v>6.5627604000000002</v>
      </c>
      <c r="N247" t="str">
        <f ca="1">SUBSTITUTE(INDEX(prob!$A$2:$A$6,MATCH(RAND(),prob!$C$2:$C$6)),"0","")</f>
        <v/>
      </c>
      <c r="O247" t="str">
        <f ca="1">IF(Table3[[#This Row],[Error_Type]]&lt;&gt;"",RANDBETWEEN(-H247/2,H247/2),"")</f>
        <v/>
      </c>
      <c r="P247" t="str">
        <f t="shared" ca="1" si="28"/>
        <v>Sensor B</v>
      </c>
      <c r="Q247">
        <f t="shared" ca="1" si="29"/>
        <v>0</v>
      </c>
      <c r="R247" t="str">
        <f t="shared" si="30"/>
        <v>E</v>
      </c>
      <c r="S247" t="str">
        <f ca="1">IF(LEN(F247)&gt;0,INDEX(prob!$D$2:$D$4,MATCH(RAND(),prob!$F$2:$F$4)),S246)</f>
        <v>Shipped</v>
      </c>
      <c r="T247" s="4">
        <f t="shared" ca="1" si="31"/>
        <v>55</v>
      </c>
    </row>
    <row r="248" spans="1:20" x14ac:dyDescent="0.25">
      <c r="A248">
        <v>246</v>
      </c>
      <c r="B248" s="2">
        <v>45005.105562673612</v>
      </c>
      <c r="C248" t="s">
        <v>7</v>
      </c>
      <c r="D248">
        <v>22</v>
      </c>
      <c r="E248">
        <v>4</v>
      </c>
      <c r="G248">
        <f>IF(Table3[[#This Row],[Length_1]]&lt;&gt;"",-Table3[[#This Row],[Width_1]]/2,)</f>
        <v>0</v>
      </c>
      <c r="H248">
        <f t="shared" ca="1" si="24"/>
        <v>154</v>
      </c>
      <c r="I248" s="1">
        <f t="shared" ca="1" si="25"/>
        <v>1.86</v>
      </c>
      <c r="J248" s="1">
        <f t="shared" ca="1" si="26"/>
        <v>41.5</v>
      </c>
      <c r="K248" s="1">
        <f t="shared" ca="1" si="27"/>
        <v>43.831168831168831</v>
      </c>
      <c r="L248" s="1">
        <v>100.5244588</v>
      </c>
      <c r="M248" s="1">
        <v>6.6094308000000002</v>
      </c>
      <c r="N248" t="str">
        <f ca="1">SUBSTITUTE(INDEX(prob!$A$2:$A$6,MATCH(RAND(),prob!$C$2:$C$6)),"0","")</f>
        <v/>
      </c>
      <c r="O248" t="str">
        <f ca="1">IF(Table3[[#This Row],[Error_Type]]&lt;&gt;"",RANDBETWEEN(-H248/2,H248/2),"")</f>
        <v/>
      </c>
      <c r="P248" t="str">
        <f t="shared" ca="1" si="28"/>
        <v>Sensor B</v>
      </c>
      <c r="Q248">
        <f t="shared" ca="1" si="29"/>
        <v>2</v>
      </c>
      <c r="R248" t="str">
        <f t="shared" si="30"/>
        <v>E</v>
      </c>
      <c r="S248" t="str">
        <f ca="1">IF(LEN(F248)&gt;0,INDEX(prob!$D$2:$D$4,MATCH(RAND(),prob!$F$2:$F$4)),S247)</f>
        <v>Shipped</v>
      </c>
      <c r="T248" s="4">
        <f t="shared" ca="1" si="31"/>
        <v>55</v>
      </c>
    </row>
    <row r="249" spans="1:20" x14ac:dyDescent="0.25">
      <c r="A249">
        <v>247</v>
      </c>
      <c r="B249" s="2">
        <v>45005.115979282411</v>
      </c>
      <c r="C249" t="s">
        <v>7</v>
      </c>
      <c r="D249">
        <v>22</v>
      </c>
      <c r="E249">
        <v>5</v>
      </c>
      <c r="G249">
        <f>IF(Table3[[#This Row],[Length_1]]&lt;&gt;"",-Table3[[#This Row],[Width_1]]/2,)</f>
        <v>0</v>
      </c>
      <c r="H249">
        <f t="shared" ca="1" si="24"/>
        <v>154</v>
      </c>
      <c r="I249" s="1">
        <f t="shared" ca="1" si="25"/>
        <v>1.85</v>
      </c>
      <c r="J249" s="1">
        <f t="shared" ca="1" si="26"/>
        <v>40.200000000000003</v>
      </c>
      <c r="K249" s="1">
        <f t="shared" ca="1" si="27"/>
        <v>50.974025974025977</v>
      </c>
      <c r="L249" s="1">
        <v>101.07735599999999</v>
      </c>
      <c r="M249" s="1">
        <v>6.5011355999999996</v>
      </c>
      <c r="N249" t="str">
        <f ca="1">SUBSTITUTE(INDEX(prob!$A$2:$A$6,MATCH(RAND(),prob!$C$2:$C$6)),"0","")</f>
        <v/>
      </c>
      <c r="O249" t="str">
        <f ca="1">IF(Table3[[#This Row],[Error_Type]]&lt;&gt;"",RANDBETWEEN(-H249/2,H249/2),"")</f>
        <v/>
      </c>
      <c r="P249" t="str">
        <f t="shared" ca="1" si="28"/>
        <v>Sensor B</v>
      </c>
      <c r="Q249">
        <f t="shared" ca="1" si="29"/>
        <v>0</v>
      </c>
      <c r="R249" t="str">
        <f t="shared" si="30"/>
        <v>E</v>
      </c>
      <c r="S249" t="str">
        <f ca="1">IF(LEN(F249)&gt;0,INDEX(prob!$D$2:$D$4,MATCH(RAND(),prob!$F$2:$F$4)),S248)</f>
        <v>Shipped</v>
      </c>
      <c r="T249" s="4">
        <f t="shared" ca="1" si="31"/>
        <v>55</v>
      </c>
    </row>
    <row r="250" spans="1:20" x14ac:dyDescent="0.25">
      <c r="A250">
        <v>248</v>
      </c>
      <c r="B250" s="2">
        <v>45005.126395891202</v>
      </c>
      <c r="C250" t="s">
        <v>7</v>
      </c>
      <c r="D250">
        <v>22</v>
      </c>
      <c r="E250">
        <v>6</v>
      </c>
      <c r="G250">
        <f>IF(Table3[[#This Row],[Length_1]]&lt;&gt;"",-Table3[[#This Row],[Width_1]]/2,)</f>
        <v>0</v>
      </c>
      <c r="H250">
        <f t="shared" ca="1" si="24"/>
        <v>154</v>
      </c>
      <c r="I250" s="1">
        <f t="shared" ca="1" si="25"/>
        <v>1.8</v>
      </c>
      <c r="J250" s="1">
        <f t="shared" ca="1" si="26"/>
        <v>32.200000000000003</v>
      </c>
      <c r="K250" s="1">
        <f t="shared" ca="1" si="27"/>
        <v>45.194805194805198</v>
      </c>
      <c r="L250" s="1">
        <v>100.7537872</v>
      </c>
      <c r="M250" s="1">
        <v>6.520552799999999</v>
      </c>
      <c r="N250" t="str">
        <f ca="1">SUBSTITUTE(INDEX(prob!$A$2:$A$6,MATCH(RAND(),prob!$C$2:$C$6)),"0","")</f>
        <v/>
      </c>
      <c r="O250" t="str">
        <f ca="1">IF(Table3[[#This Row],[Error_Type]]&lt;&gt;"",RANDBETWEEN(-H250/2,H250/2),"")</f>
        <v/>
      </c>
      <c r="P250" t="str">
        <f t="shared" ca="1" si="28"/>
        <v>Sensor B</v>
      </c>
      <c r="Q250">
        <f t="shared" ca="1" si="29"/>
        <v>0</v>
      </c>
      <c r="R250" t="str">
        <f t="shared" si="30"/>
        <v>E</v>
      </c>
      <c r="S250" t="str">
        <f ca="1">IF(LEN(F250)&gt;0,INDEX(prob!$D$2:$D$4,MATCH(RAND(),prob!$F$2:$F$4)),S249)</f>
        <v>Shipped</v>
      </c>
      <c r="T250" s="4">
        <f t="shared" ca="1" si="31"/>
        <v>55</v>
      </c>
    </row>
    <row r="251" spans="1:20" x14ac:dyDescent="0.25">
      <c r="A251">
        <v>249</v>
      </c>
      <c r="B251" s="2">
        <v>45005.136812500001</v>
      </c>
      <c r="C251" t="s">
        <v>7</v>
      </c>
      <c r="D251">
        <v>22</v>
      </c>
      <c r="E251">
        <v>7</v>
      </c>
      <c r="G251">
        <f>IF(Table3[[#This Row],[Length_1]]&lt;&gt;"",-Table3[[#This Row],[Width_1]]/2,)</f>
        <v>0</v>
      </c>
      <c r="H251">
        <f t="shared" ca="1" si="24"/>
        <v>154</v>
      </c>
      <c r="I251" s="1">
        <f t="shared" ca="1" si="25"/>
        <v>1.92</v>
      </c>
      <c r="J251" s="1">
        <f t="shared" ca="1" si="26"/>
        <v>40.299999999999997</v>
      </c>
      <c r="K251" s="1">
        <f t="shared" ca="1" si="27"/>
        <v>50.714285714285708</v>
      </c>
      <c r="L251" s="1">
        <v>100.4586947</v>
      </c>
      <c r="M251" s="1">
        <v>6.5415875999999997</v>
      </c>
      <c r="N251" t="str">
        <f ca="1">SUBSTITUTE(INDEX(prob!$A$2:$A$6,MATCH(RAND(),prob!$C$2:$C$6)),"0","")</f>
        <v/>
      </c>
      <c r="O251" t="str">
        <f ca="1">IF(Table3[[#This Row],[Error_Type]]&lt;&gt;"",RANDBETWEEN(-H251/2,H251/2),"")</f>
        <v/>
      </c>
      <c r="P251" t="str">
        <f t="shared" ca="1" si="28"/>
        <v>Sensor B</v>
      </c>
      <c r="Q251">
        <f t="shared" ca="1" si="29"/>
        <v>2</v>
      </c>
      <c r="R251" t="str">
        <f t="shared" si="30"/>
        <v>E</v>
      </c>
      <c r="S251" t="str">
        <f ca="1">IF(LEN(F251)&gt;0,INDEX(prob!$D$2:$D$4,MATCH(RAND(),prob!$F$2:$F$4)),S250)</f>
        <v>Shipped</v>
      </c>
      <c r="T251" s="4">
        <f t="shared" ca="1" si="31"/>
        <v>55</v>
      </c>
    </row>
    <row r="252" spans="1:20" x14ac:dyDescent="0.25">
      <c r="A252">
        <v>250</v>
      </c>
      <c r="B252" s="2">
        <v>45005.147229108799</v>
      </c>
      <c r="C252" t="s">
        <v>7</v>
      </c>
      <c r="D252">
        <v>22</v>
      </c>
      <c r="E252">
        <v>8</v>
      </c>
      <c r="G252">
        <f>IF(Table3[[#This Row],[Length_1]]&lt;&gt;"",-Table3[[#This Row],[Width_1]]/2,)</f>
        <v>0</v>
      </c>
      <c r="H252">
        <f t="shared" ca="1" si="24"/>
        <v>154</v>
      </c>
      <c r="I252" s="1">
        <f t="shared" ca="1" si="25"/>
        <v>1.8</v>
      </c>
      <c r="J252" s="1">
        <f t="shared" ca="1" si="26"/>
        <v>38.6</v>
      </c>
      <c r="K252" s="1">
        <f t="shared" ca="1" si="27"/>
        <v>49.220779220779221</v>
      </c>
      <c r="L252" s="1">
        <v>100.55911860000001</v>
      </c>
      <c r="M252" s="1">
        <v>6.5917452000000001</v>
      </c>
      <c r="N252" t="str">
        <f ca="1">SUBSTITUTE(INDEX(prob!$A$2:$A$6,MATCH(RAND(),prob!$C$2:$C$6)),"0","")</f>
        <v/>
      </c>
      <c r="O252" t="str">
        <f ca="1">IF(Table3[[#This Row],[Error_Type]]&lt;&gt;"",RANDBETWEEN(-H252/2,H252/2),"")</f>
        <v/>
      </c>
      <c r="P252" t="str">
        <f t="shared" ca="1" si="28"/>
        <v>Sensor A</v>
      </c>
      <c r="Q252">
        <f t="shared" ca="1" si="29"/>
        <v>1</v>
      </c>
      <c r="R252" t="str">
        <f t="shared" si="30"/>
        <v>E</v>
      </c>
      <c r="S252" t="str">
        <f ca="1">IF(LEN(F252)&gt;0,INDEX(prob!$D$2:$D$4,MATCH(RAND(),prob!$F$2:$F$4)),S251)</f>
        <v>Shipped</v>
      </c>
      <c r="T252" s="4">
        <f t="shared" ca="1" si="31"/>
        <v>55</v>
      </c>
    </row>
    <row r="253" spans="1:20" x14ac:dyDescent="0.25">
      <c r="A253">
        <v>251</v>
      </c>
      <c r="B253" s="2">
        <v>45005.157645717591</v>
      </c>
      <c r="C253" t="s">
        <v>7</v>
      </c>
      <c r="D253">
        <v>22</v>
      </c>
      <c r="E253">
        <v>9</v>
      </c>
      <c r="G253">
        <f>IF(Table3[[#This Row],[Length_1]]&lt;&gt;"",-Table3[[#This Row],[Width_1]]/2,)</f>
        <v>0</v>
      </c>
      <c r="H253">
        <f t="shared" ca="1" si="24"/>
        <v>154</v>
      </c>
      <c r="I253" s="1">
        <f t="shared" ca="1" si="25"/>
        <v>1.93</v>
      </c>
      <c r="J253" s="1">
        <f t="shared" ca="1" si="26"/>
        <v>35.799999999999997</v>
      </c>
      <c r="K253" s="1">
        <f t="shared" ca="1" si="27"/>
        <v>48.246753246753251</v>
      </c>
      <c r="L253" s="1">
        <v>100.62203100000001</v>
      </c>
      <c r="M253" s="1">
        <v>6.6603120000000002</v>
      </c>
      <c r="N253" t="str">
        <f ca="1">SUBSTITUTE(INDEX(prob!$A$2:$A$6,MATCH(RAND(),prob!$C$2:$C$6)),"0","")</f>
        <v/>
      </c>
      <c r="O253" t="str">
        <f ca="1">IF(Table3[[#This Row],[Error_Type]]&lt;&gt;"",RANDBETWEEN(-H253/2,H253/2),"")</f>
        <v/>
      </c>
      <c r="P253" t="str">
        <f t="shared" ca="1" si="28"/>
        <v>Sensor A</v>
      </c>
      <c r="Q253">
        <f t="shared" ca="1" si="29"/>
        <v>2</v>
      </c>
      <c r="R253" t="str">
        <f t="shared" si="30"/>
        <v>E</v>
      </c>
      <c r="S253" t="str">
        <f ca="1">IF(LEN(F253)&gt;0,INDEX(prob!$D$2:$D$4,MATCH(RAND(),prob!$F$2:$F$4)),S252)</f>
        <v>Shipped</v>
      </c>
      <c r="T253" s="4">
        <f t="shared" ca="1" si="31"/>
        <v>55</v>
      </c>
    </row>
    <row r="254" spans="1:20" x14ac:dyDescent="0.25">
      <c r="A254">
        <v>252</v>
      </c>
      <c r="B254" s="2">
        <v>45005.168062326389</v>
      </c>
      <c r="C254" t="s">
        <v>7</v>
      </c>
      <c r="D254">
        <v>22</v>
      </c>
      <c r="E254">
        <v>10</v>
      </c>
      <c r="G254">
        <f>IF(Table3[[#This Row],[Length_1]]&lt;&gt;"",-Table3[[#This Row],[Width_1]]/2,)</f>
        <v>0</v>
      </c>
      <c r="H254">
        <f t="shared" ca="1" si="24"/>
        <v>154</v>
      </c>
      <c r="I254" s="1">
        <f t="shared" ca="1" si="25"/>
        <v>1.9</v>
      </c>
      <c r="J254" s="1">
        <f t="shared" ca="1" si="26"/>
        <v>36.299999999999997</v>
      </c>
      <c r="K254" s="1">
        <f t="shared" ca="1" si="27"/>
        <v>44.480519480519483</v>
      </c>
      <c r="L254" s="1">
        <v>100.7649803</v>
      </c>
      <c r="M254" s="1">
        <v>6.7565279999999994</v>
      </c>
      <c r="N254" t="str">
        <f ca="1">SUBSTITUTE(INDEX(prob!$A$2:$A$6,MATCH(RAND(),prob!$C$2:$C$6)),"0","")</f>
        <v/>
      </c>
      <c r="O254" t="str">
        <f ca="1">IF(Table3[[#This Row],[Error_Type]]&lt;&gt;"",RANDBETWEEN(-H254/2,H254/2),"")</f>
        <v/>
      </c>
      <c r="P254" t="str">
        <f t="shared" ca="1" si="28"/>
        <v>Sensor A</v>
      </c>
      <c r="Q254">
        <f t="shared" ca="1" si="29"/>
        <v>1</v>
      </c>
      <c r="R254" t="str">
        <f t="shared" si="30"/>
        <v>E</v>
      </c>
      <c r="S254" t="str">
        <f ca="1">IF(LEN(F254)&gt;0,INDEX(prob!$D$2:$D$4,MATCH(RAND(),prob!$F$2:$F$4)),S253)</f>
        <v>Shipped</v>
      </c>
      <c r="T254" s="4">
        <f t="shared" ca="1" si="31"/>
        <v>55</v>
      </c>
    </row>
    <row r="255" spans="1:20" x14ac:dyDescent="0.25">
      <c r="A255">
        <v>253</v>
      </c>
      <c r="B255" s="2">
        <v>45005.178478935188</v>
      </c>
      <c r="C255" t="s">
        <v>7</v>
      </c>
      <c r="D255">
        <v>22</v>
      </c>
      <c r="E255">
        <v>11</v>
      </c>
      <c r="G255">
        <f>IF(Table3[[#This Row],[Length_1]]&lt;&gt;"",-Table3[[#This Row],[Width_1]]/2,)</f>
        <v>0</v>
      </c>
      <c r="H255">
        <f t="shared" ca="1" si="24"/>
        <v>154</v>
      </c>
      <c r="I255" s="1">
        <f t="shared" ca="1" si="25"/>
        <v>1.8</v>
      </c>
      <c r="J255" s="1">
        <f t="shared" ca="1" si="26"/>
        <v>37.1</v>
      </c>
      <c r="K255" s="1">
        <f t="shared" ca="1" si="27"/>
        <v>48.506493506493499</v>
      </c>
      <c r="L255" s="1">
        <v>100.7649803</v>
      </c>
      <c r="M255" s="1">
        <v>6.6765792000000008</v>
      </c>
      <c r="N255" t="str">
        <f ca="1">SUBSTITUTE(INDEX(prob!$A$2:$A$6,MATCH(RAND(),prob!$C$2:$C$6)),"0","")</f>
        <v/>
      </c>
      <c r="O255" t="str">
        <f ca="1">IF(Table3[[#This Row],[Error_Type]]&lt;&gt;"",RANDBETWEEN(-H255/2,H255/2),"")</f>
        <v/>
      </c>
      <c r="P255" t="str">
        <f t="shared" ca="1" si="28"/>
        <v>Sensor A</v>
      </c>
      <c r="Q255">
        <f t="shared" ca="1" si="29"/>
        <v>1</v>
      </c>
      <c r="R255" t="str">
        <f t="shared" si="30"/>
        <v>E</v>
      </c>
      <c r="S255" t="str">
        <f ca="1">IF(LEN(F255)&gt;0,INDEX(prob!$D$2:$D$4,MATCH(RAND(),prob!$F$2:$F$4)),S254)</f>
        <v>Shipped</v>
      </c>
      <c r="T255" s="4">
        <f t="shared" ca="1" si="31"/>
        <v>55</v>
      </c>
    </row>
    <row r="256" spans="1:20" x14ac:dyDescent="0.25">
      <c r="A256">
        <v>254</v>
      </c>
      <c r="B256" s="2">
        <v>45005.188895543979</v>
      </c>
      <c r="C256" t="s">
        <v>7</v>
      </c>
      <c r="D256">
        <v>22</v>
      </c>
      <c r="E256">
        <v>12</v>
      </c>
      <c r="G256">
        <f>IF(Table3[[#This Row],[Length_1]]&lt;&gt;"",-Table3[[#This Row],[Width_1]]/2,)</f>
        <v>0</v>
      </c>
      <c r="H256">
        <f t="shared" ca="1" si="24"/>
        <v>154</v>
      </c>
      <c r="I256" s="1">
        <f t="shared" ca="1" si="25"/>
        <v>1.85</v>
      </c>
      <c r="J256" s="1">
        <f t="shared" ca="1" si="26"/>
        <v>32.6</v>
      </c>
      <c r="K256" s="1">
        <f t="shared" ca="1" si="27"/>
        <v>43.441558441558442</v>
      </c>
      <c r="L256" s="1">
        <v>100.6734805</v>
      </c>
      <c r="M256" s="1">
        <v>6.9107063999999996</v>
      </c>
      <c r="N256" t="str">
        <f ca="1">SUBSTITUTE(INDEX(prob!$A$2:$A$6,MATCH(RAND(),prob!$C$2:$C$6)),"0","")</f>
        <v/>
      </c>
      <c r="O256" t="str">
        <f ca="1">IF(Table3[[#This Row],[Error_Type]]&lt;&gt;"",RANDBETWEEN(-H256/2,H256/2),"")</f>
        <v/>
      </c>
      <c r="P256" t="str">
        <f t="shared" ca="1" si="28"/>
        <v>Sensor B</v>
      </c>
      <c r="Q256">
        <f t="shared" ca="1" si="29"/>
        <v>1</v>
      </c>
      <c r="R256" t="str">
        <f t="shared" si="30"/>
        <v>E</v>
      </c>
      <c r="S256" t="str">
        <f ca="1">IF(LEN(F256)&gt;0,INDEX(prob!$D$2:$D$4,MATCH(RAND(),prob!$F$2:$F$4)),S255)</f>
        <v>Shipped</v>
      </c>
      <c r="T256" s="4">
        <f t="shared" ca="1" si="31"/>
        <v>55</v>
      </c>
    </row>
    <row r="257" spans="1:20" x14ac:dyDescent="0.25">
      <c r="A257">
        <v>255</v>
      </c>
      <c r="B257" s="2">
        <v>45005.199312152778</v>
      </c>
      <c r="C257" t="s">
        <v>7</v>
      </c>
      <c r="D257">
        <v>22</v>
      </c>
      <c r="E257">
        <v>13</v>
      </c>
      <c r="G257">
        <f>IF(Table3[[#This Row],[Length_1]]&lt;&gt;"",-Table3[[#This Row],[Width_1]]/2,)</f>
        <v>0</v>
      </c>
      <c r="H257">
        <f t="shared" ca="1" si="24"/>
        <v>154</v>
      </c>
      <c r="I257" s="1">
        <f t="shared" ca="1" si="25"/>
        <v>1.8</v>
      </c>
      <c r="J257" s="1">
        <f t="shared" ca="1" si="26"/>
        <v>41.2</v>
      </c>
      <c r="K257" s="1">
        <f t="shared" ca="1" si="27"/>
        <v>49.870129870129873</v>
      </c>
      <c r="L257" s="1">
        <v>100.8979691</v>
      </c>
      <c r="M257" s="1">
        <v>6.8003675999999995</v>
      </c>
      <c r="N257" t="str">
        <f ca="1">SUBSTITUTE(INDEX(prob!$A$2:$A$6,MATCH(RAND(),prob!$C$2:$C$6)),"0","")</f>
        <v/>
      </c>
      <c r="O257" t="str">
        <f ca="1">IF(Table3[[#This Row],[Error_Type]]&lt;&gt;"",RANDBETWEEN(-H257/2,H257/2),"")</f>
        <v/>
      </c>
      <c r="P257" t="str">
        <f t="shared" ca="1" si="28"/>
        <v>Sensor B</v>
      </c>
      <c r="Q257">
        <f t="shared" ca="1" si="29"/>
        <v>0</v>
      </c>
      <c r="R257" t="str">
        <f t="shared" si="30"/>
        <v>E</v>
      </c>
      <c r="S257" t="str">
        <f ca="1">IF(LEN(F257)&gt;0,INDEX(prob!$D$2:$D$4,MATCH(RAND(),prob!$F$2:$F$4)),S256)</f>
        <v>Shipped</v>
      </c>
      <c r="T257" s="4">
        <f t="shared" ca="1" si="31"/>
        <v>55</v>
      </c>
    </row>
    <row r="258" spans="1:20" x14ac:dyDescent="0.25">
      <c r="A258">
        <v>256</v>
      </c>
      <c r="B258" s="2">
        <v>45005.209728761576</v>
      </c>
      <c r="C258" t="s">
        <v>7</v>
      </c>
      <c r="D258">
        <v>22</v>
      </c>
      <c r="E258">
        <v>14</v>
      </c>
      <c r="G258">
        <f>IF(Table3[[#This Row],[Length_1]]&lt;&gt;"",-Table3[[#This Row],[Width_1]]/2,)</f>
        <v>0</v>
      </c>
      <c r="H258">
        <f t="shared" ref="H258:H321" ca="1" si="32">IF(LEN(F258)&gt;0,RANDBETWEEN(100,200),H257)</f>
        <v>154</v>
      </c>
      <c r="I258" s="1">
        <f t="shared" ref="I258:I321" ca="1" si="33">RANDBETWEEN(180,195)/100+IF(AND(OR(N258="Type 2",N258="Type 3"),RAND()&gt;0.2),RANDBETWEEN(-100,100)/100,0)</f>
        <v>1.92</v>
      </c>
      <c r="J258" s="1">
        <f t="shared" ref="J258:J321" ca="1" si="34">RANDBETWEEN(321,420)/10+IF(AND(N258&lt;&gt;"",RAND()&gt;0.6),RANDBETWEEN(-100,100)/10,0)</f>
        <v>36.200000000000003</v>
      </c>
      <c r="K258" s="1">
        <f t="shared" ref="K258:K321" ca="1" si="35">RANDBETWEEN(650,800)/H258*10+IF(AND(N258="Type 1",RAND()*40.6),RANDBETWEEN(-100,100)/5,0)</f>
        <v>50.779220779220779</v>
      </c>
      <c r="L258" s="1">
        <v>100.5510668</v>
      </c>
      <c r="M258" s="1">
        <v>6.8009352000000005</v>
      </c>
      <c r="N258" t="str">
        <f ca="1">SUBSTITUTE(INDEX(prob!$A$2:$A$6,MATCH(RAND(),prob!$C$2:$C$6)),"0","")</f>
        <v/>
      </c>
      <c r="O258" t="str">
        <f ca="1">IF(Table3[[#This Row],[Error_Type]]&lt;&gt;"",RANDBETWEEN(-H258/2,H258/2),"")</f>
        <v/>
      </c>
      <c r="P258" t="str">
        <f t="shared" ref="P258:P321" ca="1" si="36">IF(N258&lt;&gt;"Type 1",CHOOSE(RANDBETWEEN(1,2),"Sensor A","Sensor B"),"Sensor B")</f>
        <v>Sensor B</v>
      </c>
      <c r="Q258">
        <f t="shared" ref="Q258:Q321" ca="1" si="37">RANDBETWEEN(0,2)</f>
        <v>0</v>
      </c>
      <c r="R258" t="str">
        <f t="shared" ref="R258:R321" si="38">CHOOSE(MOD(D258,3)+1,"D","E","F")</f>
        <v>E</v>
      </c>
      <c r="S258" t="str">
        <f ca="1">IF(LEN(F258)&gt;0,INDEX(prob!$D$2:$D$4,MATCH(RAND(),prob!$F$2:$F$4)),S257)</f>
        <v>Shipped</v>
      </c>
      <c r="T258" s="4">
        <f t="shared" ref="T258:T321" ca="1" si="39">IF(LEN(F258)&gt;0,RANDBETWEEN(30,70),T257)</f>
        <v>55</v>
      </c>
    </row>
    <row r="259" spans="1:20" x14ac:dyDescent="0.25">
      <c r="A259">
        <v>257</v>
      </c>
      <c r="B259" s="2">
        <v>45005.220145370367</v>
      </c>
      <c r="C259" t="s">
        <v>7</v>
      </c>
      <c r="D259">
        <v>22</v>
      </c>
      <c r="E259">
        <v>15</v>
      </c>
      <c r="G259">
        <f>IF(Table3[[#This Row],[Length_1]]&lt;&gt;"",-Table3[[#This Row],[Width_1]]/2,)</f>
        <v>0</v>
      </c>
      <c r="H259">
        <f t="shared" ca="1" si="32"/>
        <v>154</v>
      </c>
      <c r="I259" s="1">
        <f t="shared" ca="1" si="33"/>
        <v>1.86</v>
      </c>
      <c r="J259" s="1">
        <f t="shared" ca="1" si="34"/>
        <v>38.1</v>
      </c>
      <c r="K259" s="1">
        <f t="shared" ca="1" si="35"/>
        <v>44.740259740259738</v>
      </c>
      <c r="L259" s="1">
        <v>100.6463912</v>
      </c>
      <c r="M259" s="1">
        <v>6.8583107999999999</v>
      </c>
      <c r="N259" t="str">
        <f ca="1">SUBSTITUTE(INDEX(prob!$A$2:$A$6,MATCH(RAND(),prob!$C$2:$C$6)),"0","")</f>
        <v/>
      </c>
      <c r="O259" t="str">
        <f ca="1">IF(Table3[[#This Row],[Error_Type]]&lt;&gt;"",RANDBETWEEN(-H259/2,H259/2),"")</f>
        <v/>
      </c>
      <c r="P259" t="str">
        <f t="shared" ca="1" si="36"/>
        <v>Sensor B</v>
      </c>
      <c r="Q259">
        <f t="shared" ca="1" si="37"/>
        <v>0</v>
      </c>
      <c r="R259" t="str">
        <f t="shared" si="38"/>
        <v>E</v>
      </c>
      <c r="S259" t="str">
        <f ca="1">IF(LEN(F259)&gt;0,INDEX(prob!$D$2:$D$4,MATCH(RAND(),prob!$F$2:$F$4)),S258)</f>
        <v>Shipped</v>
      </c>
      <c r="T259" s="4">
        <f t="shared" ca="1" si="39"/>
        <v>55</v>
      </c>
    </row>
    <row r="260" spans="1:20" x14ac:dyDescent="0.25">
      <c r="A260">
        <v>258</v>
      </c>
      <c r="B260" s="2">
        <v>45005.230561979166</v>
      </c>
      <c r="C260" t="s">
        <v>7</v>
      </c>
      <c r="D260">
        <v>22</v>
      </c>
      <c r="E260">
        <v>16</v>
      </c>
      <c r="G260">
        <f>IF(Table3[[#This Row],[Length_1]]&lt;&gt;"",-Table3[[#This Row],[Width_1]]/2,)</f>
        <v>0</v>
      </c>
      <c r="H260">
        <f t="shared" ca="1" si="32"/>
        <v>154</v>
      </c>
      <c r="I260" s="1">
        <f t="shared" ca="1" si="33"/>
        <v>1.8</v>
      </c>
      <c r="J260" s="1">
        <f t="shared" ca="1" si="34"/>
        <v>39.299999999999997</v>
      </c>
      <c r="K260" s="1">
        <f t="shared" ca="1" si="35"/>
        <v>47.662337662337663</v>
      </c>
      <c r="L260" s="1">
        <v>100.8204477</v>
      </c>
      <c r="M260" s="1">
        <v>6.8287008</v>
      </c>
      <c r="N260" t="str">
        <f ca="1">SUBSTITUTE(INDEX(prob!$A$2:$A$6,MATCH(RAND(),prob!$C$2:$C$6)),"0","")</f>
        <v/>
      </c>
      <c r="O260" t="str">
        <f ca="1">IF(Table3[[#This Row],[Error_Type]]&lt;&gt;"",RANDBETWEEN(-H260/2,H260/2),"")</f>
        <v/>
      </c>
      <c r="P260" t="str">
        <f t="shared" ca="1" si="36"/>
        <v>Sensor A</v>
      </c>
      <c r="Q260">
        <f t="shared" ca="1" si="37"/>
        <v>1</v>
      </c>
      <c r="R260" t="str">
        <f t="shared" si="38"/>
        <v>E</v>
      </c>
      <c r="S260" t="str">
        <f ca="1">IF(LEN(F260)&gt;0,INDEX(prob!$D$2:$D$4,MATCH(RAND(),prob!$F$2:$F$4)),S259)</f>
        <v>Shipped</v>
      </c>
      <c r="T260" s="4">
        <f t="shared" ca="1" si="39"/>
        <v>55</v>
      </c>
    </row>
    <row r="261" spans="1:20" x14ac:dyDescent="0.25">
      <c r="A261">
        <v>259</v>
      </c>
      <c r="B261" s="2">
        <v>45005.240978587964</v>
      </c>
      <c r="C261" t="s">
        <v>7</v>
      </c>
      <c r="D261">
        <v>22</v>
      </c>
      <c r="E261">
        <v>17</v>
      </c>
      <c r="G261">
        <f>IF(Table3[[#This Row],[Length_1]]&lt;&gt;"",-Table3[[#This Row],[Width_1]]/2,)</f>
        <v>0</v>
      </c>
      <c r="H261">
        <f t="shared" ca="1" si="32"/>
        <v>154</v>
      </c>
      <c r="I261" s="1">
        <f t="shared" ca="1" si="33"/>
        <v>1.93</v>
      </c>
      <c r="J261" s="1">
        <f t="shared" ca="1" si="34"/>
        <v>40.9</v>
      </c>
      <c r="K261" s="1">
        <f t="shared" ca="1" si="35"/>
        <v>42.532467532467528</v>
      </c>
      <c r="L261" s="1">
        <v>100.8204477</v>
      </c>
      <c r="M261" s="1">
        <v>6.8425631999999998</v>
      </c>
      <c r="N261" t="str">
        <f ca="1">SUBSTITUTE(INDEX(prob!$A$2:$A$6,MATCH(RAND(),prob!$C$2:$C$6)),"0","")</f>
        <v/>
      </c>
      <c r="O261" t="str">
        <f ca="1">IF(Table3[[#This Row],[Error_Type]]&lt;&gt;"",RANDBETWEEN(-H261/2,H261/2),"")</f>
        <v/>
      </c>
      <c r="P261" t="str">
        <f t="shared" ca="1" si="36"/>
        <v>Sensor B</v>
      </c>
      <c r="Q261">
        <f t="shared" ca="1" si="37"/>
        <v>1</v>
      </c>
      <c r="R261" t="str">
        <f t="shared" si="38"/>
        <v>E</v>
      </c>
      <c r="S261" t="str">
        <f ca="1">IF(LEN(F261)&gt;0,INDEX(prob!$D$2:$D$4,MATCH(RAND(),prob!$F$2:$F$4)),S260)</f>
        <v>Shipped</v>
      </c>
      <c r="T261" s="4">
        <f t="shared" ca="1" si="39"/>
        <v>55</v>
      </c>
    </row>
    <row r="262" spans="1:20" x14ac:dyDescent="0.25">
      <c r="A262">
        <v>260</v>
      </c>
      <c r="B262" s="2">
        <v>45005.251395196756</v>
      </c>
      <c r="C262" t="s">
        <v>7</v>
      </c>
      <c r="D262">
        <v>22</v>
      </c>
      <c r="E262">
        <v>18</v>
      </c>
      <c r="G262">
        <f>IF(Table3[[#This Row],[Length_1]]&lt;&gt;"",-Table3[[#This Row],[Width_1]]/2,)</f>
        <v>0</v>
      </c>
      <c r="H262">
        <f t="shared" ca="1" si="32"/>
        <v>154</v>
      </c>
      <c r="I262" s="1">
        <f t="shared" ca="1" si="33"/>
        <v>1.81</v>
      </c>
      <c r="J262" s="1">
        <f t="shared" ca="1" si="34"/>
        <v>38.299999999999997</v>
      </c>
      <c r="K262" s="1">
        <f t="shared" ca="1" si="35"/>
        <v>43.701298701298697</v>
      </c>
      <c r="L262" s="1">
        <v>100.63116119999999</v>
      </c>
      <c r="M262" s="1">
        <v>6.7910759999999994</v>
      </c>
      <c r="N262" t="str">
        <f ca="1">SUBSTITUTE(INDEX(prob!$A$2:$A$6,MATCH(RAND(),prob!$C$2:$C$6)),"0","")</f>
        <v/>
      </c>
      <c r="O262" t="str">
        <f ca="1">IF(Table3[[#This Row],[Error_Type]]&lt;&gt;"",RANDBETWEEN(-H262/2,H262/2),"")</f>
        <v/>
      </c>
      <c r="P262" t="str">
        <f t="shared" ca="1" si="36"/>
        <v>Sensor A</v>
      </c>
      <c r="Q262">
        <f t="shared" ca="1" si="37"/>
        <v>1</v>
      </c>
      <c r="R262" t="str">
        <f t="shared" si="38"/>
        <v>E</v>
      </c>
      <c r="S262" t="str">
        <f ca="1">IF(LEN(F262)&gt;0,INDEX(prob!$D$2:$D$4,MATCH(RAND(),prob!$F$2:$F$4)),S261)</f>
        <v>Shipped</v>
      </c>
      <c r="T262" s="4">
        <f t="shared" ca="1" si="39"/>
        <v>55</v>
      </c>
    </row>
    <row r="263" spans="1:20" x14ac:dyDescent="0.25">
      <c r="A263">
        <v>261</v>
      </c>
      <c r="B263" s="2">
        <v>45005.261811805554</v>
      </c>
      <c r="C263" t="s">
        <v>7</v>
      </c>
      <c r="D263">
        <v>22</v>
      </c>
      <c r="E263">
        <v>19</v>
      </c>
      <c r="G263">
        <f>IF(Table3[[#This Row],[Length_1]]&lt;&gt;"",-Table3[[#This Row],[Width_1]]/2,)</f>
        <v>0</v>
      </c>
      <c r="H263">
        <f t="shared" ca="1" si="32"/>
        <v>154</v>
      </c>
      <c r="I263" s="1">
        <f t="shared" ca="1" si="33"/>
        <v>1.85</v>
      </c>
      <c r="J263" s="1">
        <f t="shared" ca="1" si="34"/>
        <v>37.799999999999997</v>
      </c>
      <c r="K263" s="1">
        <f t="shared" ca="1" si="35"/>
        <v>46.233766233766232</v>
      </c>
      <c r="L263" s="1">
        <v>100.63116119999999</v>
      </c>
      <c r="M263" s="1">
        <v>6.8361263999999995</v>
      </c>
      <c r="N263" t="str">
        <f ca="1">SUBSTITUTE(INDEX(prob!$A$2:$A$6,MATCH(RAND(),prob!$C$2:$C$6)),"0","")</f>
        <v/>
      </c>
      <c r="O263" t="str">
        <f ca="1">IF(Table3[[#This Row],[Error_Type]]&lt;&gt;"",RANDBETWEEN(-H263/2,H263/2),"")</f>
        <v/>
      </c>
      <c r="P263" t="str">
        <f t="shared" ca="1" si="36"/>
        <v>Sensor B</v>
      </c>
      <c r="Q263">
        <f t="shared" ca="1" si="37"/>
        <v>1</v>
      </c>
      <c r="R263" t="str">
        <f t="shared" si="38"/>
        <v>E</v>
      </c>
      <c r="S263" t="str">
        <f ca="1">IF(LEN(F263)&gt;0,INDEX(prob!$D$2:$D$4,MATCH(RAND(),prob!$F$2:$F$4)),S262)</f>
        <v>Shipped</v>
      </c>
      <c r="T263" s="4">
        <f t="shared" ca="1" si="39"/>
        <v>55</v>
      </c>
    </row>
    <row r="264" spans="1:20" x14ac:dyDescent="0.25">
      <c r="A264">
        <v>262</v>
      </c>
      <c r="B264" s="2">
        <v>45005.272228414353</v>
      </c>
      <c r="C264" t="s">
        <v>7</v>
      </c>
      <c r="D264">
        <v>22</v>
      </c>
      <c r="E264">
        <v>20</v>
      </c>
      <c r="G264">
        <f>IF(Table3[[#This Row],[Length_1]]&lt;&gt;"",-Table3[[#This Row],[Width_1]]/2,)</f>
        <v>0</v>
      </c>
      <c r="H264">
        <f t="shared" ca="1" si="32"/>
        <v>154</v>
      </c>
      <c r="I264" s="1">
        <f t="shared" ca="1" si="33"/>
        <v>1.91</v>
      </c>
      <c r="J264" s="1">
        <f t="shared" ca="1" si="34"/>
        <v>34.700000000000003</v>
      </c>
      <c r="K264" s="1">
        <f t="shared" ca="1" si="35"/>
        <v>44.415584415584419</v>
      </c>
      <c r="L264" s="1">
        <v>101.11364399999999</v>
      </c>
      <c r="M264" s="1">
        <v>6.7802747999999999</v>
      </c>
      <c r="N264" t="str">
        <f ca="1">SUBSTITUTE(INDEX(prob!$A$2:$A$6,MATCH(RAND(),prob!$C$2:$C$6)),"0","")</f>
        <v/>
      </c>
      <c r="O264" t="str">
        <f ca="1">IF(Table3[[#This Row],[Error_Type]]&lt;&gt;"",RANDBETWEEN(-H264/2,H264/2),"")</f>
        <v/>
      </c>
      <c r="P264" t="str">
        <f t="shared" ca="1" si="36"/>
        <v>Sensor A</v>
      </c>
      <c r="Q264">
        <f t="shared" ca="1" si="37"/>
        <v>2</v>
      </c>
      <c r="R264" t="str">
        <f t="shared" si="38"/>
        <v>E</v>
      </c>
      <c r="S264" t="str">
        <f ca="1">IF(LEN(F264)&gt;0,INDEX(prob!$D$2:$D$4,MATCH(RAND(),prob!$F$2:$F$4)),S263)</f>
        <v>Shipped</v>
      </c>
      <c r="T264" s="4">
        <f t="shared" ca="1" si="39"/>
        <v>55</v>
      </c>
    </row>
    <row r="265" spans="1:20" x14ac:dyDescent="0.25">
      <c r="A265">
        <v>263</v>
      </c>
      <c r="B265" s="2">
        <v>45005.282645023151</v>
      </c>
      <c r="C265" t="s">
        <v>7</v>
      </c>
      <c r="D265">
        <v>22</v>
      </c>
      <c r="E265">
        <v>21</v>
      </c>
      <c r="G265">
        <f>IF(Table3[[#This Row],[Length_1]]&lt;&gt;"",-Table3[[#This Row],[Width_1]]/2,)</f>
        <v>0</v>
      </c>
      <c r="H265">
        <f t="shared" ca="1" si="32"/>
        <v>154</v>
      </c>
      <c r="I265" s="1">
        <f t="shared" ca="1" si="33"/>
        <v>1.82</v>
      </c>
      <c r="J265" s="1">
        <f t="shared" ca="1" si="34"/>
        <v>37.4</v>
      </c>
      <c r="K265" s="1">
        <f t="shared" ca="1" si="35"/>
        <v>50.064935064935064</v>
      </c>
      <c r="L265" s="1">
        <v>101.11364399999999</v>
      </c>
      <c r="M265" s="1">
        <v>6.8163912</v>
      </c>
      <c r="N265" t="str">
        <f ca="1">SUBSTITUTE(INDEX(prob!$A$2:$A$6,MATCH(RAND(),prob!$C$2:$C$6)),"0","")</f>
        <v>Type 4</v>
      </c>
      <c r="O265">
        <f ca="1">IF(Table3[[#This Row],[Error_Type]]&lt;&gt;"",RANDBETWEEN(-H265/2,H265/2),"")</f>
        <v>37</v>
      </c>
      <c r="P265" t="str">
        <f t="shared" ca="1" si="36"/>
        <v>Sensor A</v>
      </c>
      <c r="Q265">
        <f t="shared" ca="1" si="37"/>
        <v>0</v>
      </c>
      <c r="R265" t="str">
        <f t="shared" si="38"/>
        <v>E</v>
      </c>
      <c r="S265" t="str">
        <f ca="1">IF(LEN(F265)&gt;0,INDEX(prob!$D$2:$D$4,MATCH(RAND(),prob!$F$2:$F$4)),S264)</f>
        <v>Shipped</v>
      </c>
      <c r="T265" s="4">
        <f t="shared" ca="1" si="39"/>
        <v>55</v>
      </c>
    </row>
    <row r="266" spans="1:20" x14ac:dyDescent="0.25">
      <c r="A266">
        <v>264</v>
      </c>
      <c r="B266" s="2">
        <v>45005.293061631943</v>
      </c>
      <c r="C266" t="s">
        <v>7</v>
      </c>
      <c r="D266">
        <v>22</v>
      </c>
      <c r="E266">
        <v>22</v>
      </c>
      <c r="G266">
        <f>IF(Table3[[#This Row],[Length_1]]&lt;&gt;"",-Table3[[#This Row],[Width_1]]/2,)</f>
        <v>0</v>
      </c>
      <c r="H266">
        <f t="shared" ca="1" si="32"/>
        <v>154</v>
      </c>
      <c r="I266" s="1">
        <f t="shared" ca="1" si="33"/>
        <v>1.8</v>
      </c>
      <c r="J266" s="1">
        <f t="shared" ca="1" si="34"/>
        <v>38.9</v>
      </c>
      <c r="K266" s="1">
        <f t="shared" ca="1" si="35"/>
        <v>51.428571428571431</v>
      </c>
      <c r="L266" s="1">
        <v>101.10107600000001</v>
      </c>
      <c r="M266" s="1">
        <v>6.8551883999999994</v>
      </c>
      <c r="N266" t="str">
        <f ca="1">SUBSTITUTE(INDEX(prob!$A$2:$A$6,MATCH(RAND(),prob!$C$2:$C$6)),"0","")</f>
        <v/>
      </c>
      <c r="O266" t="str">
        <f ca="1">IF(Table3[[#This Row],[Error_Type]]&lt;&gt;"",RANDBETWEEN(-H266/2,H266/2),"")</f>
        <v/>
      </c>
      <c r="P266" t="str">
        <f t="shared" ca="1" si="36"/>
        <v>Sensor A</v>
      </c>
      <c r="Q266">
        <f t="shared" ca="1" si="37"/>
        <v>1</v>
      </c>
      <c r="R266" t="str">
        <f t="shared" si="38"/>
        <v>E</v>
      </c>
      <c r="S266" t="str">
        <f ca="1">IF(LEN(F266)&gt;0,INDEX(prob!$D$2:$D$4,MATCH(RAND(),prob!$F$2:$F$4)),S265)</f>
        <v>Shipped</v>
      </c>
      <c r="T266" s="4">
        <f t="shared" ca="1" si="39"/>
        <v>55</v>
      </c>
    </row>
    <row r="267" spans="1:20" x14ac:dyDescent="0.25">
      <c r="A267">
        <v>265</v>
      </c>
      <c r="B267" s="2">
        <v>45005.303478240741</v>
      </c>
      <c r="C267" t="s">
        <v>7</v>
      </c>
      <c r="D267">
        <v>22</v>
      </c>
      <c r="E267">
        <v>23</v>
      </c>
      <c r="G267">
        <f>IF(Table3[[#This Row],[Length_1]]&lt;&gt;"",-Table3[[#This Row],[Width_1]]/2,)</f>
        <v>0</v>
      </c>
      <c r="H267">
        <f t="shared" ca="1" si="32"/>
        <v>154</v>
      </c>
      <c r="I267" s="1">
        <f t="shared" ca="1" si="33"/>
        <v>1.95</v>
      </c>
      <c r="J267" s="1">
        <f t="shared" ca="1" si="34"/>
        <v>32.700000000000003</v>
      </c>
      <c r="K267" s="1">
        <f t="shared" ca="1" si="35"/>
        <v>58.916883116883113</v>
      </c>
      <c r="L267" s="1">
        <v>100.7845282</v>
      </c>
      <c r="M267" s="1">
        <v>6.8383560000000001</v>
      </c>
      <c r="N267" t="str">
        <f ca="1">SUBSTITUTE(INDEX(prob!$A$2:$A$6,MATCH(RAND(),prob!$C$2:$C$6)),"0","")</f>
        <v>Type 1</v>
      </c>
      <c r="O267">
        <f ca="1">IF(Table3[[#This Row],[Error_Type]]&lt;&gt;"",RANDBETWEEN(-H267/2,H267/2),"")</f>
        <v>18</v>
      </c>
      <c r="P267" t="str">
        <f t="shared" ca="1" si="36"/>
        <v>Sensor B</v>
      </c>
      <c r="Q267">
        <f t="shared" ca="1" si="37"/>
        <v>2</v>
      </c>
      <c r="R267" t="str">
        <f t="shared" si="38"/>
        <v>E</v>
      </c>
      <c r="S267" t="str">
        <f ca="1">IF(LEN(F267)&gt;0,INDEX(prob!$D$2:$D$4,MATCH(RAND(),prob!$F$2:$F$4)),S266)</f>
        <v>Shipped</v>
      </c>
      <c r="T267" s="4">
        <f t="shared" ca="1" si="39"/>
        <v>55</v>
      </c>
    </row>
    <row r="268" spans="1:20" x14ac:dyDescent="0.25">
      <c r="A268">
        <v>266</v>
      </c>
      <c r="B268" s="2">
        <v>45005.31389484954</v>
      </c>
      <c r="C268" t="s">
        <v>7</v>
      </c>
      <c r="D268">
        <v>22</v>
      </c>
      <c r="E268">
        <v>24</v>
      </c>
      <c r="G268">
        <f>IF(Table3[[#This Row],[Length_1]]&lt;&gt;"",-Table3[[#This Row],[Width_1]]/2,)</f>
        <v>0</v>
      </c>
      <c r="H268">
        <f t="shared" ca="1" si="32"/>
        <v>154</v>
      </c>
      <c r="I268" s="1">
        <f t="shared" ca="1" si="33"/>
        <v>1.46</v>
      </c>
      <c r="J268" s="1">
        <f t="shared" ca="1" si="34"/>
        <v>37</v>
      </c>
      <c r="K268" s="1">
        <f t="shared" ca="1" si="35"/>
        <v>46.298701298701303</v>
      </c>
      <c r="L268" s="1">
        <v>100.7845282</v>
      </c>
      <c r="M268" s="1">
        <v>6.9216839999999991</v>
      </c>
      <c r="N268" t="str">
        <f ca="1">SUBSTITUTE(INDEX(prob!$A$2:$A$6,MATCH(RAND(),prob!$C$2:$C$6)),"0","")</f>
        <v>Type 3</v>
      </c>
      <c r="O268">
        <f ca="1">IF(Table3[[#This Row],[Error_Type]]&lt;&gt;"",RANDBETWEEN(-H268/2,H268/2),"")</f>
        <v>24</v>
      </c>
      <c r="P268" t="str">
        <f t="shared" ca="1" si="36"/>
        <v>Sensor A</v>
      </c>
      <c r="Q268">
        <f t="shared" ca="1" si="37"/>
        <v>0</v>
      </c>
      <c r="R268" t="str">
        <f t="shared" si="38"/>
        <v>E</v>
      </c>
      <c r="S268" t="str">
        <f ca="1">IF(LEN(F268)&gt;0,INDEX(prob!$D$2:$D$4,MATCH(RAND(),prob!$F$2:$F$4)),S267)</f>
        <v>Shipped</v>
      </c>
      <c r="T268" s="4">
        <f t="shared" ca="1" si="39"/>
        <v>55</v>
      </c>
    </row>
    <row r="269" spans="1:20" x14ac:dyDescent="0.25">
      <c r="A269">
        <v>267</v>
      </c>
      <c r="B269" s="2">
        <v>45005.324311458331</v>
      </c>
      <c r="C269" t="s">
        <v>7</v>
      </c>
      <c r="D269">
        <v>22</v>
      </c>
      <c r="E269">
        <v>25</v>
      </c>
      <c r="G269">
        <f>IF(Table3[[#This Row],[Length_1]]&lt;&gt;"",-Table3[[#This Row],[Width_1]]/2,)</f>
        <v>0</v>
      </c>
      <c r="H269">
        <f t="shared" ca="1" si="32"/>
        <v>154</v>
      </c>
      <c r="I269" s="1">
        <f t="shared" ca="1" si="33"/>
        <v>1.93</v>
      </c>
      <c r="J269" s="1">
        <f t="shared" ca="1" si="34"/>
        <v>33.4</v>
      </c>
      <c r="K269" s="1">
        <f t="shared" ca="1" si="35"/>
        <v>47.597402597402592</v>
      </c>
      <c r="L269" s="1">
        <v>100.93673750000001</v>
      </c>
      <c r="M269" s="1">
        <v>7.0390356000000001</v>
      </c>
      <c r="N269" t="str">
        <f ca="1">SUBSTITUTE(INDEX(prob!$A$2:$A$6,MATCH(RAND(),prob!$C$2:$C$6)),"0","")</f>
        <v/>
      </c>
      <c r="O269" t="str">
        <f ca="1">IF(Table3[[#This Row],[Error_Type]]&lt;&gt;"",RANDBETWEEN(-H269/2,H269/2),"")</f>
        <v/>
      </c>
      <c r="P269" t="str">
        <f t="shared" ca="1" si="36"/>
        <v>Sensor B</v>
      </c>
      <c r="Q269">
        <f t="shared" ca="1" si="37"/>
        <v>0</v>
      </c>
      <c r="R269" t="str">
        <f t="shared" si="38"/>
        <v>E</v>
      </c>
      <c r="S269" t="str">
        <f ca="1">IF(LEN(F269)&gt;0,INDEX(prob!$D$2:$D$4,MATCH(RAND(),prob!$F$2:$F$4)),S268)</f>
        <v>Shipped</v>
      </c>
      <c r="T269" s="4">
        <f t="shared" ca="1" si="39"/>
        <v>55</v>
      </c>
    </row>
    <row r="270" spans="1:20" x14ac:dyDescent="0.25">
      <c r="A270">
        <v>268</v>
      </c>
      <c r="B270" s="2">
        <v>45005.33472806713</v>
      </c>
      <c r="C270" t="s">
        <v>7</v>
      </c>
      <c r="D270">
        <v>22</v>
      </c>
      <c r="E270">
        <v>1</v>
      </c>
      <c r="G270">
        <f>IF(Table3[[#This Row],[Length_1]]&lt;&gt;"",-Table3[[#This Row],[Width_1]]/2,)</f>
        <v>0</v>
      </c>
      <c r="H270">
        <f t="shared" ca="1" si="32"/>
        <v>154</v>
      </c>
      <c r="I270" s="1">
        <f t="shared" ca="1" si="33"/>
        <v>1.83</v>
      </c>
      <c r="J270" s="1">
        <f t="shared" ca="1" si="34"/>
        <v>33</v>
      </c>
      <c r="K270" s="1">
        <f t="shared" ca="1" si="35"/>
        <v>49.220779220779221</v>
      </c>
      <c r="L270" s="1">
        <v>100.94900440000001</v>
      </c>
      <c r="M270" s="1">
        <v>7.0321799999999994</v>
      </c>
      <c r="N270" t="str">
        <f ca="1">SUBSTITUTE(INDEX(prob!$A$2:$A$6,MATCH(RAND(),prob!$C$2:$C$6)),"0","")</f>
        <v/>
      </c>
      <c r="O270" t="str">
        <f ca="1">IF(Table3[[#This Row],[Error_Type]]&lt;&gt;"",RANDBETWEEN(-H270/2,H270/2),"")</f>
        <v/>
      </c>
      <c r="P270" t="str">
        <f t="shared" ca="1" si="36"/>
        <v>Sensor A</v>
      </c>
      <c r="Q270">
        <f t="shared" ca="1" si="37"/>
        <v>2</v>
      </c>
      <c r="R270" t="str">
        <f t="shared" si="38"/>
        <v>E</v>
      </c>
      <c r="S270" t="str">
        <f ca="1">IF(LEN(F270)&gt;0,INDEX(prob!$D$2:$D$4,MATCH(RAND(),prob!$F$2:$F$4)),S269)</f>
        <v>Shipped</v>
      </c>
      <c r="T270" s="4">
        <f t="shared" ca="1" si="39"/>
        <v>55</v>
      </c>
    </row>
    <row r="271" spans="1:20" x14ac:dyDescent="0.25">
      <c r="A271">
        <v>269</v>
      </c>
      <c r="B271" s="2">
        <v>45005.345144675928</v>
      </c>
      <c r="C271" t="s">
        <v>7</v>
      </c>
      <c r="D271">
        <v>22</v>
      </c>
      <c r="E271">
        <v>2</v>
      </c>
      <c r="G271">
        <f>IF(Table3[[#This Row],[Length_1]]&lt;&gt;"",-Table3[[#This Row],[Width_1]]/2,)</f>
        <v>0</v>
      </c>
      <c r="H271">
        <f t="shared" ca="1" si="32"/>
        <v>154</v>
      </c>
      <c r="I271" s="1">
        <f t="shared" ca="1" si="33"/>
        <v>1.82</v>
      </c>
      <c r="J271" s="1">
        <f t="shared" ca="1" si="34"/>
        <v>38</v>
      </c>
      <c r="K271" s="1">
        <f t="shared" ca="1" si="35"/>
        <v>49.285714285714292</v>
      </c>
      <c r="L271" s="1">
        <v>100.6029602</v>
      </c>
      <c r="M271" s="1">
        <v>6.9253716000000001</v>
      </c>
      <c r="N271" t="str">
        <f ca="1">SUBSTITUTE(INDEX(prob!$A$2:$A$6,MATCH(RAND(),prob!$C$2:$C$6)),"0","")</f>
        <v/>
      </c>
      <c r="O271" t="str">
        <f ca="1">IF(Table3[[#This Row],[Error_Type]]&lt;&gt;"",RANDBETWEEN(-H271/2,H271/2),"")</f>
        <v/>
      </c>
      <c r="P271" t="str">
        <f t="shared" ca="1" si="36"/>
        <v>Sensor A</v>
      </c>
      <c r="Q271">
        <f t="shared" ca="1" si="37"/>
        <v>2</v>
      </c>
      <c r="R271" t="str">
        <f t="shared" si="38"/>
        <v>E</v>
      </c>
      <c r="S271" t="str">
        <f ca="1">IF(LEN(F271)&gt;0,INDEX(prob!$D$2:$D$4,MATCH(RAND(),prob!$F$2:$F$4)),S270)</f>
        <v>Shipped</v>
      </c>
      <c r="T271" s="4">
        <f t="shared" ca="1" si="39"/>
        <v>55</v>
      </c>
    </row>
    <row r="272" spans="1:20" x14ac:dyDescent="0.25">
      <c r="A272">
        <v>270</v>
      </c>
      <c r="B272" s="2">
        <v>45005.355561284719</v>
      </c>
      <c r="C272" t="s">
        <v>7</v>
      </c>
      <c r="D272">
        <v>22</v>
      </c>
      <c r="E272">
        <v>3</v>
      </c>
      <c r="G272">
        <f>IF(Table3[[#This Row],[Length_1]]&lt;&gt;"",-Table3[[#This Row],[Width_1]]/2,)</f>
        <v>0</v>
      </c>
      <c r="H272">
        <f t="shared" ca="1" si="32"/>
        <v>154</v>
      </c>
      <c r="I272" s="1">
        <f t="shared" ca="1" si="33"/>
        <v>1.9</v>
      </c>
      <c r="J272" s="1">
        <f t="shared" ca="1" si="34"/>
        <v>35.9</v>
      </c>
      <c r="K272" s="1">
        <f t="shared" ca="1" si="35"/>
        <v>46.883116883116884</v>
      </c>
      <c r="L272" s="1">
        <v>100.7108952</v>
      </c>
      <c r="M272" s="1">
        <v>6.7728131999999999</v>
      </c>
      <c r="N272" t="str">
        <f ca="1">SUBSTITUTE(INDEX(prob!$A$2:$A$6,MATCH(RAND(),prob!$C$2:$C$6)),"0","")</f>
        <v/>
      </c>
      <c r="O272" t="str">
        <f ca="1">IF(Table3[[#This Row],[Error_Type]]&lt;&gt;"",RANDBETWEEN(-H272/2,H272/2),"")</f>
        <v/>
      </c>
      <c r="P272" t="str">
        <f t="shared" ca="1" si="36"/>
        <v>Sensor B</v>
      </c>
      <c r="Q272">
        <f t="shared" ca="1" si="37"/>
        <v>2</v>
      </c>
      <c r="R272" t="str">
        <f t="shared" si="38"/>
        <v>E</v>
      </c>
      <c r="S272" t="str">
        <f ca="1">IF(LEN(F272)&gt;0,INDEX(prob!$D$2:$D$4,MATCH(RAND(),prob!$F$2:$F$4)),S271)</f>
        <v>Shipped</v>
      </c>
      <c r="T272" s="4">
        <f t="shared" ca="1" si="39"/>
        <v>55</v>
      </c>
    </row>
    <row r="273" spans="1:20" x14ac:dyDescent="0.25">
      <c r="A273">
        <v>271</v>
      </c>
      <c r="B273" s="2">
        <v>45005.365977893518</v>
      </c>
      <c r="C273" t="s">
        <v>7</v>
      </c>
      <c r="D273">
        <v>22</v>
      </c>
      <c r="E273">
        <v>4</v>
      </c>
      <c r="G273">
        <f>IF(Table3[[#This Row],[Length_1]]&lt;&gt;"",-Table3[[#This Row],[Width_1]]/2,)</f>
        <v>0</v>
      </c>
      <c r="H273">
        <f t="shared" ca="1" si="32"/>
        <v>154</v>
      </c>
      <c r="I273" s="1">
        <f t="shared" ca="1" si="33"/>
        <v>1.94</v>
      </c>
      <c r="J273" s="1">
        <f t="shared" ca="1" si="34"/>
        <v>39.9</v>
      </c>
      <c r="K273" s="1">
        <f t="shared" ca="1" si="35"/>
        <v>48.766233766233768</v>
      </c>
      <c r="L273" s="1">
        <v>100.5103154</v>
      </c>
      <c r="M273" s="1">
        <v>6.6103559999999995</v>
      </c>
      <c r="N273" t="str">
        <f ca="1">SUBSTITUTE(INDEX(prob!$A$2:$A$6,MATCH(RAND(),prob!$C$2:$C$6)),"0","")</f>
        <v/>
      </c>
      <c r="O273" t="str">
        <f ca="1">IF(Table3[[#This Row],[Error_Type]]&lt;&gt;"",RANDBETWEEN(-H273/2,H273/2),"")</f>
        <v/>
      </c>
      <c r="P273" t="str">
        <f t="shared" ca="1" si="36"/>
        <v>Sensor A</v>
      </c>
      <c r="Q273">
        <f t="shared" ca="1" si="37"/>
        <v>2</v>
      </c>
      <c r="R273" t="str">
        <f t="shared" si="38"/>
        <v>E</v>
      </c>
      <c r="S273" t="str">
        <f ca="1">IF(LEN(F273)&gt;0,INDEX(prob!$D$2:$D$4,MATCH(RAND(),prob!$F$2:$F$4)),S272)</f>
        <v>Shipped</v>
      </c>
      <c r="T273" s="4">
        <f t="shared" ca="1" si="39"/>
        <v>55</v>
      </c>
    </row>
    <row r="274" spans="1:20" x14ac:dyDescent="0.25">
      <c r="A274">
        <v>272</v>
      </c>
      <c r="B274" s="2">
        <v>45005.376394502317</v>
      </c>
      <c r="C274" t="s">
        <v>7</v>
      </c>
      <c r="D274">
        <v>22</v>
      </c>
      <c r="E274">
        <v>5</v>
      </c>
      <c r="G274">
        <f>IF(Table3[[#This Row],[Length_1]]&lt;&gt;"",-Table3[[#This Row],[Width_1]]/2,)</f>
        <v>0</v>
      </c>
      <c r="H274">
        <f t="shared" ca="1" si="32"/>
        <v>154</v>
      </c>
      <c r="I274" s="1">
        <f t="shared" ca="1" si="33"/>
        <v>1.89</v>
      </c>
      <c r="J274" s="1">
        <f t="shared" ca="1" si="34"/>
        <v>40.200000000000003</v>
      </c>
      <c r="K274" s="1">
        <f t="shared" ca="1" si="35"/>
        <v>43.636363636363633</v>
      </c>
      <c r="L274" s="1">
        <v>100.716875</v>
      </c>
      <c r="M274" s="1">
        <v>6.5311368000000005</v>
      </c>
      <c r="N274" t="str">
        <f ca="1">SUBSTITUTE(INDEX(prob!$A$2:$A$6,MATCH(RAND(),prob!$C$2:$C$6)),"0","")</f>
        <v/>
      </c>
      <c r="O274" t="str">
        <f ca="1">IF(Table3[[#This Row],[Error_Type]]&lt;&gt;"",RANDBETWEEN(-H274/2,H274/2),"")</f>
        <v/>
      </c>
      <c r="P274" t="str">
        <f t="shared" ca="1" si="36"/>
        <v>Sensor A</v>
      </c>
      <c r="Q274">
        <f t="shared" ca="1" si="37"/>
        <v>2</v>
      </c>
      <c r="R274" t="str">
        <f t="shared" si="38"/>
        <v>E</v>
      </c>
      <c r="S274" t="str">
        <f ca="1">IF(LEN(F274)&gt;0,INDEX(prob!$D$2:$D$4,MATCH(RAND(),prob!$F$2:$F$4)),S273)</f>
        <v>Shipped</v>
      </c>
      <c r="T274" s="4">
        <f t="shared" ca="1" si="39"/>
        <v>55</v>
      </c>
    </row>
    <row r="275" spans="1:20" x14ac:dyDescent="0.25">
      <c r="A275">
        <v>273</v>
      </c>
      <c r="B275" s="2">
        <v>45005.386811111108</v>
      </c>
      <c r="C275" t="s">
        <v>7</v>
      </c>
      <c r="D275">
        <v>22</v>
      </c>
      <c r="E275">
        <v>6</v>
      </c>
      <c r="G275">
        <f>IF(Table3[[#This Row],[Length_1]]&lt;&gt;"",-Table3[[#This Row],[Width_1]]/2,)</f>
        <v>0</v>
      </c>
      <c r="H275">
        <f t="shared" ca="1" si="32"/>
        <v>154</v>
      </c>
      <c r="I275" s="1">
        <f t="shared" ca="1" si="33"/>
        <v>1.83</v>
      </c>
      <c r="J275" s="1">
        <f t="shared" ca="1" si="34"/>
        <v>34.9</v>
      </c>
      <c r="K275" s="1">
        <f t="shared" ca="1" si="35"/>
        <v>47.012987012987011</v>
      </c>
      <c r="L275" s="1">
        <v>100.7415323</v>
      </c>
      <c r="M275" s="1">
        <v>6.6923471999999995</v>
      </c>
      <c r="N275" t="str">
        <f ca="1">SUBSTITUTE(INDEX(prob!$A$2:$A$6,MATCH(RAND(),prob!$C$2:$C$6)),"0","")</f>
        <v/>
      </c>
      <c r="O275" t="str">
        <f ca="1">IF(Table3[[#This Row],[Error_Type]]&lt;&gt;"",RANDBETWEEN(-H275/2,H275/2),"")</f>
        <v/>
      </c>
      <c r="P275" t="str">
        <f t="shared" ca="1" si="36"/>
        <v>Sensor A</v>
      </c>
      <c r="Q275">
        <f t="shared" ca="1" si="37"/>
        <v>0</v>
      </c>
      <c r="R275" t="str">
        <f t="shared" si="38"/>
        <v>E</v>
      </c>
      <c r="S275" t="str">
        <f ca="1">IF(LEN(F275)&gt;0,INDEX(prob!$D$2:$D$4,MATCH(RAND(),prob!$F$2:$F$4)),S274)</f>
        <v>Shipped</v>
      </c>
      <c r="T275" s="4">
        <f t="shared" ca="1" si="39"/>
        <v>55</v>
      </c>
    </row>
    <row r="276" spans="1:20" x14ac:dyDescent="0.25">
      <c r="A276">
        <v>274</v>
      </c>
      <c r="B276" s="2">
        <v>45005.397227719906</v>
      </c>
      <c r="C276" t="s">
        <v>7</v>
      </c>
      <c r="D276">
        <v>22</v>
      </c>
      <c r="E276">
        <v>7</v>
      </c>
      <c r="G276">
        <f>IF(Table3[[#This Row],[Length_1]]&lt;&gt;"",-Table3[[#This Row],[Width_1]]/2,)</f>
        <v>0</v>
      </c>
      <c r="H276">
        <f t="shared" ca="1" si="32"/>
        <v>154</v>
      </c>
      <c r="I276" s="1">
        <f t="shared" ca="1" si="33"/>
        <v>1.88</v>
      </c>
      <c r="J276" s="1">
        <f t="shared" ca="1" si="34"/>
        <v>36.9</v>
      </c>
      <c r="K276" s="1">
        <f t="shared" ca="1" si="35"/>
        <v>43.311688311688314</v>
      </c>
      <c r="L276" s="1">
        <v>100.74619819999999</v>
      </c>
      <c r="M276" s="1">
        <v>6.7427808000000002</v>
      </c>
      <c r="N276" t="str">
        <f ca="1">SUBSTITUTE(INDEX(prob!$A$2:$A$6,MATCH(RAND(),prob!$C$2:$C$6)),"0","")</f>
        <v/>
      </c>
      <c r="O276" t="str">
        <f ca="1">IF(Table3[[#This Row],[Error_Type]]&lt;&gt;"",RANDBETWEEN(-H276/2,H276/2),"")</f>
        <v/>
      </c>
      <c r="P276" t="str">
        <f t="shared" ca="1" si="36"/>
        <v>Sensor B</v>
      </c>
      <c r="Q276">
        <f t="shared" ca="1" si="37"/>
        <v>0</v>
      </c>
      <c r="R276" t="str">
        <f t="shared" si="38"/>
        <v>E</v>
      </c>
      <c r="S276" t="str">
        <f ca="1">IF(LEN(F276)&gt;0,INDEX(prob!$D$2:$D$4,MATCH(RAND(),prob!$F$2:$F$4)),S275)</f>
        <v>Shipped</v>
      </c>
      <c r="T276" s="4">
        <f t="shared" ca="1" si="39"/>
        <v>55</v>
      </c>
    </row>
    <row r="277" spans="1:20" x14ac:dyDescent="0.25">
      <c r="A277">
        <v>275</v>
      </c>
      <c r="B277" s="2">
        <v>45005.407644328705</v>
      </c>
      <c r="C277" t="s">
        <v>7</v>
      </c>
      <c r="D277">
        <v>22</v>
      </c>
      <c r="E277">
        <v>8</v>
      </c>
      <c r="G277">
        <f>IF(Table3[[#This Row],[Length_1]]&lt;&gt;"",-Table3[[#This Row],[Width_1]]/2,)</f>
        <v>0</v>
      </c>
      <c r="H277">
        <f t="shared" ca="1" si="32"/>
        <v>154</v>
      </c>
      <c r="I277" s="1">
        <f t="shared" ca="1" si="33"/>
        <v>1.81</v>
      </c>
      <c r="J277" s="1">
        <f t="shared" ca="1" si="34"/>
        <v>37.200000000000003</v>
      </c>
      <c r="K277" s="1">
        <f t="shared" ca="1" si="35"/>
        <v>44.350649350649356</v>
      </c>
      <c r="L277" s="1">
        <v>100.9614184</v>
      </c>
      <c r="M277" s="1">
        <v>6.8230476000000007</v>
      </c>
      <c r="N277" t="str">
        <f ca="1">SUBSTITUTE(INDEX(prob!$A$2:$A$6,MATCH(RAND(),prob!$C$2:$C$6)),"0","")</f>
        <v/>
      </c>
      <c r="O277" t="str">
        <f ca="1">IF(Table3[[#This Row],[Error_Type]]&lt;&gt;"",RANDBETWEEN(-H277/2,H277/2),"")</f>
        <v/>
      </c>
      <c r="P277" t="str">
        <f t="shared" ca="1" si="36"/>
        <v>Sensor B</v>
      </c>
      <c r="Q277">
        <f t="shared" ca="1" si="37"/>
        <v>2</v>
      </c>
      <c r="R277" t="str">
        <f t="shared" si="38"/>
        <v>E</v>
      </c>
      <c r="S277" t="str">
        <f ca="1">IF(LEN(F277)&gt;0,INDEX(prob!$D$2:$D$4,MATCH(RAND(),prob!$F$2:$F$4)),S276)</f>
        <v>Shipped</v>
      </c>
      <c r="T277" s="4">
        <f t="shared" ca="1" si="39"/>
        <v>55</v>
      </c>
    </row>
    <row r="278" spans="1:20" x14ac:dyDescent="0.25">
      <c r="A278">
        <v>276</v>
      </c>
      <c r="B278" s="2">
        <v>45005.418060937503</v>
      </c>
      <c r="C278" t="s">
        <v>7</v>
      </c>
      <c r="D278">
        <v>22</v>
      </c>
      <c r="E278">
        <v>9</v>
      </c>
      <c r="G278">
        <f>IF(Table3[[#This Row],[Length_1]]&lt;&gt;"",-Table3[[#This Row],[Width_1]]/2,)</f>
        <v>0</v>
      </c>
      <c r="H278">
        <f t="shared" ca="1" si="32"/>
        <v>154</v>
      </c>
      <c r="I278" s="1">
        <f t="shared" ca="1" si="33"/>
        <v>1.92</v>
      </c>
      <c r="J278" s="1">
        <f t="shared" ca="1" si="34"/>
        <v>34.799999999999997</v>
      </c>
      <c r="K278" s="1">
        <f t="shared" ca="1" si="35"/>
        <v>50.389610389610397</v>
      </c>
      <c r="L278" s="1">
        <v>100.9614184</v>
      </c>
      <c r="M278" s="1">
        <v>6.7503143999999997</v>
      </c>
      <c r="N278" t="str">
        <f ca="1">SUBSTITUTE(INDEX(prob!$A$2:$A$6,MATCH(RAND(),prob!$C$2:$C$6)),"0","")</f>
        <v/>
      </c>
      <c r="O278" t="str">
        <f ca="1">IF(Table3[[#This Row],[Error_Type]]&lt;&gt;"",RANDBETWEEN(-H278/2,H278/2),"")</f>
        <v/>
      </c>
      <c r="P278" t="str">
        <f t="shared" ca="1" si="36"/>
        <v>Sensor A</v>
      </c>
      <c r="Q278">
        <f t="shared" ca="1" si="37"/>
        <v>0</v>
      </c>
      <c r="R278" t="str">
        <f t="shared" si="38"/>
        <v>E</v>
      </c>
      <c r="S278" t="str">
        <f ca="1">IF(LEN(F278)&gt;0,INDEX(prob!$D$2:$D$4,MATCH(RAND(),prob!$F$2:$F$4)),S277)</f>
        <v>Shipped</v>
      </c>
      <c r="T278" s="4">
        <f t="shared" ca="1" si="39"/>
        <v>55</v>
      </c>
    </row>
    <row r="279" spans="1:20" x14ac:dyDescent="0.25">
      <c r="A279">
        <v>277</v>
      </c>
      <c r="B279" s="2">
        <v>45005.428477546295</v>
      </c>
      <c r="C279" t="s">
        <v>7</v>
      </c>
      <c r="D279">
        <v>22</v>
      </c>
      <c r="E279">
        <v>10</v>
      </c>
      <c r="G279">
        <f>IF(Table3[[#This Row],[Length_1]]&lt;&gt;"",-Table3[[#This Row],[Width_1]]/2,)</f>
        <v>0</v>
      </c>
      <c r="H279">
        <f t="shared" ca="1" si="32"/>
        <v>154</v>
      </c>
      <c r="I279" s="1">
        <f t="shared" ca="1" si="33"/>
        <v>1.93</v>
      </c>
      <c r="J279" s="1">
        <f t="shared" ca="1" si="34"/>
        <v>36.6</v>
      </c>
      <c r="K279" s="1">
        <f t="shared" ca="1" si="35"/>
        <v>48.441558441558442</v>
      </c>
      <c r="L279" s="1">
        <v>100.8764831</v>
      </c>
      <c r="M279" s="1">
        <v>6.6748235999999999</v>
      </c>
      <c r="N279" t="str">
        <f ca="1">SUBSTITUTE(INDEX(prob!$A$2:$A$6,MATCH(RAND(),prob!$C$2:$C$6)),"0","")</f>
        <v/>
      </c>
      <c r="O279" t="str">
        <f ca="1">IF(Table3[[#This Row],[Error_Type]]&lt;&gt;"",RANDBETWEEN(-H279/2,H279/2),"")</f>
        <v/>
      </c>
      <c r="P279" t="str">
        <f t="shared" ca="1" si="36"/>
        <v>Sensor B</v>
      </c>
      <c r="Q279">
        <f t="shared" ca="1" si="37"/>
        <v>1</v>
      </c>
      <c r="R279" t="str">
        <f t="shared" si="38"/>
        <v>E</v>
      </c>
      <c r="S279" t="str">
        <f ca="1">IF(LEN(F279)&gt;0,INDEX(prob!$D$2:$D$4,MATCH(RAND(),prob!$F$2:$F$4)),S278)</f>
        <v>Shipped</v>
      </c>
      <c r="T279" s="4">
        <f t="shared" ca="1" si="39"/>
        <v>55</v>
      </c>
    </row>
    <row r="280" spans="1:20" x14ac:dyDescent="0.25">
      <c r="A280">
        <v>278</v>
      </c>
      <c r="B280" s="2">
        <v>45005.438894155093</v>
      </c>
      <c r="C280" t="s">
        <v>7</v>
      </c>
      <c r="D280">
        <v>22</v>
      </c>
      <c r="E280">
        <v>11</v>
      </c>
      <c r="G280">
        <f>IF(Table3[[#This Row],[Length_1]]&lt;&gt;"",-Table3[[#This Row],[Width_1]]/2,)</f>
        <v>0</v>
      </c>
      <c r="H280">
        <f t="shared" ca="1" si="32"/>
        <v>154</v>
      </c>
      <c r="I280" s="1">
        <f t="shared" ca="1" si="33"/>
        <v>1.87</v>
      </c>
      <c r="J280" s="1">
        <f t="shared" ca="1" si="34"/>
        <v>38.1</v>
      </c>
      <c r="K280" s="1">
        <f t="shared" ca="1" si="35"/>
        <v>43.896103896103895</v>
      </c>
      <c r="L280" s="1">
        <v>100.725697</v>
      </c>
      <c r="M280" s="1">
        <v>6.6321239999999992</v>
      </c>
      <c r="N280" t="str">
        <f ca="1">SUBSTITUTE(INDEX(prob!$A$2:$A$6,MATCH(RAND(),prob!$C$2:$C$6)),"0","")</f>
        <v/>
      </c>
      <c r="O280" t="str">
        <f ca="1">IF(Table3[[#This Row],[Error_Type]]&lt;&gt;"",RANDBETWEEN(-H280/2,H280/2),"")</f>
        <v/>
      </c>
      <c r="P280" t="str">
        <f t="shared" ca="1" si="36"/>
        <v>Sensor B</v>
      </c>
      <c r="Q280">
        <f t="shared" ca="1" si="37"/>
        <v>0</v>
      </c>
      <c r="R280" t="str">
        <f t="shared" si="38"/>
        <v>E</v>
      </c>
      <c r="S280" t="str">
        <f ca="1">IF(LEN(F280)&gt;0,INDEX(prob!$D$2:$D$4,MATCH(RAND(),prob!$F$2:$F$4)),S279)</f>
        <v>Shipped</v>
      </c>
      <c r="T280" s="4">
        <f t="shared" ca="1" si="39"/>
        <v>55</v>
      </c>
    </row>
    <row r="281" spans="1:20" x14ac:dyDescent="0.25">
      <c r="A281">
        <v>279</v>
      </c>
      <c r="B281" s="2">
        <v>45005.449310763892</v>
      </c>
      <c r="C281" t="s">
        <v>7</v>
      </c>
      <c r="D281">
        <v>22</v>
      </c>
      <c r="E281">
        <v>12</v>
      </c>
      <c r="G281">
        <f>IF(Table3[[#This Row],[Length_1]]&lt;&gt;"",-Table3[[#This Row],[Width_1]]/2,)</f>
        <v>0</v>
      </c>
      <c r="H281">
        <f t="shared" ca="1" si="32"/>
        <v>154</v>
      </c>
      <c r="I281" s="1">
        <f t="shared" ca="1" si="33"/>
        <v>1.9</v>
      </c>
      <c r="J281" s="1">
        <f t="shared" ca="1" si="34"/>
        <v>35.6</v>
      </c>
      <c r="K281" s="1">
        <f t="shared" ca="1" si="35"/>
        <v>51.948051948051948</v>
      </c>
      <c r="L281" s="1">
        <v>100.6487767</v>
      </c>
      <c r="M281" s="1">
        <v>6.511140000000001</v>
      </c>
      <c r="N281" t="str">
        <f ca="1">SUBSTITUTE(INDEX(prob!$A$2:$A$6,MATCH(RAND(),prob!$C$2:$C$6)),"0","")</f>
        <v/>
      </c>
      <c r="O281" t="str">
        <f ca="1">IF(Table3[[#This Row],[Error_Type]]&lt;&gt;"",RANDBETWEEN(-H281/2,H281/2),"")</f>
        <v/>
      </c>
      <c r="P281" t="str">
        <f t="shared" ca="1" si="36"/>
        <v>Sensor A</v>
      </c>
      <c r="Q281">
        <f t="shared" ca="1" si="37"/>
        <v>2</v>
      </c>
      <c r="R281" t="str">
        <f t="shared" si="38"/>
        <v>E</v>
      </c>
      <c r="S281" t="str">
        <f ca="1">IF(LEN(F281)&gt;0,INDEX(prob!$D$2:$D$4,MATCH(RAND(),prob!$F$2:$F$4)),S280)</f>
        <v>Shipped</v>
      </c>
      <c r="T281" s="4">
        <f t="shared" ca="1" si="39"/>
        <v>55</v>
      </c>
    </row>
    <row r="282" spans="1:20" x14ac:dyDescent="0.25">
      <c r="A282">
        <v>280</v>
      </c>
      <c r="B282" s="2">
        <v>45005.459727372683</v>
      </c>
      <c r="C282" t="s">
        <v>7</v>
      </c>
      <c r="D282">
        <v>22</v>
      </c>
      <c r="E282">
        <v>13</v>
      </c>
      <c r="G282">
        <f>IF(Table3[[#This Row],[Length_1]]&lt;&gt;"",-Table3[[#This Row],[Width_1]]/2,)</f>
        <v>0</v>
      </c>
      <c r="H282">
        <f t="shared" ca="1" si="32"/>
        <v>154</v>
      </c>
      <c r="I282" s="1">
        <f t="shared" ca="1" si="33"/>
        <v>1.92</v>
      </c>
      <c r="J282" s="1">
        <f t="shared" ca="1" si="34"/>
        <v>38.9</v>
      </c>
      <c r="K282" s="1">
        <f t="shared" ca="1" si="35"/>
        <v>49.610389610389603</v>
      </c>
      <c r="L282" s="1">
        <v>100.66135420000001</v>
      </c>
      <c r="M282" s="1">
        <v>6.5072831999999998</v>
      </c>
      <c r="N282" t="str">
        <f ca="1">SUBSTITUTE(INDEX(prob!$A$2:$A$6,MATCH(RAND(),prob!$C$2:$C$6)),"0","")</f>
        <v/>
      </c>
      <c r="O282" t="str">
        <f ca="1">IF(Table3[[#This Row],[Error_Type]]&lt;&gt;"",RANDBETWEEN(-H282/2,H282/2),"")</f>
        <v/>
      </c>
      <c r="P282" t="str">
        <f t="shared" ca="1" si="36"/>
        <v>Sensor B</v>
      </c>
      <c r="Q282">
        <f t="shared" ca="1" si="37"/>
        <v>1</v>
      </c>
      <c r="R282" t="str">
        <f t="shared" si="38"/>
        <v>E</v>
      </c>
      <c r="S282" t="str">
        <f ca="1">IF(LEN(F282)&gt;0,INDEX(prob!$D$2:$D$4,MATCH(RAND(),prob!$F$2:$F$4)),S281)</f>
        <v>Shipped</v>
      </c>
      <c r="T282" s="4">
        <f t="shared" ca="1" si="39"/>
        <v>55</v>
      </c>
    </row>
    <row r="283" spans="1:20" x14ac:dyDescent="0.25">
      <c r="A283">
        <v>281</v>
      </c>
      <c r="B283" s="2">
        <v>45005.470143981482</v>
      </c>
      <c r="C283" t="s">
        <v>7</v>
      </c>
      <c r="D283">
        <v>22</v>
      </c>
      <c r="E283">
        <v>14</v>
      </c>
      <c r="G283">
        <f>IF(Table3[[#This Row],[Length_1]]&lt;&gt;"",-Table3[[#This Row],[Width_1]]/2,)</f>
        <v>0</v>
      </c>
      <c r="H283">
        <f t="shared" ca="1" si="32"/>
        <v>154</v>
      </c>
      <c r="I283" s="1">
        <f t="shared" ca="1" si="33"/>
        <v>1.88</v>
      </c>
      <c r="J283" s="1">
        <f t="shared" ca="1" si="34"/>
        <v>41.4</v>
      </c>
      <c r="K283" s="1">
        <f t="shared" ca="1" si="35"/>
        <v>48.215584415584416</v>
      </c>
      <c r="L283" s="1">
        <v>101.101455</v>
      </c>
      <c r="M283" s="1">
        <v>6.4335192000000001</v>
      </c>
      <c r="N283" t="str">
        <f ca="1">SUBSTITUTE(INDEX(prob!$A$2:$A$6,MATCH(RAND(),prob!$C$2:$C$6)),"0","")</f>
        <v>Type 1</v>
      </c>
      <c r="O283">
        <f ca="1">IF(Table3[[#This Row],[Error_Type]]&lt;&gt;"",RANDBETWEEN(-H283/2,H283/2),"")</f>
        <v>-31</v>
      </c>
      <c r="P283" t="str">
        <f t="shared" ca="1" si="36"/>
        <v>Sensor B</v>
      </c>
      <c r="Q283">
        <f t="shared" ca="1" si="37"/>
        <v>1</v>
      </c>
      <c r="R283" t="str">
        <f t="shared" si="38"/>
        <v>E</v>
      </c>
      <c r="S283" t="str">
        <f ca="1">IF(LEN(F283)&gt;0,INDEX(prob!$D$2:$D$4,MATCH(RAND(),prob!$F$2:$F$4)),S282)</f>
        <v>Shipped</v>
      </c>
      <c r="T283" s="4">
        <f t="shared" ca="1" si="39"/>
        <v>55</v>
      </c>
    </row>
    <row r="284" spans="1:20" x14ac:dyDescent="0.25">
      <c r="A284">
        <v>282</v>
      </c>
      <c r="B284" s="2">
        <v>45005.48056059028</v>
      </c>
      <c r="C284" t="s">
        <v>7</v>
      </c>
      <c r="D284">
        <v>22</v>
      </c>
      <c r="E284">
        <v>15</v>
      </c>
      <c r="G284">
        <f>IF(Table3[[#This Row],[Length_1]]&lt;&gt;"",-Table3[[#This Row],[Width_1]]/2,)</f>
        <v>0</v>
      </c>
      <c r="H284">
        <f t="shared" ca="1" si="32"/>
        <v>154</v>
      </c>
      <c r="I284" s="1">
        <f t="shared" ca="1" si="33"/>
        <v>1.9300000000000002</v>
      </c>
      <c r="J284" s="1">
        <f t="shared" ca="1" si="34"/>
        <v>32.1</v>
      </c>
      <c r="K284" s="1">
        <f t="shared" ca="1" si="35"/>
        <v>51.558441558441558</v>
      </c>
      <c r="L284" s="1">
        <v>100.79200969999999</v>
      </c>
      <c r="M284" s="1">
        <v>6.5981339999999999</v>
      </c>
      <c r="N284" t="str">
        <f ca="1">SUBSTITUTE(INDEX(prob!$A$2:$A$6,MATCH(RAND(),prob!$C$2:$C$6)),"0","")</f>
        <v>Type 3</v>
      </c>
      <c r="O284">
        <f ca="1">IF(Table3[[#This Row],[Error_Type]]&lt;&gt;"",RANDBETWEEN(-H284/2,H284/2),"")</f>
        <v>25</v>
      </c>
      <c r="P284" t="str">
        <f t="shared" ca="1" si="36"/>
        <v>Sensor B</v>
      </c>
      <c r="Q284">
        <f t="shared" ca="1" si="37"/>
        <v>1</v>
      </c>
      <c r="R284" t="str">
        <f t="shared" si="38"/>
        <v>E</v>
      </c>
      <c r="S284" t="str">
        <f ca="1">IF(LEN(F284)&gt;0,INDEX(prob!$D$2:$D$4,MATCH(RAND(),prob!$F$2:$F$4)),S283)</f>
        <v>Shipped</v>
      </c>
      <c r="T284" s="4">
        <f t="shared" ca="1" si="39"/>
        <v>55</v>
      </c>
    </row>
    <row r="285" spans="1:20" x14ac:dyDescent="0.25">
      <c r="A285">
        <v>283</v>
      </c>
      <c r="B285" s="2">
        <v>45005.490977199071</v>
      </c>
      <c r="C285" t="s">
        <v>7</v>
      </c>
      <c r="D285">
        <v>22</v>
      </c>
      <c r="E285">
        <v>16</v>
      </c>
      <c r="G285">
        <f>IF(Table3[[#This Row],[Length_1]]&lt;&gt;"",-Table3[[#This Row],[Width_1]]/2,)</f>
        <v>0</v>
      </c>
      <c r="H285">
        <f t="shared" ca="1" si="32"/>
        <v>154</v>
      </c>
      <c r="I285" s="1">
        <f t="shared" ca="1" si="33"/>
        <v>1.95</v>
      </c>
      <c r="J285" s="1">
        <f t="shared" ca="1" si="34"/>
        <v>39.9</v>
      </c>
      <c r="K285" s="1">
        <f t="shared" ca="1" si="35"/>
        <v>51.883116883116884</v>
      </c>
      <c r="L285" s="1">
        <v>100.80539690000001</v>
      </c>
      <c r="M285" s="1">
        <v>6.7067435999999994</v>
      </c>
      <c r="N285" t="str">
        <f ca="1">SUBSTITUTE(INDEX(prob!$A$2:$A$6,MATCH(RAND(),prob!$C$2:$C$6)),"0","")</f>
        <v/>
      </c>
      <c r="O285" t="str">
        <f ca="1">IF(Table3[[#This Row],[Error_Type]]&lt;&gt;"",RANDBETWEEN(-H285/2,H285/2),"")</f>
        <v/>
      </c>
      <c r="P285" t="str">
        <f t="shared" ca="1" si="36"/>
        <v>Sensor A</v>
      </c>
      <c r="Q285">
        <f t="shared" ca="1" si="37"/>
        <v>2</v>
      </c>
      <c r="R285" t="str">
        <f t="shared" si="38"/>
        <v>E</v>
      </c>
      <c r="S285" t="str">
        <f ca="1">IF(LEN(F285)&gt;0,INDEX(prob!$D$2:$D$4,MATCH(RAND(),prob!$F$2:$F$4)),S284)</f>
        <v>Shipped</v>
      </c>
      <c r="T285" s="4">
        <f t="shared" ca="1" si="39"/>
        <v>55</v>
      </c>
    </row>
    <row r="286" spans="1:20" x14ac:dyDescent="0.25">
      <c r="A286">
        <v>284</v>
      </c>
      <c r="B286" s="2">
        <v>45005.50139380787</v>
      </c>
      <c r="C286" t="s">
        <v>7</v>
      </c>
      <c r="D286">
        <v>22</v>
      </c>
      <c r="E286">
        <v>17</v>
      </c>
      <c r="G286">
        <f>IF(Table3[[#This Row],[Length_1]]&lt;&gt;"",-Table3[[#This Row],[Width_1]]/2,)</f>
        <v>0</v>
      </c>
      <c r="H286">
        <f t="shared" ca="1" si="32"/>
        <v>154</v>
      </c>
      <c r="I286" s="1">
        <f t="shared" ca="1" si="33"/>
        <v>1.9</v>
      </c>
      <c r="J286" s="1">
        <f t="shared" ca="1" si="34"/>
        <v>34.299999999999997</v>
      </c>
      <c r="K286" s="1">
        <f t="shared" ca="1" si="35"/>
        <v>44.025974025974023</v>
      </c>
      <c r="L286" s="1">
        <v>100.8236143</v>
      </c>
      <c r="M286" s="1">
        <v>6.8081364000000004</v>
      </c>
      <c r="N286" t="str">
        <f ca="1">SUBSTITUTE(INDEX(prob!$A$2:$A$6,MATCH(RAND(),prob!$C$2:$C$6)),"0","")</f>
        <v/>
      </c>
      <c r="O286" t="str">
        <f ca="1">IF(Table3[[#This Row],[Error_Type]]&lt;&gt;"",RANDBETWEEN(-H286/2,H286/2),"")</f>
        <v/>
      </c>
      <c r="P286" t="str">
        <f t="shared" ca="1" si="36"/>
        <v>Sensor A</v>
      </c>
      <c r="Q286">
        <f t="shared" ca="1" si="37"/>
        <v>0</v>
      </c>
      <c r="R286" t="str">
        <f t="shared" si="38"/>
        <v>E</v>
      </c>
      <c r="S286" t="str">
        <f ca="1">IF(LEN(F286)&gt;0,INDEX(prob!$D$2:$D$4,MATCH(RAND(),prob!$F$2:$F$4)),S285)</f>
        <v>Shipped</v>
      </c>
      <c r="T286" s="4">
        <f t="shared" ca="1" si="39"/>
        <v>55</v>
      </c>
    </row>
    <row r="287" spans="1:20" x14ac:dyDescent="0.25">
      <c r="A287">
        <v>285</v>
      </c>
      <c r="B287" s="2">
        <v>45005.511810416669</v>
      </c>
      <c r="C287" t="s">
        <v>7</v>
      </c>
      <c r="D287">
        <v>22</v>
      </c>
      <c r="E287">
        <v>18</v>
      </c>
      <c r="G287">
        <f>IF(Table3[[#This Row],[Length_1]]&lt;&gt;"",-Table3[[#This Row],[Width_1]]/2,)</f>
        <v>0</v>
      </c>
      <c r="H287">
        <f t="shared" ca="1" si="32"/>
        <v>154</v>
      </c>
      <c r="I287" s="1">
        <f t="shared" ca="1" si="33"/>
        <v>1.85</v>
      </c>
      <c r="J287" s="1">
        <f t="shared" ca="1" si="34"/>
        <v>39.9</v>
      </c>
      <c r="K287" s="1">
        <f t="shared" ca="1" si="35"/>
        <v>51.051948051948052</v>
      </c>
      <c r="L287" s="1">
        <v>101.74347899999999</v>
      </c>
      <c r="M287" s="1">
        <v>6.7719959999999997</v>
      </c>
      <c r="N287" t="str">
        <f ca="1">SUBSTITUTE(INDEX(prob!$A$2:$A$6,MATCH(RAND(),prob!$C$2:$C$6)),"0","")</f>
        <v>Type 1</v>
      </c>
      <c r="O287">
        <f ca="1">IF(Table3[[#This Row],[Error_Type]]&lt;&gt;"",RANDBETWEEN(-H287/2,H287/2),"")</f>
        <v>41</v>
      </c>
      <c r="P287" t="str">
        <f t="shared" ca="1" si="36"/>
        <v>Sensor B</v>
      </c>
      <c r="Q287">
        <f t="shared" ca="1" si="37"/>
        <v>2</v>
      </c>
      <c r="R287" t="str">
        <f t="shared" si="38"/>
        <v>E</v>
      </c>
      <c r="S287" t="str">
        <f ca="1">IF(LEN(F287)&gt;0,INDEX(prob!$D$2:$D$4,MATCH(RAND(),prob!$F$2:$F$4)),S286)</f>
        <v>Shipped</v>
      </c>
      <c r="T287" s="4">
        <f t="shared" ca="1" si="39"/>
        <v>55</v>
      </c>
    </row>
    <row r="288" spans="1:20" x14ac:dyDescent="0.25">
      <c r="A288">
        <v>286</v>
      </c>
      <c r="B288" s="2">
        <v>45005.52222702546</v>
      </c>
      <c r="C288" t="s">
        <v>7</v>
      </c>
      <c r="D288">
        <v>22</v>
      </c>
      <c r="E288">
        <v>19</v>
      </c>
      <c r="G288">
        <f>IF(Table3[[#This Row],[Length_1]]&lt;&gt;"",-Table3[[#This Row],[Width_1]]/2,)</f>
        <v>0</v>
      </c>
      <c r="H288">
        <f t="shared" ca="1" si="32"/>
        <v>154</v>
      </c>
      <c r="I288" s="1">
        <f t="shared" ca="1" si="33"/>
        <v>1.82</v>
      </c>
      <c r="J288" s="1">
        <f t="shared" ca="1" si="34"/>
        <v>41.7</v>
      </c>
      <c r="K288" s="1">
        <f t="shared" ca="1" si="35"/>
        <v>50.909090909090907</v>
      </c>
      <c r="L288" s="1">
        <v>101.032377</v>
      </c>
      <c r="M288" s="1">
        <v>6.7224408000000002</v>
      </c>
      <c r="N288" t="str">
        <f ca="1">SUBSTITUTE(INDEX(prob!$A$2:$A$6,MATCH(RAND(),prob!$C$2:$C$6)),"0","")</f>
        <v/>
      </c>
      <c r="O288" t="str">
        <f ca="1">IF(Table3[[#This Row],[Error_Type]]&lt;&gt;"",RANDBETWEEN(-H288/2,H288/2),"")</f>
        <v/>
      </c>
      <c r="P288" t="str">
        <f t="shared" ca="1" si="36"/>
        <v>Sensor B</v>
      </c>
      <c r="Q288">
        <f t="shared" ca="1" si="37"/>
        <v>2</v>
      </c>
      <c r="R288" t="str">
        <f t="shared" si="38"/>
        <v>E</v>
      </c>
      <c r="S288" t="str">
        <f ca="1">IF(LEN(F288)&gt;0,INDEX(prob!$D$2:$D$4,MATCH(RAND(),prob!$F$2:$F$4)),S287)</f>
        <v>Shipped</v>
      </c>
      <c r="T288" s="4">
        <f t="shared" ca="1" si="39"/>
        <v>55</v>
      </c>
    </row>
    <row r="289" spans="1:20" x14ac:dyDescent="0.25">
      <c r="A289">
        <v>287</v>
      </c>
      <c r="B289" s="2">
        <v>45005.532643634258</v>
      </c>
      <c r="C289" t="s">
        <v>7</v>
      </c>
      <c r="D289">
        <v>22</v>
      </c>
      <c r="E289">
        <v>20</v>
      </c>
      <c r="G289">
        <f>IF(Table3[[#This Row],[Length_1]]&lt;&gt;"",-Table3[[#This Row],[Width_1]]/2,)</f>
        <v>0</v>
      </c>
      <c r="H289">
        <f t="shared" ca="1" si="32"/>
        <v>154</v>
      </c>
      <c r="I289" s="1">
        <f t="shared" ca="1" si="33"/>
        <v>1.84</v>
      </c>
      <c r="J289" s="1">
        <f t="shared" ca="1" si="34"/>
        <v>38.200000000000003</v>
      </c>
      <c r="K289" s="1">
        <f t="shared" ca="1" si="35"/>
        <v>44.935064935064936</v>
      </c>
      <c r="L289" s="1">
        <v>101.086905</v>
      </c>
      <c r="M289" s="1">
        <v>6.836544</v>
      </c>
      <c r="N289" t="str">
        <f ca="1">SUBSTITUTE(INDEX(prob!$A$2:$A$6,MATCH(RAND(),prob!$C$2:$C$6)),"0","")</f>
        <v/>
      </c>
      <c r="O289" t="str">
        <f ca="1">IF(Table3[[#This Row],[Error_Type]]&lt;&gt;"",RANDBETWEEN(-H289/2,H289/2),"")</f>
        <v/>
      </c>
      <c r="P289" t="str">
        <f t="shared" ca="1" si="36"/>
        <v>Sensor A</v>
      </c>
      <c r="Q289">
        <f t="shared" ca="1" si="37"/>
        <v>1</v>
      </c>
      <c r="R289" t="str">
        <f t="shared" si="38"/>
        <v>E</v>
      </c>
      <c r="S289" t="str">
        <f ca="1">IF(LEN(F289)&gt;0,INDEX(prob!$D$2:$D$4,MATCH(RAND(),prob!$F$2:$F$4)),S288)</f>
        <v>Shipped</v>
      </c>
      <c r="T289" s="4">
        <f t="shared" ca="1" si="39"/>
        <v>55</v>
      </c>
    </row>
    <row r="290" spans="1:20" x14ac:dyDescent="0.25">
      <c r="A290">
        <v>288</v>
      </c>
      <c r="B290" s="2">
        <v>45005.543060243057</v>
      </c>
      <c r="C290" t="s">
        <v>7</v>
      </c>
      <c r="D290">
        <v>22</v>
      </c>
      <c r="E290">
        <v>21</v>
      </c>
      <c r="G290">
        <f>IF(Table3[[#This Row],[Length_1]]&lt;&gt;"",-Table3[[#This Row],[Width_1]]/2,)</f>
        <v>0</v>
      </c>
      <c r="H290">
        <f t="shared" ca="1" si="32"/>
        <v>154</v>
      </c>
      <c r="I290" s="1">
        <f t="shared" ca="1" si="33"/>
        <v>1.89</v>
      </c>
      <c r="J290" s="1">
        <f t="shared" ca="1" si="34"/>
        <v>40.299999999999997</v>
      </c>
      <c r="K290" s="1">
        <f t="shared" ca="1" si="35"/>
        <v>44.610389610389603</v>
      </c>
      <c r="L290" s="1">
        <v>100.6164019</v>
      </c>
      <c r="M290" s="1">
        <v>6.9335556</v>
      </c>
      <c r="N290" t="str">
        <f ca="1">SUBSTITUTE(INDEX(prob!$A$2:$A$6,MATCH(RAND(),prob!$C$2:$C$6)),"0","")</f>
        <v/>
      </c>
      <c r="O290" t="str">
        <f ca="1">IF(Table3[[#This Row],[Error_Type]]&lt;&gt;"",RANDBETWEEN(-H290/2,H290/2),"")</f>
        <v/>
      </c>
      <c r="P290" t="str">
        <f t="shared" ca="1" si="36"/>
        <v>Sensor B</v>
      </c>
      <c r="Q290">
        <f t="shared" ca="1" si="37"/>
        <v>2</v>
      </c>
      <c r="R290" t="str">
        <f t="shared" si="38"/>
        <v>E</v>
      </c>
      <c r="S290" t="str">
        <f ca="1">IF(LEN(F290)&gt;0,INDEX(prob!$D$2:$D$4,MATCH(RAND(),prob!$F$2:$F$4)),S289)</f>
        <v>Shipped</v>
      </c>
      <c r="T290" s="4">
        <f t="shared" ca="1" si="39"/>
        <v>55</v>
      </c>
    </row>
    <row r="291" spans="1:20" x14ac:dyDescent="0.25">
      <c r="A291">
        <v>289</v>
      </c>
      <c r="B291" s="2">
        <v>45005.553476851848</v>
      </c>
      <c r="C291" t="s">
        <v>7</v>
      </c>
      <c r="D291">
        <v>22</v>
      </c>
      <c r="E291">
        <v>22</v>
      </c>
      <c r="G291">
        <f>IF(Table3[[#This Row],[Length_1]]&lt;&gt;"",-Table3[[#This Row],[Width_1]]/2,)</f>
        <v>0</v>
      </c>
      <c r="H291">
        <f t="shared" ca="1" si="32"/>
        <v>154</v>
      </c>
      <c r="I291" s="1">
        <f t="shared" ca="1" si="33"/>
        <v>1.9</v>
      </c>
      <c r="J291" s="1">
        <f t="shared" ca="1" si="34"/>
        <v>40.799999999999997</v>
      </c>
      <c r="K291" s="1">
        <f t="shared" ca="1" si="35"/>
        <v>49.415584415584419</v>
      </c>
      <c r="L291" s="1">
        <v>100.6744468</v>
      </c>
      <c r="M291" s="1">
        <v>6.8578367999999994</v>
      </c>
      <c r="N291" t="str">
        <f ca="1">SUBSTITUTE(INDEX(prob!$A$2:$A$6,MATCH(RAND(),prob!$C$2:$C$6)),"0","")</f>
        <v/>
      </c>
      <c r="O291" t="str">
        <f ca="1">IF(Table3[[#This Row],[Error_Type]]&lt;&gt;"",RANDBETWEEN(-H291/2,H291/2),"")</f>
        <v/>
      </c>
      <c r="P291" t="str">
        <f t="shared" ca="1" si="36"/>
        <v>Sensor A</v>
      </c>
      <c r="Q291">
        <f t="shared" ca="1" si="37"/>
        <v>2</v>
      </c>
      <c r="R291" t="str">
        <f t="shared" si="38"/>
        <v>E</v>
      </c>
      <c r="S291" t="str">
        <f ca="1">IF(LEN(F291)&gt;0,INDEX(prob!$D$2:$D$4,MATCH(RAND(),prob!$F$2:$F$4)),S290)</f>
        <v>Shipped</v>
      </c>
      <c r="T291" s="4">
        <f t="shared" ca="1" si="39"/>
        <v>55</v>
      </c>
    </row>
    <row r="292" spans="1:20" x14ac:dyDescent="0.25">
      <c r="A292">
        <v>290</v>
      </c>
      <c r="B292" s="2">
        <v>45005.563893460647</v>
      </c>
      <c r="C292" t="s">
        <v>7</v>
      </c>
      <c r="D292">
        <v>22</v>
      </c>
      <c r="E292">
        <v>23</v>
      </c>
      <c r="G292">
        <f>IF(Table3[[#This Row],[Length_1]]&lt;&gt;"",-Table3[[#This Row],[Width_1]]/2,)</f>
        <v>0</v>
      </c>
      <c r="H292">
        <f t="shared" ca="1" si="32"/>
        <v>154</v>
      </c>
      <c r="I292" s="1">
        <f t="shared" ca="1" si="33"/>
        <v>1.86</v>
      </c>
      <c r="J292" s="1">
        <f t="shared" ca="1" si="34"/>
        <v>41.5</v>
      </c>
      <c r="K292" s="1">
        <f t="shared" ca="1" si="35"/>
        <v>54.093506493506503</v>
      </c>
      <c r="L292" s="1">
        <v>100.74374299999999</v>
      </c>
      <c r="M292" s="1">
        <v>6.6892320000000005</v>
      </c>
      <c r="N292" t="str">
        <f ca="1">SUBSTITUTE(INDEX(prob!$A$2:$A$6,MATCH(RAND(),prob!$C$2:$C$6)),"0","")</f>
        <v>Type 1</v>
      </c>
      <c r="O292">
        <f ca="1">IF(Table3[[#This Row],[Error_Type]]&lt;&gt;"",RANDBETWEEN(-H292/2,H292/2),"")</f>
        <v>54</v>
      </c>
      <c r="P292" t="str">
        <f t="shared" ca="1" si="36"/>
        <v>Sensor B</v>
      </c>
      <c r="Q292">
        <f t="shared" ca="1" si="37"/>
        <v>2</v>
      </c>
      <c r="R292" t="str">
        <f t="shared" si="38"/>
        <v>E</v>
      </c>
      <c r="S292" t="str">
        <f ca="1">IF(LEN(F292)&gt;0,INDEX(prob!$D$2:$D$4,MATCH(RAND(),prob!$F$2:$F$4)),S291)</f>
        <v>Shipped</v>
      </c>
      <c r="T292" s="4">
        <f t="shared" ca="1" si="39"/>
        <v>55</v>
      </c>
    </row>
    <row r="293" spans="1:20" x14ac:dyDescent="0.25">
      <c r="A293">
        <v>291</v>
      </c>
      <c r="B293" s="2">
        <v>45005.574310069445</v>
      </c>
      <c r="C293" t="s">
        <v>7</v>
      </c>
      <c r="D293">
        <v>22</v>
      </c>
      <c r="E293">
        <v>24</v>
      </c>
      <c r="G293">
        <f>IF(Table3[[#This Row],[Length_1]]&lt;&gt;"",-Table3[[#This Row],[Width_1]]/2,)</f>
        <v>0</v>
      </c>
      <c r="H293">
        <f t="shared" ca="1" si="32"/>
        <v>154</v>
      </c>
      <c r="I293" s="1">
        <f t="shared" ca="1" si="33"/>
        <v>1.93</v>
      </c>
      <c r="J293" s="1">
        <f t="shared" ca="1" si="34"/>
        <v>37</v>
      </c>
      <c r="K293" s="1">
        <f t="shared" ca="1" si="35"/>
        <v>43.246753246753251</v>
      </c>
      <c r="L293" s="1">
        <v>100.9472231</v>
      </c>
      <c r="M293" s="1">
        <v>6.6248423999999995</v>
      </c>
      <c r="N293" t="str">
        <f ca="1">SUBSTITUTE(INDEX(prob!$A$2:$A$6,MATCH(RAND(),prob!$C$2:$C$6)),"0","")</f>
        <v/>
      </c>
      <c r="O293" t="str">
        <f ca="1">IF(Table3[[#This Row],[Error_Type]]&lt;&gt;"",RANDBETWEEN(-H293/2,H293/2),"")</f>
        <v/>
      </c>
      <c r="P293" t="str">
        <f t="shared" ca="1" si="36"/>
        <v>Sensor A</v>
      </c>
      <c r="Q293">
        <f t="shared" ca="1" si="37"/>
        <v>0</v>
      </c>
      <c r="R293" t="str">
        <f t="shared" si="38"/>
        <v>E</v>
      </c>
      <c r="S293" t="str">
        <f ca="1">IF(LEN(F293)&gt;0,INDEX(prob!$D$2:$D$4,MATCH(RAND(),prob!$F$2:$F$4)),S292)</f>
        <v>Shipped</v>
      </c>
      <c r="T293" s="4">
        <f t="shared" ca="1" si="39"/>
        <v>55</v>
      </c>
    </row>
    <row r="294" spans="1:20" x14ac:dyDescent="0.25">
      <c r="A294">
        <v>292</v>
      </c>
      <c r="B294" s="2">
        <v>45005.584726678244</v>
      </c>
      <c r="C294" t="s">
        <v>8</v>
      </c>
      <c r="D294">
        <v>24</v>
      </c>
      <c r="E294">
        <v>1</v>
      </c>
      <c r="F294">
        <v>24</v>
      </c>
      <c r="G294">
        <f ca="1">IF(Table3[[#This Row],[Length_1]]&lt;&gt;"",-Table3[[#This Row],[Width_1]]/2,)</f>
        <v>-85</v>
      </c>
      <c r="H294">
        <f t="shared" ca="1" si="32"/>
        <v>170</v>
      </c>
      <c r="I294" s="1">
        <f t="shared" ca="1" si="33"/>
        <v>1.86</v>
      </c>
      <c r="J294" s="1">
        <f t="shared" ca="1" si="34"/>
        <v>41.9</v>
      </c>
      <c r="K294" s="1">
        <f t="shared" ca="1" si="35"/>
        <v>47</v>
      </c>
      <c r="L294" s="1">
        <v>100.6834496</v>
      </c>
      <c r="M294" s="1">
        <v>23.495975999999999</v>
      </c>
      <c r="N294" t="str">
        <f ca="1">SUBSTITUTE(INDEX(prob!$A$2:$A$6,MATCH(RAND(),prob!$C$2:$C$6)),"0","")</f>
        <v/>
      </c>
      <c r="O294" t="str">
        <f ca="1">IF(Table3[[#This Row],[Error_Type]]&lt;&gt;"",RANDBETWEEN(-H294/2,H294/2),"")</f>
        <v/>
      </c>
      <c r="P294" t="str">
        <f t="shared" ca="1" si="36"/>
        <v>Sensor B</v>
      </c>
      <c r="Q294">
        <f t="shared" ca="1" si="37"/>
        <v>0</v>
      </c>
      <c r="R294" t="str">
        <f t="shared" si="38"/>
        <v>D</v>
      </c>
      <c r="S294" t="str">
        <f ca="1">IF(LEN(F294)&gt;0,INDEX(prob!$D$2:$D$4,MATCH(RAND(),prob!$F$2:$F$4)),S293)</f>
        <v>Shipped</v>
      </c>
      <c r="T294" s="4">
        <f t="shared" ca="1" si="39"/>
        <v>55</v>
      </c>
    </row>
    <row r="295" spans="1:20" x14ac:dyDescent="0.25">
      <c r="A295">
        <v>293</v>
      </c>
      <c r="B295" s="2">
        <v>45005.595143287035</v>
      </c>
      <c r="C295" t="s">
        <v>8</v>
      </c>
      <c r="D295">
        <v>24</v>
      </c>
      <c r="E295">
        <v>2</v>
      </c>
      <c r="G295">
        <f>IF(Table3[[#This Row],[Length_1]]&lt;&gt;"",-Table3[[#This Row],[Width_1]]/2,)</f>
        <v>0</v>
      </c>
      <c r="H295">
        <f t="shared" ca="1" si="32"/>
        <v>170</v>
      </c>
      <c r="I295" s="1">
        <f t="shared" ca="1" si="33"/>
        <v>1.8</v>
      </c>
      <c r="J295" s="1">
        <f t="shared" ca="1" si="34"/>
        <v>34</v>
      </c>
      <c r="K295" s="1">
        <f t="shared" ca="1" si="35"/>
        <v>45.411764705882348</v>
      </c>
      <c r="L295" s="1">
        <v>100.8392623</v>
      </c>
      <c r="M295" s="1">
        <v>23.082024000000001</v>
      </c>
      <c r="N295" t="str">
        <f ca="1">SUBSTITUTE(INDEX(prob!$A$2:$A$6,MATCH(RAND(),prob!$C$2:$C$6)),"0","")</f>
        <v/>
      </c>
      <c r="O295" t="str">
        <f ca="1">IF(Table3[[#This Row],[Error_Type]]&lt;&gt;"",RANDBETWEEN(-H295/2,H295/2),"")</f>
        <v/>
      </c>
      <c r="P295" t="str">
        <f t="shared" ca="1" si="36"/>
        <v>Sensor B</v>
      </c>
      <c r="Q295">
        <f t="shared" ca="1" si="37"/>
        <v>0</v>
      </c>
      <c r="R295" t="str">
        <f t="shared" si="38"/>
        <v>D</v>
      </c>
      <c r="S295" t="str">
        <f ca="1">IF(LEN(F295)&gt;0,INDEX(prob!$D$2:$D$4,MATCH(RAND(),prob!$F$2:$F$4)),S294)</f>
        <v>Shipped</v>
      </c>
      <c r="T295" s="4">
        <f t="shared" ca="1" si="39"/>
        <v>55</v>
      </c>
    </row>
    <row r="296" spans="1:20" x14ac:dyDescent="0.25">
      <c r="A296">
        <v>294</v>
      </c>
      <c r="B296" s="2">
        <v>45005.605559895834</v>
      </c>
      <c r="C296" t="s">
        <v>8</v>
      </c>
      <c r="D296">
        <v>24</v>
      </c>
      <c r="E296">
        <v>3</v>
      </c>
      <c r="G296">
        <f>IF(Table3[[#This Row],[Length_1]]&lt;&gt;"",-Table3[[#This Row],[Width_1]]/2,)</f>
        <v>0</v>
      </c>
      <c r="H296">
        <f t="shared" ca="1" si="32"/>
        <v>170</v>
      </c>
      <c r="I296" s="1">
        <f t="shared" ca="1" si="33"/>
        <v>1.82</v>
      </c>
      <c r="J296" s="1">
        <f t="shared" ca="1" si="34"/>
        <v>40.299999999999997</v>
      </c>
      <c r="K296" s="1">
        <f t="shared" ca="1" si="35"/>
        <v>41.705882352941181</v>
      </c>
      <c r="L296" s="1">
        <v>100.5834708</v>
      </c>
      <c r="M296" s="1">
        <v>22.951332000000001</v>
      </c>
      <c r="N296" t="str">
        <f ca="1">SUBSTITUTE(INDEX(prob!$A$2:$A$6,MATCH(RAND(),prob!$C$2:$C$6)),"0","")</f>
        <v/>
      </c>
      <c r="O296" t="str">
        <f ca="1">IF(Table3[[#This Row],[Error_Type]]&lt;&gt;"",RANDBETWEEN(-H296/2,H296/2),"")</f>
        <v/>
      </c>
      <c r="P296" t="str">
        <f t="shared" ca="1" si="36"/>
        <v>Sensor B</v>
      </c>
      <c r="Q296">
        <f t="shared" ca="1" si="37"/>
        <v>2</v>
      </c>
      <c r="R296" t="str">
        <f t="shared" si="38"/>
        <v>D</v>
      </c>
      <c r="S296" t="str">
        <f ca="1">IF(LEN(F296)&gt;0,INDEX(prob!$D$2:$D$4,MATCH(RAND(),prob!$F$2:$F$4)),S295)</f>
        <v>Shipped</v>
      </c>
      <c r="T296" s="4">
        <f t="shared" ca="1" si="39"/>
        <v>55</v>
      </c>
    </row>
    <row r="297" spans="1:20" x14ac:dyDescent="0.25">
      <c r="A297">
        <v>295</v>
      </c>
      <c r="B297" s="2">
        <v>45005.615976504632</v>
      </c>
      <c r="C297" t="s">
        <v>8</v>
      </c>
      <c r="D297">
        <v>24</v>
      </c>
      <c r="E297">
        <v>4</v>
      </c>
      <c r="G297">
        <f>IF(Table3[[#This Row],[Length_1]]&lt;&gt;"",-Table3[[#This Row],[Width_1]]/2,)</f>
        <v>0</v>
      </c>
      <c r="H297">
        <f t="shared" ca="1" si="32"/>
        <v>170</v>
      </c>
      <c r="I297" s="1">
        <f t="shared" ca="1" si="33"/>
        <v>1.94</v>
      </c>
      <c r="J297" s="1">
        <f t="shared" ca="1" si="34"/>
        <v>34.5</v>
      </c>
      <c r="K297" s="1">
        <f t="shared" ca="1" si="35"/>
        <v>46.705882352941181</v>
      </c>
      <c r="L297" s="1">
        <v>100.900503</v>
      </c>
      <c r="M297" s="1">
        <v>22.982268000000001</v>
      </c>
      <c r="N297" t="str">
        <f ca="1">SUBSTITUTE(INDEX(prob!$A$2:$A$6,MATCH(RAND(),prob!$C$2:$C$6)),"0","")</f>
        <v/>
      </c>
      <c r="O297" t="str">
        <f ca="1">IF(Table3[[#This Row],[Error_Type]]&lt;&gt;"",RANDBETWEEN(-H297/2,H297/2),"")</f>
        <v/>
      </c>
      <c r="P297" t="str">
        <f t="shared" ca="1" si="36"/>
        <v>Sensor B</v>
      </c>
      <c r="Q297">
        <f t="shared" ca="1" si="37"/>
        <v>2</v>
      </c>
      <c r="R297" t="str">
        <f t="shared" si="38"/>
        <v>D</v>
      </c>
      <c r="S297" t="str">
        <f ca="1">IF(LEN(F297)&gt;0,INDEX(prob!$D$2:$D$4,MATCH(RAND(),prob!$F$2:$F$4)),S296)</f>
        <v>Shipped</v>
      </c>
      <c r="T297" s="4">
        <f t="shared" ca="1" si="39"/>
        <v>55</v>
      </c>
    </row>
    <row r="298" spans="1:20" x14ac:dyDescent="0.25">
      <c r="A298">
        <v>296</v>
      </c>
      <c r="B298" s="2">
        <v>45005.626393113424</v>
      </c>
      <c r="C298" t="s">
        <v>8</v>
      </c>
      <c r="D298">
        <v>24</v>
      </c>
      <c r="E298">
        <v>5</v>
      </c>
      <c r="G298">
        <f>IF(Table3[[#This Row],[Length_1]]&lt;&gt;"",-Table3[[#This Row],[Width_1]]/2,)</f>
        <v>0</v>
      </c>
      <c r="H298">
        <f t="shared" ca="1" si="32"/>
        <v>170</v>
      </c>
      <c r="I298" s="1">
        <f t="shared" ca="1" si="33"/>
        <v>1.88</v>
      </c>
      <c r="J298" s="1">
        <f t="shared" ca="1" si="34"/>
        <v>33.299999999999997</v>
      </c>
      <c r="K298" s="1">
        <f t="shared" ca="1" si="35"/>
        <v>39.352941176470587</v>
      </c>
      <c r="L298" s="1">
        <v>100.900503</v>
      </c>
      <c r="M298" s="1">
        <v>22.879752</v>
      </c>
      <c r="N298" t="str">
        <f ca="1">SUBSTITUTE(INDEX(prob!$A$2:$A$6,MATCH(RAND(),prob!$C$2:$C$6)),"0","")</f>
        <v/>
      </c>
      <c r="O298" t="str">
        <f ca="1">IF(Table3[[#This Row],[Error_Type]]&lt;&gt;"",RANDBETWEEN(-H298/2,H298/2),"")</f>
        <v/>
      </c>
      <c r="P298" t="str">
        <f t="shared" ca="1" si="36"/>
        <v>Sensor B</v>
      </c>
      <c r="Q298">
        <f t="shared" ca="1" si="37"/>
        <v>1</v>
      </c>
      <c r="R298" t="str">
        <f t="shared" si="38"/>
        <v>D</v>
      </c>
      <c r="S298" t="str">
        <f ca="1">IF(LEN(F298)&gt;0,INDEX(prob!$D$2:$D$4,MATCH(RAND(),prob!$F$2:$F$4)),S297)</f>
        <v>Shipped</v>
      </c>
      <c r="T298" s="4">
        <f t="shared" ca="1" si="39"/>
        <v>55</v>
      </c>
    </row>
    <row r="299" spans="1:20" x14ac:dyDescent="0.25">
      <c r="A299">
        <v>297</v>
      </c>
      <c r="B299" s="2">
        <v>45005.636809722222</v>
      </c>
      <c r="C299" t="s">
        <v>8</v>
      </c>
      <c r="D299">
        <v>24</v>
      </c>
      <c r="E299">
        <v>6</v>
      </c>
      <c r="G299">
        <f>IF(Table3[[#This Row],[Length_1]]&lt;&gt;"",-Table3[[#This Row],[Width_1]]/2,)</f>
        <v>0</v>
      </c>
      <c r="H299">
        <f t="shared" ca="1" si="32"/>
        <v>170</v>
      </c>
      <c r="I299" s="1">
        <f t="shared" ca="1" si="33"/>
        <v>1.86</v>
      </c>
      <c r="J299" s="1">
        <f t="shared" ca="1" si="34"/>
        <v>37.5</v>
      </c>
      <c r="K299" s="1">
        <f t="shared" ca="1" si="35"/>
        <v>38.529411764705884</v>
      </c>
      <c r="L299" s="1">
        <v>100.45362110000001</v>
      </c>
      <c r="M299" s="1">
        <v>22.680827999999998</v>
      </c>
      <c r="N299" t="str">
        <f ca="1">SUBSTITUTE(INDEX(prob!$A$2:$A$6,MATCH(RAND(),prob!$C$2:$C$6)),"0","")</f>
        <v/>
      </c>
      <c r="O299" t="str">
        <f ca="1">IF(Table3[[#This Row],[Error_Type]]&lt;&gt;"",RANDBETWEEN(-H299/2,H299/2),"")</f>
        <v/>
      </c>
      <c r="P299" t="str">
        <f t="shared" ca="1" si="36"/>
        <v>Sensor A</v>
      </c>
      <c r="Q299">
        <f t="shared" ca="1" si="37"/>
        <v>1</v>
      </c>
      <c r="R299" t="str">
        <f t="shared" si="38"/>
        <v>D</v>
      </c>
      <c r="S299" t="str">
        <f ca="1">IF(LEN(F299)&gt;0,INDEX(prob!$D$2:$D$4,MATCH(RAND(),prob!$F$2:$F$4)),S298)</f>
        <v>Shipped</v>
      </c>
      <c r="T299" s="4">
        <f t="shared" ca="1" si="39"/>
        <v>55</v>
      </c>
    </row>
    <row r="300" spans="1:20" x14ac:dyDescent="0.25">
      <c r="A300">
        <v>298</v>
      </c>
      <c r="B300" s="2">
        <v>45005.647226331021</v>
      </c>
      <c r="C300" t="s">
        <v>8</v>
      </c>
      <c r="D300">
        <v>24</v>
      </c>
      <c r="E300">
        <v>7</v>
      </c>
      <c r="G300">
        <f>IF(Table3[[#This Row],[Length_1]]&lt;&gt;"",-Table3[[#This Row],[Width_1]]/2,)</f>
        <v>0</v>
      </c>
      <c r="H300">
        <f t="shared" ca="1" si="32"/>
        <v>170</v>
      </c>
      <c r="I300" s="1">
        <f t="shared" ca="1" si="33"/>
        <v>1.91</v>
      </c>
      <c r="J300" s="1">
        <f t="shared" ca="1" si="34"/>
        <v>34.4</v>
      </c>
      <c r="K300" s="1">
        <f t="shared" ca="1" si="35"/>
        <v>42.176470588235297</v>
      </c>
      <c r="L300" s="1">
        <v>100.8259972</v>
      </c>
      <c r="M300" s="1">
        <v>22.492272</v>
      </c>
      <c r="N300" t="str">
        <f ca="1">SUBSTITUTE(INDEX(prob!$A$2:$A$6,MATCH(RAND(),prob!$C$2:$C$6)),"0","")</f>
        <v/>
      </c>
      <c r="O300" t="str">
        <f ca="1">IF(Table3[[#This Row],[Error_Type]]&lt;&gt;"",RANDBETWEEN(-H300/2,H300/2),"")</f>
        <v/>
      </c>
      <c r="P300" t="str">
        <f t="shared" ca="1" si="36"/>
        <v>Sensor A</v>
      </c>
      <c r="Q300">
        <f t="shared" ca="1" si="37"/>
        <v>1</v>
      </c>
      <c r="R300" t="str">
        <f t="shared" si="38"/>
        <v>D</v>
      </c>
      <c r="S300" t="str">
        <f ca="1">IF(LEN(F300)&gt;0,INDEX(prob!$D$2:$D$4,MATCH(RAND(),prob!$F$2:$F$4)),S299)</f>
        <v>Shipped</v>
      </c>
      <c r="T300" s="4">
        <f t="shared" ca="1" si="39"/>
        <v>55</v>
      </c>
    </row>
    <row r="301" spans="1:20" x14ac:dyDescent="0.25">
      <c r="A301">
        <v>299</v>
      </c>
      <c r="B301" s="2">
        <v>45005.657642939812</v>
      </c>
      <c r="C301" t="s">
        <v>8</v>
      </c>
      <c r="D301">
        <v>24</v>
      </c>
      <c r="E301">
        <v>8</v>
      </c>
      <c r="G301">
        <f>IF(Table3[[#This Row],[Length_1]]&lt;&gt;"",-Table3[[#This Row],[Width_1]]/2,)</f>
        <v>0</v>
      </c>
      <c r="H301">
        <f t="shared" ca="1" si="32"/>
        <v>170</v>
      </c>
      <c r="I301" s="1">
        <f t="shared" ca="1" si="33"/>
        <v>1.83</v>
      </c>
      <c r="J301" s="1">
        <f t="shared" ca="1" si="34"/>
        <v>37.6</v>
      </c>
      <c r="K301" s="1">
        <f t="shared" ca="1" si="35"/>
        <v>46.235294117647058</v>
      </c>
      <c r="L301" s="1">
        <v>100.6676398</v>
      </c>
      <c r="M301" s="1">
        <v>22.414031999999999</v>
      </c>
      <c r="N301" t="str">
        <f ca="1">SUBSTITUTE(INDEX(prob!$A$2:$A$6,MATCH(RAND(),prob!$C$2:$C$6)),"0","")</f>
        <v/>
      </c>
      <c r="O301" t="str">
        <f ca="1">IF(Table3[[#This Row],[Error_Type]]&lt;&gt;"",RANDBETWEEN(-H301/2,H301/2),"")</f>
        <v/>
      </c>
      <c r="P301" t="str">
        <f t="shared" ca="1" si="36"/>
        <v>Sensor A</v>
      </c>
      <c r="Q301">
        <f t="shared" ca="1" si="37"/>
        <v>2</v>
      </c>
      <c r="R301" t="str">
        <f t="shared" si="38"/>
        <v>D</v>
      </c>
      <c r="S301" t="str">
        <f ca="1">IF(LEN(F301)&gt;0,INDEX(prob!$D$2:$D$4,MATCH(RAND(),prob!$F$2:$F$4)),S300)</f>
        <v>Shipped</v>
      </c>
      <c r="T301" s="4">
        <f t="shared" ca="1" si="39"/>
        <v>55</v>
      </c>
    </row>
    <row r="302" spans="1:20" x14ac:dyDescent="0.25">
      <c r="A302">
        <v>300</v>
      </c>
      <c r="B302" s="2">
        <v>45005.66805954861</v>
      </c>
      <c r="C302" t="s">
        <v>8</v>
      </c>
      <c r="D302">
        <v>24</v>
      </c>
      <c r="E302">
        <v>9</v>
      </c>
      <c r="G302">
        <f>IF(Table3[[#This Row],[Length_1]]&lt;&gt;"",-Table3[[#This Row],[Width_1]]/2,)</f>
        <v>0</v>
      </c>
      <c r="H302">
        <f t="shared" ca="1" si="32"/>
        <v>170</v>
      </c>
      <c r="I302" s="1">
        <f t="shared" ca="1" si="33"/>
        <v>1.95</v>
      </c>
      <c r="J302" s="1">
        <f t="shared" ca="1" si="34"/>
        <v>33.1</v>
      </c>
      <c r="K302" s="1">
        <f t="shared" ca="1" si="35"/>
        <v>39.941176470588232</v>
      </c>
      <c r="L302" s="1">
        <v>100.4834991</v>
      </c>
      <c r="M302" s="1">
        <v>22.244928000000002</v>
      </c>
      <c r="N302" t="str">
        <f ca="1">SUBSTITUTE(INDEX(prob!$A$2:$A$6,MATCH(RAND(),prob!$C$2:$C$6)),"0","")</f>
        <v/>
      </c>
      <c r="O302" t="str">
        <f ca="1">IF(Table3[[#This Row],[Error_Type]]&lt;&gt;"",RANDBETWEEN(-H302/2,H302/2),"")</f>
        <v/>
      </c>
      <c r="P302" t="str">
        <f t="shared" ca="1" si="36"/>
        <v>Sensor B</v>
      </c>
      <c r="Q302">
        <f t="shared" ca="1" si="37"/>
        <v>1</v>
      </c>
      <c r="R302" t="str">
        <f t="shared" si="38"/>
        <v>D</v>
      </c>
      <c r="S302" t="str">
        <f ca="1">IF(LEN(F302)&gt;0,INDEX(prob!$D$2:$D$4,MATCH(RAND(),prob!$F$2:$F$4)),S301)</f>
        <v>Shipped</v>
      </c>
      <c r="T302" s="4">
        <f t="shared" ca="1" si="39"/>
        <v>55</v>
      </c>
    </row>
    <row r="303" spans="1:20" x14ac:dyDescent="0.25">
      <c r="A303">
        <v>301</v>
      </c>
      <c r="B303" s="2">
        <v>45005.678476157409</v>
      </c>
      <c r="C303" t="s">
        <v>8</v>
      </c>
      <c r="D303">
        <v>24</v>
      </c>
      <c r="E303">
        <v>10</v>
      </c>
      <c r="G303">
        <f>IF(Table3[[#This Row],[Length_1]]&lt;&gt;"",-Table3[[#This Row],[Width_1]]/2,)</f>
        <v>0</v>
      </c>
      <c r="H303">
        <f t="shared" ca="1" si="32"/>
        <v>170</v>
      </c>
      <c r="I303" s="1">
        <f t="shared" ca="1" si="33"/>
        <v>1.94</v>
      </c>
      <c r="J303" s="1">
        <f t="shared" ca="1" si="34"/>
        <v>39.700000000000003</v>
      </c>
      <c r="K303" s="1">
        <f t="shared" ca="1" si="35"/>
        <v>43.352941176470587</v>
      </c>
      <c r="L303" s="1">
        <v>100.7328818</v>
      </c>
      <c r="M303" s="1">
        <v>22.114272</v>
      </c>
      <c r="N303" t="str">
        <f ca="1">SUBSTITUTE(INDEX(prob!$A$2:$A$6,MATCH(RAND(),prob!$C$2:$C$6)),"0","")</f>
        <v>Type 2</v>
      </c>
      <c r="O303">
        <f ca="1">IF(Table3[[#This Row],[Error_Type]]&lt;&gt;"",RANDBETWEEN(-H303/2,H303/2),"")</f>
        <v>-20</v>
      </c>
      <c r="P303" t="str">
        <f t="shared" ca="1" si="36"/>
        <v>Sensor B</v>
      </c>
      <c r="Q303">
        <f t="shared" ca="1" si="37"/>
        <v>2</v>
      </c>
      <c r="R303" t="str">
        <f t="shared" si="38"/>
        <v>D</v>
      </c>
      <c r="S303" t="str">
        <f ca="1">IF(LEN(F303)&gt;0,INDEX(prob!$D$2:$D$4,MATCH(RAND(),prob!$F$2:$F$4)),S302)</f>
        <v>Shipped</v>
      </c>
      <c r="T303" s="4">
        <f t="shared" ca="1" si="39"/>
        <v>55</v>
      </c>
    </row>
    <row r="304" spans="1:20" x14ac:dyDescent="0.25">
      <c r="A304">
        <v>302</v>
      </c>
      <c r="B304" s="2">
        <v>45005.6888927662</v>
      </c>
      <c r="C304" t="s">
        <v>8</v>
      </c>
      <c r="D304">
        <v>24</v>
      </c>
      <c r="E304">
        <v>11</v>
      </c>
      <c r="G304">
        <f>IF(Table3[[#This Row],[Length_1]]&lt;&gt;"",-Table3[[#This Row],[Width_1]]/2,)</f>
        <v>0</v>
      </c>
      <c r="H304">
        <f t="shared" ca="1" si="32"/>
        <v>170</v>
      </c>
      <c r="I304" s="1">
        <f t="shared" ca="1" si="33"/>
        <v>1.8</v>
      </c>
      <c r="J304" s="1">
        <f t="shared" ca="1" si="34"/>
        <v>37.1</v>
      </c>
      <c r="K304" s="1">
        <f t="shared" ca="1" si="35"/>
        <v>40.529411764705884</v>
      </c>
      <c r="L304" s="1">
        <v>100.6567636</v>
      </c>
      <c r="M304" s="1">
        <v>22.018404</v>
      </c>
      <c r="N304" t="str">
        <f ca="1">SUBSTITUTE(INDEX(prob!$A$2:$A$6,MATCH(RAND(),prob!$C$2:$C$6)),"0","")</f>
        <v/>
      </c>
      <c r="O304" t="str">
        <f ca="1">IF(Table3[[#This Row],[Error_Type]]&lt;&gt;"",RANDBETWEEN(-H304/2,H304/2),"")</f>
        <v/>
      </c>
      <c r="P304" t="str">
        <f t="shared" ca="1" si="36"/>
        <v>Sensor A</v>
      </c>
      <c r="Q304">
        <f t="shared" ca="1" si="37"/>
        <v>2</v>
      </c>
      <c r="R304" t="str">
        <f t="shared" si="38"/>
        <v>D</v>
      </c>
      <c r="S304" t="str">
        <f ca="1">IF(LEN(F304)&gt;0,INDEX(prob!$D$2:$D$4,MATCH(RAND(),prob!$F$2:$F$4)),S303)</f>
        <v>Shipped</v>
      </c>
      <c r="T304" s="4">
        <f t="shared" ca="1" si="39"/>
        <v>55</v>
      </c>
    </row>
    <row r="305" spans="1:20" x14ac:dyDescent="0.25">
      <c r="A305">
        <v>303</v>
      </c>
      <c r="B305" s="2">
        <v>45005.699309374999</v>
      </c>
      <c r="C305" t="s">
        <v>8</v>
      </c>
      <c r="D305">
        <v>24</v>
      </c>
      <c r="E305">
        <v>12</v>
      </c>
      <c r="G305">
        <f>IF(Table3[[#This Row],[Length_1]]&lt;&gt;"",-Table3[[#This Row],[Width_1]]/2,)</f>
        <v>0</v>
      </c>
      <c r="H305">
        <f t="shared" ca="1" si="32"/>
        <v>170</v>
      </c>
      <c r="I305" s="1">
        <f t="shared" ca="1" si="33"/>
        <v>1.83</v>
      </c>
      <c r="J305" s="1">
        <f t="shared" ca="1" si="34"/>
        <v>39.200000000000003</v>
      </c>
      <c r="K305" s="1">
        <f t="shared" ca="1" si="35"/>
        <v>44.705882352941174</v>
      </c>
      <c r="L305" s="1">
        <v>100.6846333</v>
      </c>
      <c r="M305" s="1">
        <v>22.046723999999998</v>
      </c>
      <c r="N305" t="str">
        <f ca="1">SUBSTITUTE(INDEX(prob!$A$2:$A$6,MATCH(RAND(),prob!$C$2:$C$6)),"0","")</f>
        <v/>
      </c>
      <c r="O305" t="str">
        <f ca="1">IF(Table3[[#This Row],[Error_Type]]&lt;&gt;"",RANDBETWEEN(-H305/2,H305/2),"")</f>
        <v/>
      </c>
      <c r="P305" t="str">
        <f t="shared" ca="1" si="36"/>
        <v>Sensor B</v>
      </c>
      <c r="Q305">
        <f t="shared" ca="1" si="37"/>
        <v>0</v>
      </c>
      <c r="R305" t="str">
        <f t="shared" si="38"/>
        <v>D</v>
      </c>
      <c r="S305" t="str">
        <f ca="1">IF(LEN(F305)&gt;0,INDEX(prob!$D$2:$D$4,MATCH(RAND(),prob!$F$2:$F$4)),S304)</f>
        <v>Shipped</v>
      </c>
      <c r="T305" s="4">
        <f t="shared" ca="1" si="39"/>
        <v>55</v>
      </c>
    </row>
    <row r="306" spans="1:20" x14ac:dyDescent="0.25">
      <c r="A306">
        <v>304</v>
      </c>
      <c r="B306" s="2">
        <v>45005.709725983797</v>
      </c>
      <c r="C306" t="s">
        <v>8</v>
      </c>
      <c r="D306">
        <v>24</v>
      </c>
      <c r="E306">
        <v>13</v>
      </c>
      <c r="G306">
        <f>IF(Table3[[#This Row],[Length_1]]&lt;&gt;"",-Table3[[#This Row],[Width_1]]/2,)</f>
        <v>0</v>
      </c>
      <c r="H306">
        <f t="shared" ca="1" si="32"/>
        <v>170</v>
      </c>
      <c r="I306" s="1">
        <f t="shared" ca="1" si="33"/>
        <v>1.93</v>
      </c>
      <c r="J306" s="1">
        <f t="shared" ca="1" si="34"/>
        <v>40.1</v>
      </c>
      <c r="K306" s="1">
        <f t="shared" ca="1" si="35"/>
        <v>39.941176470588232</v>
      </c>
      <c r="L306" s="1">
        <v>100.90822660000001</v>
      </c>
      <c r="M306" s="1">
        <v>21.927948000000001</v>
      </c>
      <c r="N306" t="str">
        <f ca="1">SUBSTITUTE(INDEX(prob!$A$2:$A$6,MATCH(RAND(),prob!$C$2:$C$6)),"0","")</f>
        <v/>
      </c>
      <c r="O306" t="str">
        <f ca="1">IF(Table3[[#This Row],[Error_Type]]&lt;&gt;"",RANDBETWEEN(-H306/2,H306/2),"")</f>
        <v/>
      </c>
      <c r="P306" t="str">
        <f t="shared" ca="1" si="36"/>
        <v>Sensor A</v>
      </c>
      <c r="Q306">
        <f t="shared" ca="1" si="37"/>
        <v>2</v>
      </c>
      <c r="R306" t="str">
        <f t="shared" si="38"/>
        <v>D</v>
      </c>
      <c r="S306" t="str">
        <f ca="1">IF(LEN(F306)&gt;0,INDEX(prob!$D$2:$D$4,MATCH(RAND(),prob!$F$2:$F$4)),S305)</f>
        <v>Shipped</v>
      </c>
      <c r="T306" s="4">
        <f t="shared" ca="1" si="39"/>
        <v>55</v>
      </c>
    </row>
    <row r="307" spans="1:20" x14ac:dyDescent="0.25">
      <c r="A307">
        <v>305</v>
      </c>
      <c r="B307" s="2">
        <v>45005.720142592596</v>
      </c>
      <c r="C307" t="s">
        <v>8</v>
      </c>
      <c r="D307">
        <v>24</v>
      </c>
      <c r="E307">
        <v>14</v>
      </c>
      <c r="G307">
        <f>IF(Table3[[#This Row],[Length_1]]&lt;&gt;"",-Table3[[#This Row],[Width_1]]/2,)</f>
        <v>0</v>
      </c>
      <c r="H307">
        <f t="shared" ca="1" si="32"/>
        <v>170</v>
      </c>
      <c r="I307" s="1">
        <f t="shared" ca="1" si="33"/>
        <v>1.95</v>
      </c>
      <c r="J307" s="1">
        <f t="shared" ca="1" si="34"/>
        <v>37.799999999999997</v>
      </c>
      <c r="K307" s="1">
        <f t="shared" ca="1" si="35"/>
        <v>43</v>
      </c>
      <c r="L307" s="1">
        <v>100.91814530000001</v>
      </c>
      <c r="M307" s="1">
        <v>21.665568</v>
      </c>
      <c r="N307" t="str">
        <f ca="1">SUBSTITUTE(INDEX(prob!$A$2:$A$6,MATCH(RAND(),prob!$C$2:$C$6)),"0","")</f>
        <v/>
      </c>
      <c r="O307" t="str">
        <f ca="1">IF(Table3[[#This Row],[Error_Type]]&lt;&gt;"",RANDBETWEEN(-H307/2,H307/2),"")</f>
        <v/>
      </c>
      <c r="P307" t="str">
        <f t="shared" ca="1" si="36"/>
        <v>Sensor B</v>
      </c>
      <c r="Q307">
        <f t="shared" ca="1" si="37"/>
        <v>0</v>
      </c>
      <c r="R307" t="str">
        <f t="shared" si="38"/>
        <v>D</v>
      </c>
      <c r="S307" t="str">
        <f ca="1">IF(LEN(F307)&gt;0,INDEX(prob!$D$2:$D$4,MATCH(RAND(),prob!$F$2:$F$4)),S306)</f>
        <v>Shipped</v>
      </c>
      <c r="T307" s="4">
        <f t="shared" ca="1" si="39"/>
        <v>55</v>
      </c>
    </row>
    <row r="308" spans="1:20" x14ac:dyDescent="0.25">
      <c r="A308">
        <v>306</v>
      </c>
      <c r="B308" s="2">
        <v>45005.730559201387</v>
      </c>
      <c r="C308" t="s">
        <v>8</v>
      </c>
      <c r="D308">
        <v>24</v>
      </c>
      <c r="E308">
        <v>15</v>
      </c>
      <c r="G308">
        <f>IF(Table3[[#This Row],[Length_1]]&lt;&gt;"",-Table3[[#This Row],[Width_1]]/2,)</f>
        <v>0</v>
      </c>
      <c r="H308">
        <f t="shared" ca="1" si="32"/>
        <v>170</v>
      </c>
      <c r="I308" s="1">
        <f t="shared" ca="1" si="33"/>
        <v>1.87</v>
      </c>
      <c r="J308" s="1">
        <f t="shared" ca="1" si="34"/>
        <v>39.4</v>
      </c>
      <c r="K308" s="1">
        <f t="shared" ca="1" si="35"/>
        <v>39.941176470588232</v>
      </c>
      <c r="L308" s="1">
        <v>100.513132</v>
      </c>
      <c r="M308" s="1">
        <v>21.635939999999998</v>
      </c>
      <c r="N308" t="str">
        <f ca="1">SUBSTITUTE(INDEX(prob!$A$2:$A$6,MATCH(RAND(),prob!$C$2:$C$6)),"0","")</f>
        <v/>
      </c>
      <c r="O308" t="str">
        <f ca="1">IF(Table3[[#This Row],[Error_Type]]&lt;&gt;"",RANDBETWEEN(-H308/2,H308/2),"")</f>
        <v/>
      </c>
      <c r="P308" t="str">
        <f t="shared" ca="1" si="36"/>
        <v>Sensor B</v>
      </c>
      <c r="Q308">
        <f t="shared" ca="1" si="37"/>
        <v>2</v>
      </c>
      <c r="R308" t="str">
        <f t="shared" si="38"/>
        <v>D</v>
      </c>
      <c r="S308" t="str">
        <f ca="1">IF(LEN(F308)&gt;0,INDEX(prob!$D$2:$D$4,MATCH(RAND(),prob!$F$2:$F$4)),S307)</f>
        <v>Shipped</v>
      </c>
      <c r="T308" s="4">
        <f t="shared" ca="1" si="39"/>
        <v>55</v>
      </c>
    </row>
    <row r="309" spans="1:20" x14ac:dyDescent="0.25">
      <c r="A309">
        <v>307</v>
      </c>
      <c r="B309" s="2">
        <v>45005.740975810186</v>
      </c>
      <c r="C309" t="s">
        <v>8</v>
      </c>
      <c r="D309">
        <v>24</v>
      </c>
      <c r="E309">
        <v>16</v>
      </c>
      <c r="G309">
        <f>IF(Table3[[#This Row],[Length_1]]&lt;&gt;"",-Table3[[#This Row],[Width_1]]/2,)</f>
        <v>0</v>
      </c>
      <c r="H309">
        <f t="shared" ca="1" si="32"/>
        <v>170</v>
      </c>
      <c r="I309" s="1">
        <f t="shared" ca="1" si="33"/>
        <v>1.82</v>
      </c>
      <c r="J309" s="1">
        <f t="shared" ca="1" si="34"/>
        <v>32.9</v>
      </c>
      <c r="K309" s="1">
        <f t="shared" ca="1" si="35"/>
        <v>43.705882352941174</v>
      </c>
      <c r="L309" s="1">
        <v>100.6135173</v>
      </c>
      <c r="M309" s="1">
        <v>21.819876000000001</v>
      </c>
      <c r="N309" t="str">
        <f ca="1">SUBSTITUTE(INDEX(prob!$A$2:$A$6,MATCH(RAND(),prob!$C$2:$C$6)),"0","")</f>
        <v/>
      </c>
      <c r="O309" t="str">
        <f ca="1">IF(Table3[[#This Row],[Error_Type]]&lt;&gt;"",RANDBETWEEN(-H309/2,H309/2),"")</f>
        <v/>
      </c>
      <c r="P309" t="str">
        <f t="shared" ca="1" si="36"/>
        <v>Sensor A</v>
      </c>
      <c r="Q309">
        <f t="shared" ca="1" si="37"/>
        <v>1</v>
      </c>
      <c r="R309" t="str">
        <f t="shared" si="38"/>
        <v>D</v>
      </c>
      <c r="S309" t="str">
        <f ca="1">IF(LEN(F309)&gt;0,INDEX(prob!$D$2:$D$4,MATCH(RAND(),prob!$F$2:$F$4)),S308)</f>
        <v>Shipped</v>
      </c>
      <c r="T309" s="4">
        <f t="shared" ca="1" si="39"/>
        <v>55</v>
      </c>
    </row>
    <row r="310" spans="1:20" x14ac:dyDescent="0.25">
      <c r="A310">
        <v>308</v>
      </c>
      <c r="B310" s="2">
        <v>45005.751392418984</v>
      </c>
      <c r="C310" t="s">
        <v>8</v>
      </c>
      <c r="D310">
        <v>24</v>
      </c>
      <c r="E310">
        <v>17</v>
      </c>
      <c r="G310">
        <f>IF(Table3[[#This Row],[Length_1]]&lt;&gt;"",-Table3[[#This Row],[Width_1]]/2,)</f>
        <v>0</v>
      </c>
      <c r="H310">
        <f t="shared" ca="1" si="32"/>
        <v>170</v>
      </c>
      <c r="I310" s="1">
        <f t="shared" ca="1" si="33"/>
        <v>1.86</v>
      </c>
      <c r="J310" s="1">
        <f t="shared" ca="1" si="34"/>
        <v>34.200000000000003</v>
      </c>
      <c r="K310" s="1">
        <f t="shared" ca="1" si="35"/>
        <v>43.705882352941174</v>
      </c>
      <c r="L310" s="1">
        <v>100.564336</v>
      </c>
      <c r="M310" s="1">
        <v>21.798719999999999</v>
      </c>
      <c r="N310" t="str">
        <f ca="1">SUBSTITUTE(INDEX(prob!$A$2:$A$6,MATCH(RAND(),prob!$C$2:$C$6)),"0","")</f>
        <v/>
      </c>
      <c r="O310" t="str">
        <f ca="1">IF(Table3[[#This Row],[Error_Type]]&lt;&gt;"",RANDBETWEEN(-H310/2,H310/2),"")</f>
        <v/>
      </c>
      <c r="P310" t="str">
        <f t="shared" ca="1" si="36"/>
        <v>Sensor B</v>
      </c>
      <c r="Q310">
        <f t="shared" ca="1" si="37"/>
        <v>0</v>
      </c>
      <c r="R310" t="str">
        <f t="shared" si="38"/>
        <v>D</v>
      </c>
      <c r="S310" t="str">
        <f ca="1">IF(LEN(F310)&gt;0,INDEX(prob!$D$2:$D$4,MATCH(RAND(),prob!$F$2:$F$4)),S309)</f>
        <v>Shipped</v>
      </c>
      <c r="T310" s="4">
        <f t="shared" ca="1" si="39"/>
        <v>55</v>
      </c>
    </row>
    <row r="311" spans="1:20" x14ac:dyDescent="0.25">
      <c r="A311">
        <v>309</v>
      </c>
      <c r="B311" s="2">
        <v>45005.761809027776</v>
      </c>
      <c r="C311" t="s">
        <v>8</v>
      </c>
      <c r="D311">
        <v>24</v>
      </c>
      <c r="E311">
        <v>18</v>
      </c>
      <c r="G311">
        <f>IF(Table3[[#This Row],[Length_1]]&lt;&gt;"",-Table3[[#This Row],[Width_1]]/2,)</f>
        <v>0</v>
      </c>
      <c r="H311">
        <f t="shared" ca="1" si="32"/>
        <v>170</v>
      </c>
      <c r="I311" s="1">
        <f t="shared" ca="1" si="33"/>
        <v>1.93</v>
      </c>
      <c r="J311" s="1">
        <f t="shared" ca="1" si="34"/>
        <v>41.5</v>
      </c>
      <c r="K311" s="1">
        <f t="shared" ca="1" si="35"/>
        <v>43.411764705882348</v>
      </c>
      <c r="L311" s="1">
        <v>100.60948860000001</v>
      </c>
      <c r="M311" s="1">
        <v>21.748595999999999</v>
      </c>
      <c r="N311" t="str">
        <f ca="1">SUBSTITUTE(INDEX(prob!$A$2:$A$6,MATCH(RAND(),prob!$C$2:$C$6)),"0","")</f>
        <v/>
      </c>
      <c r="O311" t="str">
        <f ca="1">IF(Table3[[#This Row],[Error_Type]]&lt;&gt;"",RANDBETWEEN(-H311/2,H311/2),"")</f>
        <v/>
      </c>
      <c r="P311" t="str">
        <f t="shared" ca="1" si="36"/>
        <v>Sensor B</v>
      </c>
      <c r="Q311">
        <f t="shared" ca="1" si="37"/>
        <v>1</v>
      </c>
      <c r="R311" t="str">
        <f t="shared" si="38"/>
        <v>D</v>
      </c>
      <c r="S311" t="str">
        <f ca="1">IF(LEN(F311)&gt;0,INDEX(prob!$D$2:$D$4,MATCH(RAND(),prob!$F$2:$F$4)),S310)</f>
        <v>Shipped</v>
      </c>
      <c r="T311" s="4">
        <f t="shared" ca="1" si="39"/>
        <v>55</v>
      </c>
    </row>
    <row r="312" spans="1:20" x14ac:dyDescent="0.25">
      <c r="A312">
        <v>310</v>
      </c>
      <c r="B312" s="2">
        <v>45005.772225636574</v>
      </c>
      <c r="C312" t="s">
        <v>8</v>
      </c>
      <c r="D312">
        <v>24</v>
      </c>
      <c r="E312">
        <v>19</v>
      </c>
      <c r="G312">
        <f>IF(Table3[[#This Row],[Length_1]]&lt;&gt;"",-Table3[[#This Row],[Width_1]]/2,)</f>
        <v>0</v>
      </c>
      <c r="H312">
        <f t="shared" ca="1" si="32"/>
        <v>170</v>
      </c>
      <c r="I312" s="1">
        <f t="shared" ca="1" si="33"/>
        <v>2.06</v>
      </c>
      <c r="J312" s="1">
        <f t="shared" ca="1" si="34"/>
        <v>33.1</v>
      </c>
      <c r="K312" s="1">
        <f t="shared" ca="1" si="35"/>
        <v>47</v>
      </c>
      <c r="L312" s="1">
        <v>100.99632250000001</v>
      </c>
      <c r="M312" s="1">
        <v>21.82668</v>
      </c>
      <c r="N312" t="str">
        <f ca="1">SUBSTITUTE(INDEX(prob!$A$2:$A$6,MATCH(RAND(),prob!$C$2:$C$6)),"0","")</f>
        <v>Type 3</v>
      </c>
      <c r="O312">
        <f ca="1">IF(Table3[[#This Row],[Error_Type]]&lt;&gt;"",RANDBETWEEN(-H312/2,H312/2),"")</f>
        <v>-55</v>
      </c>
      <c r="P312" t="str">
        <f t="shared" ca="1" si="36"/>
        <v>Sensor A</v>
      </c>
      <c r="Q312">
        <f t="shared" ca="1" si="37"/>
        <v>2</v>
      </c>
      <c r="R312" t="str">
        <f t="shared" si="38"/>
        <v>D</v>
      </c>
      <c r="S312" t="str">
        <f ca="1">IF(LEN(F312)&gt;0,INDEX(prob!$D$2:$D$4,MATCH(RAND(),prob!$F$2:$F$4)),S311)</f>
        <v>Shipped</v>
      </c>
      <c r="T312" s="4">
        <f t="shared" ca="1" si="39"/>
        <v>55</v>
      </c>
    </row>
    <row r="313" spans="1:20" x14ac:dyDescent="0.25">
      <c r="A313">
        <v>311</v>
      </c>
      <c r="B313" s="2">
        <v>45005.782642245373</v>
      </c>
      <c r="C313" t="s">
        <v>8</v>
      </c>
      <c r="D313">
        <v>24</v>
      </c>
      <c r="E313">
        <v>20</v>
      </c>
      <c r="G313">
        <f>IF(Table3[[#This Row],[Length_1]]&lt;&gt;"",-Table3[[#This Row],[Width_1]]/2,)</f>
        <v>0</v>
      </c>
      <c r="H313">
        <f t="shared" ca="1" si="32"/>
        <v>170</v>
      </c>
      <c r="I313" s="1">
        <f t="shared" ca="1" si="33"/>
        <v>1.94</v>
      </c>
      <c r="J313" s="1">
        <f t="shared" ca="1" si="34"/>
        <v>34.9</v>
      </c>
      <c r="K313" s="1">
        <f t="shared" ca="1" si="35"/>
        <v>44</v>
      </c>
      <c r="L313" s="1">
        <v>100.7942547</v>
      </c>
      <c r="M313" s="1">
        <v>21.854508000000003</v>
      </c>
      <c r="N313" t="str">
        <f ca="1">SUBSTITUTE(INDEX(prob!$A$2:$A$6,MATCH(RAND(),prob!$C$2:$C$6)),"0","")</f>
        <v/>
      </c>
      <c r="O313" t="str">
        <f ca="1">IF(Table3[[#This Row],[Error_Type]]&lt;&gt;"",RANDBETWEEN(-H313/2,H313/2),"")</f>
        <v/>
      </c>
      <c r="P313" t="str">
        <f t="shared" ca="1" si="36"/>
        <v>Sensor B</v>
      </c>
      <c r="Q313">
        <f t="shared" ca="1" si="37"/>
        <v>0</v>
      </c>
      <c r="R313" t="str">
        <f t="shared" si="38"/>
        <v>D</v>
      </c>
      <c r="S313" t="str">
        <f ca="1">IF(LEN(F313)&gt;0,INDEX(prob!$D$2:$D$4,MATCH(RAND(),prob!$F$2:$F$4)),S312)</f>
        <v>Shipped</v>
      </c>
      <c r="T313" s="4">
        <f t="shared" ca="1" si="39"/>
        <v>55</v>
      </c>
    </row>
    <row r="314" spans="1:20" x14ac:dyDescent="0.25">
      <c r="A314">
        <v>312</v>
      </c>
      <c r="B314" s="2">
        <v>45005.793058854164</v>
      </c>
      <c r="C314" t="s">
        <v>8</v>
      </c>
      <c r="D314">
        <v>24</v>
      </c>
      <c r="E314">
        <v>21</v>
      </c>
      <c r="G314">
        <f>IF(Table3[[#This Row],[Length_1]]&lt;&gt;"",-Table3[[#This Row],[Width_1]]/2,)</f>
        <v>0</v>
      </c>
      <c r="H314">
        <f t="shared" ca="1" si="32"/>
        <v>170</v>
      </c>
      <c r="I314" s="1">
        <f t="shared" ca="1" si="33"/>
        <v>1.83</v>
      </c>
      <c r="J314" s="1">
        <f t="shared" ca="1" si="34"/>
        <v>35.700000000000003</v>
      </c>
      <c r="K314" s="1">
        <f t="shared" ca="1" si="35"/>
        <v>42.529411764705884</v>
      </c>
      <c r="L314" s="1">
        <v>100.8822007</v>
      </c>
      <c r="M314" s="1">
        <v>21.875124</v>
      </c>
      <c r="N314" t="str">
        <f ca="1">SUBSTITUTE(INDEX(prob!$A$2:$A$6,MATCH(RAND(),prob!$C$2:$C$6)),"0","")</f>
        <v/>
      </c>
      <c r="O314" t="str">
        <f ca="1">IF(Table3[[#This Row],[Error_Type]]&lt;&gt;"",RANDBETWEEN(-H314/2,H314/2),"")</f>
        <v/>
      </c>
      <c r="P314" t="str">
        <f t="shared" ca="1" si="36"/>
        <v>Sensor B</v>
      </c>
      <c r="Q314">
        <f t="shared" ca="1" si="37"/>
        <v>0</v>
      </c>
      <c r="R314" t="str">
        <f t="shared" si="38"/>
        <v>D</v>
      </c>
      <c r="S314" t="str">
        <f ca="1">IF(LEN(F314)&gt;0,INDEX(prob!$D$2:$D$4,MATCH(RAND(),prob!$F$2:$F$4)),S313)</f>
        <v>Shipped</v>
      </c>
      <c r="T314" s="4">
        <f t="shared" ca="1" si="39"/>
        <v>55</v>
      </c>
    </row>
    <row r="315" spans="1:20" x14ac:dyDescent="0.25">
      <c r="A315">
        <v>313</v>
      </c>
      <c r="B315" s="2">
        <v>45005.803475462963</v>
      </c>
      <c r="C315" t="s">
        <v>8</v>
      </c>
      <c r="D315">
        <v>24</v>
      </c>
      <c r="E315">
        <v>22</v>
      </c>
      <c r="G315">
        <f>IF(Table3[[#This Row],[Length_1]]&lt;&gt;"",-Table3[[#This Row],[Width_1]]/2,)</f>
        <v>0</v>
      </c>
      <c r="H315">
        <f t="shared" ca="1" si="32"/>
        <v>170</v>
      </c>
      <c r="I315" s="1">
        <f t="shared" ca="1" si="33"/>
        <v>1.92</v>
      </c>
      <c r="J315" s="1">
        <f t="shared" ca="1" si="34"/>
        <v>39.1</v>
      </c>
      <c r="K315" s="1">
        <f t="shared" ca="1" si="35"/>
        <v>38.470588235294116</v>
      </c>
      <c r="L315" s="1">
        <v>100.8218887</v>
      </c>
      <c r="M315" s="1">
        <v>21.876624</v>
      </c>
      <c r="N315" t="str">
        <f ca="1">SUBSTITUTE(INDEX(prob!$A$2:$A$6,MATCH(RAND(),prob!$C$2:$C$6)),"0","")</f>
        <v/>
      </c>
      <c r="O315" t="str">
        <f ca="1">IF(Table3[[#This Row],[Error_Type]]&lt;&gt;"",RANDBETWEEN(-H315/2,H315/2),"")</f>
        <v/>
      </c>
      <c r="P315" t="str">
        <f t="shared" ca="1" si="36"/>
        <v>Sensor A</v>
      </c>
      <c r="Q315">
        <f t="shared" ca="1" si="37"/>
        <v>1</v>
      </c>
      <c r="R315" t="str">
        <f t="shared" si="38"/>
        <v>D</v>
      </c>
      <c r="S315" t="str">
        <f ca="1">IF(LEN(F315)&gt;0,INDEX(prob!$D$2:$D$4,MATCH(RAND(),prob!$F$2:$F$4)),S314)</f>
        <v>Shipped</v>
      </c>
      <c r="T315" s="4">
        <f t="shared" ca="1" si="39"/>
        <v>55</v>
      </c>
    </row>
    <row r="316" spans="1:20" x14ac:dyDescent="0.25">
      <c r="A316">
        <v>314</v>
      </c>
      <c r="B316" s="2">
        <v>45005.813892071761</v>
      </c>
      <c r="C316" t="s">
        <v>8</v>
      </c>
      <c r="D316">
        <v>24</v>
      </c>
      <c r="E316">
        <v>23</v>
      </c>
      <c r="G316">
        <f>IF(Table3[[#This Row],[Length_1]]&lt;&gt;"",-Table3[[#This Row],[Width_1]]/2,)</f>
        <v>0</v>
      </c>
      <c r="H316">
        <f t="shared" ca="1" si="32"/>
        <v>170</v>
      </c>
      <c r="I316" s="1">
        <f t="shared" ca="1" si="33"/>
        <v>1.8</v>
      </c>
      <c r="J316" s="1">
        <f t="shared" ca="1" si="34"/>
        <v>36.200000000000003</v>
      </c>
      <c r="K316" s="1">
        <f t="shared" ca="1" si="35"/>
        <v>27.670588235294122</v>
      </c>
      <c r="L316" s="1">
        <v>100.6428944</v>
      </c>
      <c r="M316" s="1">
        <v>21.782472000000002</v>
      </c>
      <c r="N316" t="str">
        <f ca="1">SUBSTITUTE(INDEX(prob!$A$2:$A$6,MATCH(RAND(),prob!$C$2:$C$6)),"0","")</f>
        <v>Type 1</v>
      </c>
      <c r="O316">
        <f ca="1">IF(Table3[[#This Row],[Error_Type]]&lt;&gt;"",RANDBETWEEN(-H316/2,H316/2),"")</f>
        <v>-76</v>
      </c>
      <c r="P316" t="str">
        <f t="shared" ca="1" si="36"/>
        <v>Sensor B</v>
      </c>
      <c r="Q316">
        <f t="shared" ca="1" si="37"/>
        <v>2</v>
      </c>
      <c r="R316" t="str">
        <f t="shared" si="38"/>
        <v>D</v>
      </c>
      <c r="S316" t="str">
        <f ca="1">IF(LEN(F316)&gt;0,INDEX(prob!$D$2:$D$4,MATCH(RAND(),prob!$F$2:$F$4)),S315)</f>
        <v>Shipped</v>
      </c>
      <c r="T316" s="4">
        <f t="shared" ca="1" si="39"/>
        <v>55</v>
      </c>
    </row>
    <row r="317" spans="1:20" x14ac:dyDescent="0.25">
      <c r="A317">
        <v>315</v>
      </c>
      <c r="B317" s="2">
        <v>45005.824308680552</v>
      </c>
      <c r="C317" t="s">
        <v>8</v>
      </c>
      <c r="D317">
        <v>24</v>
      </c>
      <c r="E317">
        <v>24</v>
      </c>
      <c r="G317">
        <f>IF(Table3[[#This Row],[Length_1]]&lt;&gt;"",-Table3[[#This Row],[Width_1]]/2,)</f>
        <v>0</v>
      </c>
      <c r="H317">
        <f t="shared" ca="1" si="32"/>
        <v>170</v>
      </c>
      <c r="I317" s="1">
        <f t="shared" ca="1" si="33"/>
        <v>1.95</v>
      </c>
      <c r="J317" s="1">
        <f t="shared" ca="1" si="34"/>
        <v>40</v>
      </c>
      <c r="K317" s="1">
        <f t="shared" ca="1" si="35"/>
        <v>43.82352941176471</v>
      </c>
      <c r="L317" s="1">
        <v>100.826472</v>
      </c>
      <c r="M317" s="1">
        <v>22.076148</v>
      </c>
      <c r="N317" t="str">
        <f ca="1">SUBSTITUTE(INDEX(prob!$A$2:$A$6,MATCH(RAND(),prob!$C$2:$C$6)),"0","")</f>
        <v/>
      </c>
      <c r="O317" t="str">
        <f ca="1">IF(Table3[[#This Row],[Error_Type]]&lt;&gt;"",RANDBETWEEN(-H317/2,H317/2),"")</f>
        <v/>
      </c>
      <c r="P317" t="str">
        <f t="shared" ca="1" si="36"/>
        <v>Sensor A</v>
      </c>
      <c r="Q317">
        <f t="shared" ca="1" si="37"/>
        <v>0</v>
      </c>
      <c r="R317" t="str">
        <f t="shared" si="38"/>
        <v>D</v>
      </c>
      <c r="S317" t="str">
        <f ca="1">IF(LEN(F317)&gt;0,INDEX(prob!$D$2:$D$4,MATCH(RAND(),prob!$F$2:$F$4)),S316)</f>
        <v>Shipped</v>
      </c>
      <c r="T317" s="4">
        <f t="shared" ca="1" si="39"/>
        <v>55</v>
      </c>
    </row>
    <row r="318" spans="1:20" x14ac:dyDescent="0.25">
      <c r="A318">
        <v>316</v>
      </c>
      <c r="B318" s="2">
        <v>45005.834725289351</v>
      </c>
      <c r="C318" t="s">
        <v>8</v>
      </c>
      <c r="D318">
        <v>25</v>
      </c>
      <c r="E318">
        <v>1</v>
      </c>
      <c r="F318">
        <v>24</v>
      </c>
      <c r="G318">
        <f ca="1">IF(Table3[[#This Row],[Length_1]]&lt;&gt;"",-Table3[[#This Row],[Width_1]]/2,)</f>
        <v>-67</v>
      </c>
      <c r="H318">
        <f t="shared" ca="1" si="32"/>
        <v>134</v>
      </c>
      <c r="I318" s="1">
        <f t="shared" ca="1" si="33"/>
        <v>1.88</v>
      </c>
      <c r="J318" s="1">
        <f t="shared" ca="1" si="34"/>
        <v>40.299999999999997</v>
      </c>
      <c r="K318" s="1">
        <f t="shared" ca="1" si="35"/>
        <v>60.844776119402979</v>
      </c>
      <c r="L318" s="1">
        <v>100.77963509999999</v>
      </c>
      <c r="M318" s="1">
        <v>21.566711999999999</v>
      </c>
      <c r="N318" t="str">
        <f ca="1">SUBSTITUTE(INDEX(prob!$A$2:$A$6,MATCH(RAND(),prob!$C$2:$C$6)),"0","")</f>
        <v>Type 1</v>
      </c>
      <c r="O318">
        <f ca="1">IF(Table3[[#This Row],[Error_Type]]&lt;&gt;"",RANDBETWEEN(-H318/2,H318/2),"")</f>
        <v>65</v>
      </c>
      <c r="P318" t="str">
        <f t="shared" ca="1" si="36"/>
        <v>Sensor B</v>
      </c>
      <c r="Q318">
        <f t="shared" ca="1" si="37"/>
        <v>2</v>
      </c>
      <c r="R318" t="str">
        <f t="shared" si="38"/>
        <v>E</v>
      </c>
      <c r="S318" t="str">
        <f ca="1">IF(LEN(F318)&gt;0,INDEX(prob!$D$2:$D$4,MATCH(RAND(),prob!$F$2:$F$4)),S317)</f>
        <v>Produced</v>
      </c>
      <c r="T318" s="4">
        <f t="shared" ca="1" si="39"/>
        <v>31</v>
      </c>
    </row>
    <row r="319" spans="1:20" x14ac:dyDescent="0.25">
      <c r="A319">
        <v>317</v>
      </c>
      <c r="B319" s="2">
        <v>45005.845141898149</v>
      </c>
      <c r="C319" t="s">
        <v>8</v>
      </c>
      <c r="D319">
        <v>25</v>
      </c>
      <c r="E319">
        <v>2</v>
      </c>
      <c r="G319">
        <f>IF(Table3[[#This Row],[Length_1]]&lt;&gt;"",-Table3[[#This Row],[Width_1]]/2,)</f>
        <v>0</v>
      </c>
      <c r="H319">
        <f t="shared" ca="1" si="32"/>
        <v>134</v>
      </c>
      <c r="I319" s="1">
        <f t="shared" ca="1" si="33"/>
        <v>1.85</v>
      </c>
      <c r="J319" s="1">
        <f t="shared" ca="1" si="34"/>
        <v>36.5</v>
      </c>
      <c r="K319" s="1">
        <f t="shared" ca="1" si="35"/>
        <v>57.68656716417911</v>
      </c>
      <c r="L319" s="1">
        <v>100.5503597</v>
      </c>
      <c r="M319" s="1">
        <v>20.971823999999998</v>
      </c>
      <c r="N319" t="str">
        <f ca="1">SUBSTITUTE(INDEX(prob!$A$2:$A$6,MATCH(RAND(),prob!$C$2:$C$6)),"0","")</f>
        <v/>
      </c>
      <c r="O319" t="str">
        <f ca="1">IF(Table3[[#This Row],[Error_Type]]&lt;&gt;"",RANDBETWEEN(-H319/2,H319/2),"")</f>
        <v/>
      </c>
      <c r="P319" t="str">
        <f t="shared" ca="1" si="36"/>
        <v>Sensor A</v>
      </c>
      <c r="Q319">
        <f t="shared" ca="1" si="37"/>
        <v>1</v>
      </c>
      <c r="R319" t="str">
        <f t="shared" si="38"/>
        <v>E</v>
      </c>
      <c r="S319" t="str">
        <f ca="1">IF(LEN(F319)&gt;0,INDEX(prob!$D$2:$D$4,MATCH(RAND(),prob!$F$2:$F$4)),S318)</f>
        <v>Produced</v>
      </c>
      <c r="T319" s="4">
        <f t="shared" ca="1" si="39"/>
        <v>31</v>
      </c>
    </row>
    <row r="320" spans="1:20" x14ac:dyDescent="0.25">
      <c r="A320">
        <v>318</v>
      </c>
      <c r="B320" s="2">
        <v>45005.855558506948</v>
      </c>
      <c r="C320" t="s">
        <v>8</v>
      </c>
      <c r="D320">
        <v>25</v>
      </c>
      <c r="E320">
        <v>3</v>
      </c>
      <c r="G320">
        <f>IF(Table3[[#This Row],[Length_1]]&lt;&gt;"",-Table3[[#This Row],[Width_1]]/2,)</f>
        <v>0</v>
      </c>
      <c r="H320">
        <f t="shared" ca="1" si="32"/>
        <v>134</v>
      </c>
      <c r="I320" s="1">
        <f t="shared" ca="1" si="33"/>
        <v>1.86</v>
      </c>
      <c r="J320" s="1">
        <f t="shared" ca="1" si="34"/>
        <v>40.1</v>
      </c>
      <c r="K320" s="1">
        <f t="shared" ca="1" si="35"/>
        <v>58.955223880597018</v>
      </c>
      <c r="L320" s="1">
        <v>100.4538821</v>
      </c>
      <c r="M320" s="1">
        <v>20.625335999999997</v>
      </c>
      <c r="N320" t="str">
        <f ca="1">SUBSTITUTE(INDEX(prob!$A$2:$A$6,MATCH(RAND(),prob!$C$2:$C$6)),"0","")</f>
        <v/>
      </c>
      <c r="O320" t="str">
        <f ca="1">IF(Table3[[#This Row],[Error_Type]]&lt;&gt;"",RANDBETWEEN(-H320/2,H320/2),"")</f>
        <v/>
      </c>
      <c r="P320" t="str">
        <f t="shared" ca="1" si="36"/>
        <v>Sensor B</v>
      </c>
      <c r="Q320">
        <f t="shared" ca="1" si="37"/>
        <v>0</v>
      </c>
      <c r="R320" t="str">
        <f t="shared" si="38"/>
        <v>E</v>
      </c>
      <c r="S320" t="str">
        <f ca="1">IF(LEN(F320)&gt;0,INDEX(prob!$D$2:$D$4,MATCH(RAND(),prob!$F$2:$F$4)),S319)</f>
        <v>Produced</v>
      </c>
      <c r="T320" s="4">
        <f t="shared" ca="1" si="39"/>
        <v>31</v>
      </c>
    </row>
    <row r="321" spans="1:20" x14ac:dyDescent="0.25">
      <c r="A321">
        <v>319</v>
      </c>
      <c r="B321" s="2">
        <v>45005.865975115739</v>
      </c>
      <c r="C321" t="s">
        <v>8</v>
      </c>
      <c r="D321">
        <v>25</v>
      </c>
      <c r="E321">
        <v>4</v>
      </c>
      <c r="G321">
        <f>IF(Table3[[#This Row],[Length_1]]&lt;&gt;"",-Table3[[#This Row],[Width_1]]/2,)</f>
        <v>0</v>
      </c>
      <c r="H321">
        <f t="shared" ca="1" si="32"/>
        <v>134</v>
      </c>
      <c r="I321" s="1">
        <f t="shared" ca="1" si="33"/>
        <v>1.58</v>
      </c>
      <c r="J321" s="1">
        <f t="shared" ca="1" si="34"/>
        <v>34.5</v>
      </c>
      <c r="K321" s="1">
        <f t="shared" ca="1" si="35"/>
        <v>54.402985074626862</v>
      </c>
      <c r="L321" s="1">
        <v>100.5226862</v>
      </c>
      <c r="M321" s="1">
        <v>20.627435999999999</v>
      </c>
      <c r="N321" t="str">
        <f ca="1">SUBSTITUTE(INDEX(prob!$A$2:$A$6,MATCH(RAND(),prob!$C$2:$C$6)),"0","")</f>
        <v>Type 2</v>
      </c>
      <c r="O321">
        <f ca="1">IF(Table3[[#This Row],[Error_Type]]&lt;&gt;"",RANDBETWEEN(-H321/2,H321/2),"")</f>
        <v>-23</v>
      </c>
      <c r="P321" t="str">
        <f t="shared" ca="1" si="36"/>
        <v>Sensor B</v>
      </c>
      <c r="Q321">
        <f t="shared" ca="1" si="37"/>
        <v>1</v>
      </c>
      <c r="R321" t="str">
        <f t="shared" si="38"/>
        <v>E</v>
      </c>
      <c r="S321" t="str">
        <f ca="1">IF(LEN(F321)&gt;0,INDEX(prob!$D$2:$D$4,MATCH(RAND(),prob!$F$2:$F$4)),S320)</f>
        <v>Produced</v>
      </c>
      <c r="T321" s="4">
        <f t="shared" ca="1" si="39"/>
        <v>31</v>
      </c>
    </row>
    <row r="322" spans="1:20" x14ac:dyDescent="0.25">
      <c r="A322">
        <v>320</v>
      </c>
      <c r="B322" s="2">
        <v>45005.876391724538</v>
      </c>
      <c r="C322" t="s">
        <v>8</v>
      </c>
      <c r="D322">
        <v>25</v>
      </c>
      <c r="E322">
        <v>5</v>
      </c>
      <c r="G322">
        <f>IF(Table3[[#This Row],[Length_1]]&lt;&gt;"",-Table3[[#This Row],[Width_1]]/2,)</f>
        <v>0</v>
      </c>
      <c r="H322">
        <f t="shared" ref="H322:H385" ca="1" si="40">IF(LEN(F322)&gt;0,RANDBETWEEN(100,200),H321)</f>
        <v>134</v>
      </c>
      <c r="I322" s="1">
        <f t="shared" ref="I322:I385" ca="1" si="41">RANDBETWEEN(180,195)/100+IF(AND(OR(N322="Type 2",N322="Type 3"),RAND()&gt;0.2),RANDBETWEEN(-100,100)/100,0)</f>
        <v>1.85</v>
      </c>
      <c r="J322" s="1">
        <f t="shared" ref="J322:J385" ca="1" si="42">RANDBETWEEN(321,420)/10+IF(AND(N322&lt;&gt;"",RAND()&gt;0.6),RANDBETWEEN(-100,100)/10,0)</f>
        <v>38.700000000000003</v>
      </c>
      <c r="K322" s="1">
        <f t="shared" ref="K322:K385" ca="1" si="43">RANDBETWEEN(650,800)/H322*10+IF(AND(N322="Type 1",RAND()*40.6),RANDBETWEEN(-100,100)/5,0)</f>
        <v>52.164179104477611</v>
      </c>
      <c r="L322" s="1">
        <v>100.5571332</v>
      </c>
      <c r="M322" s="1">
        <v>20.755175999999999</v>
      </c>
      <c r="N322" t="str">
        <f ca="1">SUBSTITUTE(INDEX(prob!$A$2:$A$6,MATCH(RAND(),prob!$C$2:$C$6)),"0","")</f>
        <v/>
      </c>
      <c r="O322" t="str">
        <f ca="1">IF(Table3[[#This Row],[Error_Type]]&lt;&gt;"",RANDBETWEEN(-H322/2,H322/2),"")</f>
        <v/>
      </c>
      <c r="P322" t="str">
        <f t="shared" ref="P322:P385" ca="1" si="44">IF(N322&lt;&gt;"Type 1",CHOOSE(RANDBETWEEN(1,2),"Sensor A","Sensor B"),"Sensor B")</f>
        <v>Sensor B</v>
      </c>
      <c r="Q322">
        <f t="shared" ref="Q322:Q385" ca="1" si="45">RANDBETWEEN(0,2)</f>
        <v>2</v>
      </c>
      <c r="R322" t="str">
        <f t="shared" ref="R322:R385" si="46">CHOOSE(MOD(D322,3)+1,"D","E","F")</f>
        <v>E</v>
      </c>
      <c r="S322" t="str">
        <f ca="1">IF(LEN(F322)&gt;0,INDEX(prob!$D$2:$D$4,MATCH(RAND(),prob!$F$2:$F$4)),S321)</f>
        <v>Produced</v>
      </c>
      <c r="T322" s="4">
        <f t="shared" ref="T322:T385" ca="1" si="47">IF(LEN(F322)&gt;0,RANDBETWEEN(30,70),T321)</f>
        <v>31</v>
      </c>
    </row>
    <row r="323" spans="1:20" x14ac:dyDescent="0.25">
      <c r="A323">
        <v>321</v>
      </c>
      <c r="B323" s="2">
        <v>45005.886808333336</v>
      </c>
      <c r="C323" t="s">
        <v>8</v>
      </c>
      <c r="D323">
        <v>25</v>
      </c>
      <c r="E323">
        <v>6</v>
      </c>
      <c r="G323">
        <f>IF(Table3[[#This Row],[Length_1]]&lt;&gt;"",-Table3[[#This Row],[Width_1]]/2,)</f>
        <v>0</v>
      </c>
      <c r="H323">
        <f t="shared" ca="1" si="40"/>
        <v>134</v>
      </c>
      <c r="I323" s="1">
        <f t="shared" ca="1" si="41"/>
        <v>1.95</v>
      </c>
      <c r="J323" s="1">
        <f t="shared" ca="1" si="42"/>
        <v>40</v>
      </c>
      <c r="K323" s="1">
        <f t="shared" ca="1" si="43"/>
        <v>54.22985074626866</v>
      </c>
      <c r="L323" s="1">
        <v>100.544421</v>
      </c>
      <c r="M323" s="1">
        <v>20.984544</v>
      </c>
      <c r="N323" t="str">
        <f ca="1">SUBSTITUTE(INDEX(prob!$A$2:$A$6,MATCH(RAND(),prob!$C$2:$C$6)),"0","")</f>
        <v>Type 1</v>
      </c>
      <c r="O323">
        <f ca="1">IF(Table3[[#This Row],[Error_Type]]&lt;&gt;"",RANDBETWEEN(-H323/2,H323/2),"")</f>
        <v>45</v>
      </c>
      <c r="P323" t="str">
        <f t="shared" ca="1" si="44"/>
        <v>Sensor B</v>
      </c>
      <c r="Q323">
        <f t="shared" ca="1" si="45"/>
        <v>0</v>
      </c>
      <c r="R323" t="str">
        <f t="shared" si="46"/>
        <v>E</v>
      </c>
      <c r="S323" t="str">
        <f ca="1">IF(LEN(F323)&gt;0,INDEX(prob!$D$2:$D$4,MATCH(RAND(),prob!$F$2:$F$4)),S322)</f>
        <v>Produced</v>
      </c>
      <c r="T323" s="4">
        <f t="shared" ca="1" si="47"/>
        <v>31</v>
      </c>
    </row>
    <row r="324" spans="1:20" x14ac:dyDescent="0.25">
      <c r="A324">
        <v>322</v>
      </c>
      <c r="B324" s="2">
        <v>45005.897224942128</v>
      </c>
      <c r="C324" t="s">
        <v>8</v>
      </c>
      <c r="D324">
        <v>25</v>
      </c>
      <c r="E324">
        <v>7</v>
      </c>
      <c r="G324">
        <f>IF(Table3[[#This Row],[Length_1]]&lt;&gt;"",-Table3[[#This Row],[Width_1]]/2,)</f>
        <v>0</v>
      </c>
      <c r="H324">
        <f t="shared" ca="1" si="40"/>
        <v>134</v>
      </c>
      <c r="I324" s="1">
        <f t="shared" ca="1" si="41"/>
        <v>1.35</v>
      </c>
      <c r="J324" s="1">
        <f t="shared" ca="1" si="42"/>
        <v>32.4</v>
      </c>
      <c r="K324" s="1">
        <f t="shared" ca="1" si="43"/>
        <v>58.283582089552233</v>
      </c>
      <c r="L324" s="1">
        <v>100.4092095</v>
      </c>
      <c r="M324" s="1">
        <v>21.33042</v>
      </c>
      <c r="N324" t="str">
        <f ca="1">SUBSTITUTE(INDEX(prob!$A$2:$A$6,MATCH(RAND(),prob!$C$2:$C$6)),"0","")</f>
        <v>Type 2</v>
      </c>
      <c r="O324">
        <f ca="1">IF(Table3[[#This Row],[Error_Type]]&lt;&gt;"",RANDBETWEEN(-H324/2,H324/2),"")</f>
        <v>-26</v>
      </c>
      <c r="P324" t="str">
        <f t="shared" ca="1" si="44"/>
        <v>Sensor A</v>
      </c>
      <c r="Q324">
        <f t="shared" ca="1" si="45"/>
        <v>1</v>
      </c>
      <c r="R324" t="str">
        <f t="shared" si="46"/>
        <v>E</v>
      </c>
      <c r="S324" t="str">
        <f ca="1">IF(LEN(F324)&gt;0,INDEX(prob!$D$2:$D$4,MATCH(RAND(),prob!$F$2:$F$4)),S323)</f>
        <v>Produced</v>
      </c>
      <c r="T324" s="4">
        <f t="shared" ca="1" si="47"/>
        <v>31</v>
      </c>
    </row>
    <row r="325" spans="1:20" x14ac:dyDescent="0.25">
      <c r="A325">
        <v>323</v>
      </c>
      <c r="B325" s="2">
        <v>45005.907641550926</v>
      </c>
      <c r="C325" t="s">
        <v>8</v>
      </c>
      <c r="D325">
        <v>25</v>
      </c>
      <c r="E325">
        <v>8</v>
      </c>
      <c r="G325">
        <f>IF(Table3[[#This Row],[Length_1]]&lt;&gt;"",-Table3[[#This Row],[Width_1]]/2,)</f>
        <v>0</v>
      </c>
      <c r="H325">
        <f t="shared" ca="1" si="40"/>
        <v>134</v>
      </c>
      <c r="I325" s="1">
        <f t="shared" ca="1" si="41"/>
        <v>1.84</v>
      </c>
      <c r="J325" s="1">
        <f t="shared" ca="1" si="42"/>
        <v>35.9</v>
      </c>
      <c r="K325" s="1">
        <f t="shared" ca="1" si="43"/>
        <v>55.373134328358205</v>
      </c>
      <c r="L325" s="1">
        <v>100.76742520000001</v>
      </c>
      <c r="M325" s="1">
        <v>21.565692000000002</v>
      </c>
      <c r="N325" t="str">
        <f ca="1">SUBSTITUTE(INDEX(prob!$A$2:$A$6,MATCH(RAND(),prob!$C$2:$C$6)),"0","")</f>
        <v/>
      </c>
      <c r="O325" t="str">
        <f ca="1">IF(Table3[[#This Row],[Error_Type]]&lt;&gt;"",RANDBETWEEN(-H325/2,H325/2),"")</f>
        <v/>
      </c>
      <c r="P325" t="str">
        <f t="shared" ca="1" si="44"/>
        <v>Sensor A</v>
      </c>
      <c r="Q325">
        <f t="shared" ca="1" si="45"/>
        <v>2</v>
      </c>
      <c r="R325" t="str">
        <f t="shared" si="46"/>
        <v>E</v>
      </c>
      <c r="S325" t="str">
        <f ca="1">IF(LEN(F325)&gt;0,INDEX(prob!$D$2:$D$4,MATCH(RAND(),prob!$F$2:$F$4)),S324)</f>
        <v>Produced</v>
      </c>
      <c r="T325" s="4">
        <f t="shared" ca="1" si="47"/>
        <v>31</v>
      </c>
    </row>
    <row r="326" spans="1:20" x14ac:dyDescent="0.25">
      <c r="A326">
        <v>324</v>
      </c>
      <c r="B326" s="2">
        <v>45005.918058159725</v>
      </c>
      <c r="C326" t="s">
        <v>8</v>
      </c>
      <c r="D326">
        <v>25</v>
      </c>
      <c r="E326">
        <v>9</v>
      </c>
      <c r="G326">
        <f>IF(Table3[[#This Row],[Length_1]]&lt;&gt;"",-Table3[[#This Row],[Width_1]]/2,)</f>
        <v>0</v>
      </c>
      <c r="H326">
        <f t="shared" ca="1" si="40"/>
        <v>134</v>
      </c>
      <c r="I326" s="1">
        <f t="shared" ca="1" si="41"/>
        <v>1.87</v>
      </c>
      <c r="J326" s="1">
        <f t="shared" ca="1" si="42"/>
        <v>34.5</v>
      </c>
      <c r="K326" s="1">
        <f t="shared" ca="1" si="43"/>
        <v>64.835820895522389</v>
      </c>
      <c r="L326" s="1">
        <v>100.4437408</v>
      </c>
      <c r="M326" s="1">
        <v>21.92334</v>
      </c>
      <c r="N326" t="str">
        <f ca="1">SUBSTITUTE(INDEX(prob!$A$2:$A$6,MATCH(RAND(),prob!$C$2:$C$6)),"0","")</f>
        <v>Type 1</v>
      </c>
      <c r="O326">
        <f ca="1">IF(Table3[[#This Row],[Error_Type]]&lt;&gt;"",RANDBETWEEN(-H326/2,H326/2),"")</f>
        <v>-11</v>
      </c>
      <c r="P326" t="str">
        <f t="shared" ca="1" si="44"/>
        <v>Sensor B</v>
      </c>
      <c r="Q326">
        <f t="shared" ca="1" si="45"/>
        <v>2</v>
      </c>
      <c r="R326" t="str">
        <f t="shared" si="46"/>
        <v>E</v>
      </c>
      <c r="S326" t="str">
        <f ca="1">IF(LEN(F326)&gt;0,INDEX(prob!$D$2:$D$4,MATCH(RAND(),prob!$F$2:$F$4)),S325)</f>
        <v>Produced</v>
      </c>
      <c r="T326" s="4">
        <f t="shared" ca="1" si="47"/>
        <v>31</v>
      </c>
    </row>
    <row r="327" spans="1:20" x14ac:dyDescent="0.25">
      <c r="A327">
        <v>325</v>
      </c>
      <c r="B327" s="2">
        <v>45005.928474768516</v>
      </c>
      <c r="C327" t="s">
        <v>8</v>
      </c>
      <c r="D327">
        <v>25</v>
      </c>
      <c r="E327">
        <v>10</v>
      </c>
      <c r="G327">
        <f>IF(Table3[[#This Row],[Length_1]]&lt;&gt;"",-Table3[[#This Row],[Width_1]]/2,)</f>
        <v>0</v>
      </c>
      <c r="H327">
        <f t="shared" ca="1" si="40"/>
        <v>134</v>
      </c>
      <c r="I327" s="1">
        <f t="shared" ca="1" si="41"/>
        <v>1.91</v>
      </c>
      <c r="J327" s="1">
        <f t="shared" ca="1" si="42"/>
        <v>39.1</v>
      </c>
      <c r="K327" s="1">
        <f t="shared" ca="1" si="43"/>
        <v>51.716417910447767</v>
      </c>
      <c r="L327" s="1">
        <v>100.5987569</v>
      </c>
      <c r="M327" s="1">
        <v>22.181063999999999</v>
      </c>
      <c r="N327" t="str">
        <f ca="1">SUBSTITUTE(INDEX(prob!$A$2:$A$6,MATCH(RAND(),prob!$C$2:$C$6)),"0","")</f>
        <v/>
      </c>
      <c r="O327" t="str">
        <f ca="1">IF(Table3[[#This Row],[Error_Type]]&lt;&gt;"",RANDBETWEEN(-H327/2,H327/2),"")</f>
        <v/>
      </c>
      <c r="P327" t="str">
        <f t="shared" ca="1" si="44"/>
        <v>Sensor B</v>
      </c>
      <c r="Q327">
        <f t="shared" ca="1" si="45"/>
        <v>1</v>
      </c>
      <c r="R327" t="str">
        <f t="shared" si="46"/>
        <v>E</v>
      </c>
      <c r="S327" t="str">
        <f ca="1">IF(LEN(F327)&gt;0,INDEX(prob!$D$2:$D$4,MATCH(RAND(),prob!$F$2:$F$4)),S326)</f>
        <v>Produced</v>
      </c>
      <c r="T327" s="4">
        <f t="shared" ca="1" si="47"/>
        <v>31</v>
      </c>
    </row>
    <row r="328" spans="1:20" x14ac:dyDescent="0.25">
      <c r="A328">
        <v>326</v>
      </c>
      <c r="B328" s="2">
        <v>45005.938891377315</v>
      </c>
      <c r="C328" t="s">
        <v>8</v>
      </c>
      <c r="D328">
        <v>25</v>
      </c>
      <c r="E328">
        <v>11</v>
      </c>
      <c r="G328">
        <f>IF(Table3[[#This Row],[Length_1]]&lt;&gt;"",-Table3[[#This Row],[Width_1]]/2,)</f>
        <v>0</v>
      </c>
      <c r="H328">
        <f t="shared" ca="1" si="40"/>
        <v>134</v>
      </c>
      <c r="I328" s="1">
        <f t="shared" ca="1" si="41"/>
        <v>1.8</v>
      </c>
      <c r="J328" s="1">
        <f t="shared" ca="1" si="42"/>
        <v>33.200000000000003</v>
      </c>
      <c r="K328" s="1">
        <f t="shared" ca="1" si="43"/>
        <v>51.940298507462686</v>
      </c>
      <c r="L328" s="1">
        <v>100.5987569</v>
      </c>
      <c r="M328" s="1">
        <v>21.851616</v>
      </c>
      <c r="N328" t="str">
        <f ca="1">SUBSTITUTE(INDEX(prob!$A$2:$A$6,MATCH(RAND(),prob!$C$2:$C$6)),"0","")</f>
        <v/>
      </c>
      <c r="O328" t="str">
        <f ca="1">IF(Table3[[#This Row],[Error_Type]]&lt;&gt;"",RANDBETWEEN(-H328/2,H328/2),"")</f>
        <v/>
      </c>
      <c r="P328" t="str">
        <f t="shared" ca="1" si="44"/>
        <v>Sensor B</v>
      </c>
      <c r="Q328">
        <f t="shared" ca="1" si="45"/>
        <v>0</v>
      </c>
      <c r="R328" t="str">
        <f t="shared" si="46"/>
        <v>E</v>
      </c>
      <c r="S328" t="str">
        <f ca="1">IF(LEN(F328)&gt;0,INDEX(prob!$D$2:$D$4,MATCH(RAND(),prob!$F$2:$F$4)),S327)</f>
        <v>Produced</v>
      </c>
      <c r="T328" s="4">
        <f t="shared" ca="1" si="47"/>
        <v>31</v>
      </c>
    </row>
    <row r="329" spans="1:20" x14ac:dyDescent="0.25">
      <c r="A329">
        <v>327</v>
      </c>
      <c r="B329" s="2">
        <v>45005.949307986113</v>
      </c>
      <c r="C329" t="s">
        <v>8</v>
      </c>
      <c r="D329">
        <v>25</v>
      </c>
      <c r="E329">
        <v>12</v>
      </c>
      <c r="G329">
        <f>IF(Table3[[#This Row],[Length_1]]&lt;&gt;"",-Table3[[#This Row],[Width_1]]/2,)</f>
        <v>0</v>
      </c>
      <c r="H329">
        <f t="shared" ca="1" si="40"/>
        <v>134</v>
      </c>
      <c r="I329" s="1">
        <f t="shared" ca="1" si="41"/>
        <v>1.89</v>
      </c>
      <c r="J329" s="1">
        <f t="shared" ca="1" si="42"/>
        <v>38.700000000000003</v>
      </c>
      <c r="K329" s="1">
        <f t="shared" ca="1" si="43"/>
        <v>37.722388059701487</v>
      </c>
      <c r="L329" s="1">
        <v>100.6689648</v>
      </c>
      <c r="M329" s="1">
        <v>21.152231999999998</v>
      </c>
      <c r="N329" t="str">
        <f ca="1">SUBSTITUTE(INDEX(prob!$A$2:$A$6,MATCH(RAND(),prob!$C$2:$C$6)),"0","")</f>
        <v>Type 1</v>
      </c>
      <c r="O329">
        <f ca="1">IF(Table3[[#This Row],[Error_Type]]&lt;&gt;"",RANDBETWEEN(-H329/2,H329/2),"")</f>
        <v>-56</v>
      </c>
      <c r="P329" t="str">
        <f t="shared" ca="1" si="44"/>
        <v>Sensor B</v>
      </c>
      <c r="Q329">
        <f t="shared" ca="1" si="45"/>
        <v>0</v>
      </c>
      <c r="R329" t="str">
        <f t="shared" si="46"/>
        <v>E</v>
      </c>
      <c r="S329" t="str">
        <f ca="1">IF(LEN(F329)&gt;0,INDEX(prob!$D$2:$D$4,MATCH(RAND(),prob!$F$2:$F$4)),S328)</f>
        <v>Produced</v>
      </c>
      <c r="T329" s="4">
        <f t="shared" ca="1" si="47"/>
        <v>31</v>
      </c>
    </row>
    <row r="330" spans="1:20" x14ac:dyDescent="0.25">
      <c r="A330">
        <v>328</v>
      </c>
      <c r="B330" s="2">
        <v>45005.959724594904</v>
      </c>
      <c r="C330" t="s">
        <v>8</v>
      </c>
      <c r="D330">
        <v>25</v>
      </c>
      <c r="E330">
        <v>13</v>
      </c>
      <c r="G330">
        <f>IF(Table3[[#This Row],[Length_1]]&lt;&gt;"",-Table3[[#This Row],[Width_1]]/2,)</f>
        <v>0</v>
      </c>
      <c r="H330">
        <f t="shared" ca="1" si="40"/>
        <v>134</v>
      </c>
      <c r="I330" s="1">
        <f t="shared" ca="1" si="41"/>
        <v>1.88</v>
      </c>
      <c r="J330" s="1">
        <f t="shared" ca="1" si="42"/>
        <v>32.1</v>
      </c>
      <c r="K330" s="1">
        <f t="shared" ca="1" si="43"/>
        <v>59.179104477611943</v>
      </c>
      <c r="L330" s="1">
        <v>100.6316473</v>
      </c>
      <c r="M330" s="1">
        <v>20.721876000000002</v>
      </c>
      <c r="N330" t="str">
        <f ca="1">SUBSTITUTE(INDEX(prob!$A$2:$A$6,MATCH(RAND(),prob!$C$2:$C$6)),"0","")</f>
        <v/>
      </c>
      <c r="O330" t="str">
        <f ca="1">IF(Table3[[#This Row],[Error_Type]]&lt;&gt;"",RANDBETWEEN(-H330/2,H330/2),"")</f>
        <v/>
      </c>
      <c r="P330" t="str">
        <f t="shared" ca="1" si="44"/>
        <v>Sensor A</v>
      </c>
      <c r="Q330">
        <f t="shared" ca="1" si="45"/>
        <v>0</v>
      </c>
      <c r="R330" t="str">
        <f t="shared" si="46"/>
        <v>E</v>
      </c>
      <c r="S330" t="str">
        <f ca="1">IF(LEN(F330)&gt;0,INDEX(prob!$D$2:$D$4,MATCH(RAND(),prob!$F$2:$F$4)),S329)</f>
        <v>Produced</v>
      </c>
      <c r="T330" s="4">
        <f t="shared" ca="1" si="47"/>
        <v>31</v>
      </c>
    </row>
    <row r="331" spans="1:20" x14ac:dyDescent="0.25">
      <c r="A331">
        <v>329</v>
      </c>
      <c r="B331" s="2">
        <v>45005.970141203703</v>
      </c>
      <c r="C331" t="s">
        <v>8</v>
      </c>
      <c r="D331">
        <v>25</v>
      </c>
      <c r="E331">
        <v>14</v>
      </c>
      <c r="G331">
        <f>IF(Table3[[#This Row],[Length_1]]&lt;&gt;"",-Table3[[#This Row],[Width_1]]/2,)</f>
        <v>0</v>
      </c>
      <c r="H331">
        <f t="shared" ca="1" si="40"/>
        <v>134</v>
      </c>
      <c r="I331" s="1">
        <f t="shared" ca="1" si="41"/>
        <v>1.9</v>
      </c>
      <c r="J331" s="1">
        <f t="shared" ca="1" si="42"/>
        <v>35.9</v>
      </c>
      <c r="K331" s="1">
        <f t="shared" ca="1" si="43"/>
        <v>57.462686567164177</v>
      </c>
      <c r="L331" s="1">
        <v>100.6402063</v>
      </c>
      <c r="M331" s="1">
        <v>20.538156000000001</v>
      </c>
      <c r="N331" t="str">
        <f ca="1">SUBSTITUTE(INDEX(prob!$A$2:$A$6,MATCH(RAND(),prob!$C$2:$C$6)),"0","")</f>
        <v/>
      </c>
      <c r="O331" t="str">
        <f ca="1">IF(Table3[[#This Row],[Error_Type]]&lt;&gt;"",RANDBETWEEN(-H331/2,H331/2),"")</f>
        <v/>
      </c>
      <c r="P331" t="str">
        <f t="shared" ca="1" si="44"/>
        <v>Sensor B</v>
      </c>
      <c r="Q331">
        <f t="shared" ca="1" si="45"/>
        <v>0</v>
      </c>
      <c r="R331" t="str">
        <f t="shared" si="46"/>
        <v>E</v>
      </c>
      <c r="S331" t="str">
        <f ca="1">IF(LEN(F331)&gt;0,INDEX(prob!$D$2:$D$4,MATCH(RAND(),prob!$F$2:$F$4)),S330)</f>
        <v>Produced</v>
      </c>
      <c r="T331" s="4">
        <f t="shared" ca="1" si="47"/>
        <v>31</v>
      </c>
    </row>
    <row r="332" spans="1:20" x14ac:dyDescent="0.25">
      <c r="A332">
        <v>330</v>
      </c>
      <c r="B332" s="2">
        <v>45005.980557812502</v>
      </c>
      <c r="C332" t="s">
        <v>8</v>
      </c>
      <c r="D332">
        <v>25</v>
      </c>
      <c r="E332">
        <v>15</v>
      </c>
      <c r="G332">
        <f>IF(Table3[[#This Row],[Length_1]]&lt;&gt;"",-Table3[[#This Row],[Width_1]]/2,)</f>
        <v>0</v>
      </c>
      <c r="H332">
        <f t="shared" ca="1" si="40"/>
        <v>134</v>
      </c>
      <c r="I332" s="1">
        <f t="shared" ca="1" si="41"/>
        <v>1.88</v>
      </c>
      <c r="J332" s="1">
        <f t="shared" ca="1" si="42"/>
        <v>30.3</v>
      </c>
      <c r="K332" s="1">
        <f t="shared" ca="1" si="43"/>
        <v>46.985074626865668</v>
      </c>
      <c r="L332" s="1">
        <v>100.5194182</v>
      </c>
      <c r="M332" s="1">
        <v>20.493696</v>
      </c>
      <c r="N332" t="str">
        <f ca="1">SUBSTITUTE(INDEX(prob!$A$2:$A$6,MATCH(RAND(),prob!$C$2:$C$6)),"0","")</f>
        <v>Type 1</v>
      </c>
      <c r="O332">
        <f ca="1">IF(Table3[[#This Row],[Error_Type]]&lt;&gt;"",RANDBETWEEN(-H332/2,H332/2),"")</f>
        <v>-12</v>
      </c>
      <c r="P332" t="str">
        <f t="shared" ca="1" si="44"/>
        <v>Sensor B</v>
      </c>
      <c r="Q332">
        <f t="shared" ca="1" si="45"/>
        <v>2</v>
      </c>
      <c r="R332" t="str">
        <f t="shared" si="46"/>
        <v>E</v>
      </c>
      <c r="S332" t="str">
        <f ca="1">IF(LEN(F332)&gt;0,INDEX(prob!$D$2:$D$4,MATCH(RAND(),prob!$F$2:$F$4)),S331)</f>
        <v>Produced</v>
      </c>
      <c r="T332" s="4">
        <f t="shared" ca="1" si="47"/>
        <v>31</v>
      </c>
    </row>
    <row r="333" spans="1:20" x14ac:dyDescent="0.25">
      <c r="A333">
        <v>331</v>
      </c>
      <c r="B333" s="2">
        <v>45005.990974421293</v>
      </c>
      <c r="C333" t="s">
        <v>8</v>
      </c>
      <c r="D333">
        <v>25</v>
      </c>
      <c r="E333">
        <v>16</v>
      </c>
      <c r="G333">
        <f>IF(Table3[[#This Row],[Length_1]]&lt;&gt;"",-Table3[[#This Row],[Width_1]]/2,)</f>
        <v>0</v>
      </c>
      <c r="H333">
        <f t="shared" ca="1" si="40"/>
        <v>134</v>
      </c>
      <c r="I333" s="1">
        <f t="shared" ca="1" si="41"/>
        <v>1.92</v>
      </c>
      <c r="J333" s="1">
        <f t="shared" ca="1" si="42"/>
        <v>39</v>
      </c>
      <c r="K333" s="1">
        <f t="shared" ca="1" si="43"/>
        <v>59.104477611940297</v>
      </c>
      <c r="L333" s="1">
        <v>100.6863633</v>
      </c>
      <c r="M333" s="1">
        <v>20.657339999999998</v>
      </c>
      <c r="N333" t="str">
        <f ca="1">SUBSTITUTE(INDEX(prob!$A$2:$A$6,MATCH(RAND(),prob!$C$2:$C$6)),"0","")</f>
        <v/>
      </c>
      <c r="O333" t="str">
        <f ca="1">IF(Table3[[#This Row],[Error_Type]]&lt;&gt;"",RANDBETWEEN(-H333/2,H333/2),"")</f>
        <v/>
      </c>
      <c r="P333" t="str">
        <f t="shared" ca="1" si="44"/>
        <v>Sensor A</v>
      </c>
      <c r="Q333">
        <f t="shared" ca="1" si="45"/>
        <v>0</v>
      </c>
      <c r="R333" t="str">
        <f t="shared" si="46"/>
        <v>E</v>
      </c>
      <c r="S333" t="str">
        <f ca="1">IF(LEN(F333)&gt;0,INDEX(prob!$D$2:$D$4,MATCH(RAND(),prob!$F$2:$F$4)),S332)</f>
        <v>Produced</v>
      </c>
      <c r="T333" s="4">
        <f t="shared" ca="1" si="47"/>
        <v>31</v>
      </c>
    </row>
    <row r="334" spans="1:20" x14ac:dyDescent="0.25">
      <c r="A334">
        <v>332</v>
      </c>
      <c r="B334" s="2">
        <v>45006.001391030091</v>
      </c>
      <c r="C334" t="s">
        <v>8</v>
      </c>
      <c r="D334">
        <v>25</v>
      </c>
      <c r="E334">
        <v>17</v>
      </c>
      <c r="G334">
        <f>IF(Table3[[#This Row],[Length_1]]&lt;&gt;"",-Table3[[#This Row],[Width_1]]/2,)</f>
        <v>0</v>
      </c>
      <c r="H334">
        <f t="shared" ca="1" si="40"/>
        <v>134</v>
      </c>
      <c r="I334" s="1">
        <f t="shared" ca="1" si="41"/>
        <v>1.93</v>
      </c>
      <c r="J334" s="1">
        <f t="shared" ca="1" si="42"/>
        <v>33.9</v>
      </c>
      <c r="K334" s="1">
        <f t="shared" ca="1" si="43"/>
        <v>50.447761194029852</v>
      </c>
      <c r="L334" s="1">
        <v>100.5361558</v>
      </c>
      <c r="M334" s="1">
        <v>20.780832</v>
      </c>
      <c r="N334" t="str">
        <f ca="1">SUBSTITUTE(INDEX(prob!$A$2:$A$6,MATCH(RAND(),prob!$C$2:$C$6)),"0","")</f>
        <v/>
      </c>
      <c r="O334" t="str">
        <f ca="1">IF(Table3[[#This Row],[Error_Type]]&lt;&gt;"",RANDBETWEEN(-H334/2,H334/2),"")</f>
        <v/>
      </c>
      <c r="P334" t="str">
        <f t="shared" ca="1" si="44"/>
        <v>Sensor B</v>
      </c>
      <c r="Q334">
        <f t="shared" ca="1" si="45"/>
        <v>0</v>
      </c>
      <c r="R334" t="str">
        <f t="shared" si="46"/>
        <v>E</v>
      </c>
      <c r="S334" t="str">
        <f ca="1">IF(LEN(F334)&gt;0,INDEX(prob!$D$2:$D$4,MATCH(RAND(),prob!$F$2:$F$4)),S333)</f>
        <v>Produced</v>
      </c>
      <c r="T334" s="4">
        <f t="shared" ca="1" si="47"/>
        <v>31</v>
      </c>
    </row>
    <row r="335" spans="1:20" x14ac:dyDescent="0.25">
      <c r="A335">
        <v>333</v>
      </c>
      <c r="B335" s="2">
        <v>45006.01180763889</v>
      </c>
      <c r="C335" t="s">
        <v>8</v>
      </c>
      <c r="D335">
        <v>25</v>
      </c>
      <c r="E335">
        <v>18</v>
      </c>
      <c r="G335">
        <f>IF(Table3[[#This Row],[Length_1]]&lt;&gt;"",-Table3[[#This Row],[Width_1]]/2,)</f>
        <v>0</v>
      </c>
      <c r="H335">
        <f t="shared" ca="1" si="40"/>
        <v>134</v>
      </c>
      <c r="I335" s="1">
        <f t="shared" ca="1" si="41"/>
        <v>1.81</v>
      </c>
      <c r="J335" s="1">
        <f t="shared" ca="1" si="42"/>
        <v>39.5</v>
      </c>
      <c r="K335" s="1">
        <f t="shared" ca="1" si="43"/>
        <v>51.044776119402982</v>
      </c>
      <c r="L335" s="1">
        <v>100.4981543</v>
      </c>
      <c r="M335" s="1">
        <v>20.999027999999999</v>
      </c>
      <c r="N335" t="str">
        <f ca="1">SUBSTITUTE(INDEX(prob!$A$2:$A$6,MATCH(RAND(),prob!$C$2:$C$6)),"0","")</f>
        <v/>
      </c>
      <c r="O335" t="str">
        <f ca="1">IF(Table3[[#This Row],[Error_Type]]&lt;&gt;"",RANDBETWEEN(-H335/2,H335/2),"")</f>
        <v/>
      </c>
      <c r="P335" t="str">
        <f t="shared" ca="1" si="44"/>
        <v>Sensor A</v>
      </c>
      <c r="Q335">
        <f t="shared" ca="1" si="45"/>
        <v>1</v>
      </c>
      <c r="R335" t="str">
        <f t="shared" si="46"/>
        <v>E</v>
      </c>
      <c r="S335" t="str">
        <f ca="1">IF(LEN(F335)&gt;0,INDEX(prob!$D$2:$D$4,MATCH(RAND(),prob!$F$2:$F$4)),S334)</f>
        <v>Produced</v>
      </c>
      <c r="T335" s="4">
        <f t="shared" ca="1" si="47"/>
        <v>31</v>
      </c>
    </row>
    <row r="336" spans="1:20" x14ac:dyDescent="0.25">
      <c r="A336">
        <v>334</v>
      </c>
      <c r="B336" s="2">
        <v>45006.022224247688</v>
      </c>
      <c r="C336" t="s">
        <v>8</v>
      </c>
      <c r="D336">
        <v>25</v>
      </c>
      <c r="E336">
        <v>19</v>
      </c>
      <c r="G336">
        <f>IF(Table3[[#This Row],[Length_1]]&lt;&gt;"",-Table3[[#This Row],[Width_1]]/2,)</f>
        <v>0</v>
      </c>
      <c r="H336">
        <f t="shared" ca="1" si="40"/>
        <v>134</v>
      </c>
      <c r="I336" s="1">
        <f t="shared" ca="1" si="41"/>
        <v>1.93</v>
      </c>
      <c r="J336" s="1">
        <f t="shared" ca="1" si="42"/>
        <v>36.799999999999997</v>
      </c>
      <c r="K336" s="1">
        <f t="shared" ca="1" si="43"/>
        <v>45.991044776119402</v>
      </c>
      <c r="L336" s="1">
        <v>100.95260399999999</v>
      </c>
      <c r="M336" s="1">
        <v>20.567879999999999</v>
      </c>
      <c r="N336" t="str">
        <f ca="1">SUBSTITUTE(INDEX(prob!$A$2:$A$6,MATCH(RAND(),prob!$C$2:$C$6)),"0","")</f>
        <v>Type 1</v>
      </c>
      <c r="O336">
        <f ca="1">IF(Table3[[#This Row],[Error_Type]]&lt;&gt;"",RANDBETWEEN(-H336/2,H336/2),"")</f>
        <v>-10</v>
      </c>
      <c r="P336" t="str">
        <f t="shared" ca="1" si="44"/>
        <v>Sensor B</v>
      </c>
      <c r="Q336">
        <f t="shared" ca="1" si="45"/>
        <v>1</v>
      </c>
      <c r="R336" t="str">
        <f t="shared" si="46"/>
        <v>E</v>
      </c>
      <c r="S336" t="str">
        <f ca="1">IF(LEN(F336)&gt;0,INDEX(prob!$D$2:$D$4,MATCH(RAND(),prob!$F$2:$F$4)),S335)</f>
        <v>Produced</v>
      </c>
      <c r="T336" s="4">
        <f t="shared" ca="1" si="47"/>
        <v>31</v>
      </c>
    </row>
    <row r="337" spans="1:20" x14ac:dyDescent="0.25">
      <c r="A337">
        <v>335</v>
      </c>
      <c r="B337" s="2">
        <v>45006.03264085648</v>
      </c>
      <c r="C337" t="s">
        <v>8</v>
      </c>
      <c r="D337">
        <v>25</v>
      </c>
      <c r="E337">
        <v>20</v>
      </c>
      <c r="G337">
        <f>IF(Table3[[#This Row],[Length_1]]&lt;&gt;"",-Table3[[#This Row],[Width_1]]/2,)</f>
        <v>0</v>
      </c>
      <c r="H337">
        <f t="shared" ca="1" si="40"/>
        <v>134</v>
      </c>
      <c r="I337" s="1">
        <f t="shared" ca="1" si="41"/>
        <v>2.25</v>
      </c>
      <c r="J337" s="1">
        <f t="shared" ca="1" si="42"/>
        <v>36.200000000000003</v>
      </c>
      <c r="K337" s="1">
        <f t="shared" ca="1" si="43"/>
        <v>52.611940298507463</v>
      </c>
      <c r="L337" s="1">
        <v>100.95260399999999</v>
      </c>
      <c r="M337" s="1">
        <v>20.477784</v>
      </c>
      <c r="N337" t="str">
        <f ca="1">SUBSTITUTE(INDEX(prob!$A$2:$A$6,MATCH(RAND(),prob!$C$2:$C$6)),"0","")</f>
        <v>Type 3</v>
      </c>
      <c r="O337">
        <f ca="1">IF(Table3[[#This Row],[Error_Type]]&lt;&gt;"",RANDBETWEEN(-H337/2,H337/2),"")</f>
        <v>35</v>
      </c>
      <c r="P337" t="str">
        <f t="shared" ca="1" si="44"/>
        <v>Sensor A</v>
      </c>
      <c r="Q337">
        <f t="shared" ca="1" si="45"/>
        <v>1</v>
      </c>
      <c r="R337" t="str">
        <f t="shared" si="46"/>
        <v>E</v>
      </c>
      <c r="S337" t="str">
        <f ca="1">IF(LEN(F337)&gt;0,INDEX(prob!$D$2:$D$4,MATCH(RAND(),prob!$F$2:$F$4)),S336)</f>
        <v>Produced</v>
      </c>
      <c r="T337" s="4">
        <f t="shared" ca="1" si="47"/>
        <v>31</v>
      </c>
    </row>
    <row r="338" spans="1:20" x14ac:dyDescent="0.25">
      <c r="A338">
        <v>336</v>
      </c>
      <c r="B338" s="2">
        <v>45006.043057465278</v>
      </c>
      <c r="C338" t="s">
        <v>8</v>
      </c>
      <c r="D338">
        <v>25</v>
      </c>
      <c r="E338">
        <v>21</v>
      </c>
      <c r="G338">
        <f>IF(Table3[[#This Row],[Length_1]]&lt;&gt;"",-Table3[[#This Row],[Width_1]]/2,)</f>
        <v>0</v>
      </c>
      <c r="H338">
        <f t="shared" ca="1" si="40"/>
        <v>134</v>
      </c>
      <c r="I338" s="1">
        <f t="shared" ca="1" si="41"/>
        <v>1.81</v>
      </c>
      <c r="J338" s="1">
        <f t="shared" ca="1" si="42"/>
        <v>41.3</v>
      </c>
      <c r="K338" s="1">
        <f t="shared" ca="1" si="43"/>
        <v>54.104477611940297</v>
      </c>
      <c r="L338" s="1">
        <v>100.53387189999999</v>
      </c>
      <c r="M338" s="1">
        <v>20.466011999999999</v>
      </c>
      <c r="N338" t="str">
        <f ca="1">SUBSTITUTE(INDEX(prob!$A$2:$A$6,MATCH(RAND(),prob!$C$2:$C$6)),"0","")</f>
        <v/>
      </c>
      <c r="O338" t="str">
        <f ca="1">IF(Table3[[#This Row],[Error_Type]]&lt;&gt;"",RANDBETWEEN(-H338/2,H338/2),"")</f>
        <v/>
      </c>
      <c r="P338" t="str">
        <f t="shared" ca="1" si="44"/>
        <v>Sensor A</v>
      </c>
      <c r="Q338">
        <f t="shared" ca="1" si="45"/>
        <v>2</v>
      </c>
      <c r="R338" t="str">
        <f t="shared" si="46"/>
        <v>E</v>
      </c>
      <c r="S338" t="str">
        <f ca="1">IF(LEN(F338)&gt;0,INDEX(prob!$D$2:$D$4,MATCH(RAND(),prob!$F$2:$F$4)),S337)</f>
        <v>Produced</v>
      </c>
      <c r="T338" s="4">
        <f t="shared" ca="1" si="47"/>
        <v>31</v>
      </c>
    </row>
    <row r="339" spans="1:20" x14ac:dyDescent="0.25">
      <c r="A339">
        <v>337</v>
      </c>
      <c r="B339" s="2">
        <v>45006.053474074077</v>
      </c>
      <c r="C339" t="s">
        <v>8</v>
      </c>
      <c r="D339">
        <v>25</v>
      </c>
      <c r="E339">
        <v>22</v>
      </c>
      <c r="G339">
        <f>IF(Table3[[#This Row],[Length_1]]&lt;&gt;"",-Table3[[#This Row],[Width_1]]/2,)</f>
        <v>0</v>
      </c>
      <c r="H339">
        <f t="shared" ca="1" si="40"/>
        <v>134</v>
      </c>
      <c r="I339" s="1">
        <f t="shared" ca="1" si="41"/>
        <v>1.8</v>
      </c>
      <c r="J339" s="1">
        <f t="shared" ca="1" si="42"/>
        <v>32.799999999999997</v>
      </c>
      <c r="K339" s="1">
        <f t="shared" ca="1" si="43"/>
        <v>55.447761194029852</v>
      </c>
      <c r="L339" s="1">
        <v>101.006404</v>
      </c>
      <c r="M339" s="1">
        <v>20.78124</v>
      </c>
      <c r="N339" t="str">
        <f ca="1">SUBSTITUTE(INDEX(prob!$A$2:$A$6,MATCH(RAND(),prob!$C$2:$C$6)),"0","")</f>
        <v/>
      </c>
      <c r="O339" t="str">
        <f ca="1">IF(Table3[[#This Row],[Error_Type]]&lt;&gt;"",RANDBETWEEN(-H339/2,H339/2),"")</f>
        <v/>
      </c>
      <c r="P339" t="str">
        <f t="shared" ca="1" si="44"/>
        <v>Sensor B</v>
      </c>
      <c r="Q339">
        <f t="shared" ca="1" si="45"/>
        <v>1</v>
      </c>
      <c r="R339" t="str">
        <f t="shared" si="46"/>
        <v>E</v>
      </c>
      <c r="S339" t="str">
        <f ca="1">IF(LEN(F339)&gt;0,INDEX(prob!$D$2:$D$4,MATCH(RAND(),prob!$F$2:$F$4)),S338)</f>
        <v>Produced</v>
      </c>
      <c r="T339" s="4">
        <f t="shared" ca="1" si="47"/>
        <v>31</v>
      </c>
    </row>
    <row r="340" spans="1:20" x14ac:dyDescent="0.25">
      <c r="A340">
        <v>338</v>
      </c>
      <c r="B340" s="2">
        <v>45006.063890682868</v>
      </c>
      <c r="C340" t="s">
        <v>8</v>
      </c>
      <c r="D340">
        <v>25</v>
      </c>
      <c r="E340">
        <v>23</v>
      </c>
      <c r="G340">
        <f>IF(Table3[[#This Row],[Length_1]]&lt;&gt;"",-Table3[[#This Row],[Width_1]]/2,)</f>
        <v>0</v>
      </c>
      <c r="H340">
        <f t="shared" ca="1" si="40"/>
        <v>134</v>
      </c>
      <c r="I340" s="1">
        <f t="shared" ca="1" si="41"/>
        <v>1.95</v>
      </c>
      <c r="J340" s="1">
        <f t="shared" ca="1" si="42"/>
        <v>35.9</v>
      </c>
      <c r="K340" s="1">
        <f t="shared" ca="1" si="43"/>
        <v>53.955223880597018</v>
      </c>
      <c r="L340" s="1">
        <v>101.006404</v>
      </c>
      <c r="M340" s="1">
        <v>21.296256</v>
      </c>
      <c r="N340" t="str">
        <f ca="1">SUBSTITUTE(INDEX(prob!$A$2:$A$6,MATCH(RAND(),prob!$C$2:$C$6)),"0","")</f>
        <v/>
      </c>
      <c r="O340" t="str">
        <f ca="1">IF(Table3[[#This Row],[Error_Type]]&lt;&gt;"",RANDBETWEEN(-H340/2,H340/2),"")</f>
        <v/>
      </c>
      <c r="P340" t="str">
        <f t="shared" ca="1" si="44"/>
        <v>Sensor A</v>
      </c>
      <c r="Q340">
        <f t="shared" ca="1" si="45"/>
        <v>0</v>
      </c>
      <c r="R340" t="str">
        <f t="shared" si="46"/>
        <v>E</v>
      </c>
      <c r="S340" t="str">
        <f ca="1">IF(LEN(F340)&gt;0,INDEX(prob!$D$2:$D$4,MATCH(RAND(),prob!$F$2:$F$4)),S339)</f>
        <v>Produced</v>
      </c>
      <c r="T340" s="4">
        <f t="shared" ca="1" si="47"/>
        <v>31</v>
      </c>
    </row>
    <row r="341" spans="1:20" x14ac:dyDescent="0.25">
      <c r="A341">
        <v>339</v>
      </c>
      <c r="B341" s="2">
        <v>45006.074307291667</v>
      </c>
      <c r="C341" t="s">
        <v>8</v>
      </c>
      <c r="D341">
        <v>25</v>
      </c>
      <c r="E341">
        <v>24</v>
      </c>
      <c r="G341">
        <f>IF(Table3[[#This Row],[Length_1]]&lt;&gt;"",-Table3[[#This Row],[Width_1]]/2,)</f>
        <v>0</v>
      </c>
      <c r="H341">
        <f t="shared" ca="1" si="40"/>
        <v>134</v>
      </c>
      <c r="I341" s="1">
        <f t="shared" ca="1" si="41"/>
        <v>1.87</v>
      </c>
      <c r="J341" s="1">
        <f t="shared" ca="1" si="42"/>
        <v>34</v>
      </c>
      <c r="K341" s="1">
        <f t="shared" ca="1" si="43"/>
        <v>50.597014925373138</v>
      </c>
      <c r="L341" s="1">
        <v>100.5258548</v>
      </c>
      <c r="M341" s="1">
        <v>21.679416</v>
      </c>
      <c r="N341" t="str">
        <f ca="1">SUBSTITUTE(INDEX(prob!$A$2:$A$6,MATCH(RAND(),prob!$C$2:$C$6)),"0","")</f>
        <v/>
      </c>
      <c r="O341" t="str">
        <f ca="1">IF(Table3[[#This Row],[Error_Type]]&lt;&gt;"",RANDBETWEEN(-H341/2,H341/2),"")</f>
        <v/>
      </c>
      <c r="P341" t="str">
        <f t="shared" ca="1" si="44"/>
        <v>Sensor A</v>
      </c>
      <c r="Q341">
        <f t="shared" ca="1" si="45"/>
        <v>1</v>
      </c>
      <c r="R341" t="str">
        <f t="shared" si="46"/>
        <v>E</v>
      </c>
      <c r="S341" t="str">
        <f ca="1">IF(LEN(F341)&gt;0,INDEX(prob!$D$2:$D$4,MATCH(RAND(),prob!$F$2:$F$4)),S340)</f>
        <v>Produced</v>
      </c>
      <c r="T341" s="4">
        <f t="shared" ca="1" si="47"/>
        <v>31</v>
      </c>
    </row>
    <row r="342" spans="1:20" x14ac:dyDescent="0.25">
      <c r="A342">
        <v>340</v>
      </c>
      <c r="B342" s="2">
        <v>45006.084723900465</v>
      </c>
      <c r="C342" t="s">
        <v>8</v>
      </c>
      <c r="D342">
        <v>27</v>
      </c>
      <c r="E342">
        <v>1</v>
      </c>
      <c r="F342">
        <v>23</v>
      </c>
      <c r="G342">
        <f ca="1">IF(Table3[[#This Row],[Length_1]]&lt;&gt;"",-Table3[[#This Row],[Width_1]]/2,)</f>
        <v>-70</v>
      </c>
      <c r="H342">
        <f t="shared" ca="1" si="40"/>
        <v>140</v>
      </c>
      <c r="I342" s="1">
        <f t="shared" ca="1" si="41"/>
        <v>1.87</v>
      </c>
      <c r="J342" s="1">
        <f t="shared" ca="1" si="42"/>
        <v>40.799999999999997</v>
      </c>
      <c r="K342" s="1">
        <f t="shared" ca="1" si="43"/>
        <v>47.428571428571431</v>
      </c>
      <c r="L342" s="1">
        <v>100.9840568</v>
      </c>
      <c r="M342" s="1">
        <v>21.238512</v>
      </c>
      <c r="N342" t="str">
        <f ca="1">SUBSTITUTE(INDEX(prob!$A$2:$A$6,MATCH(RAND(),prob!$C$2:$C$6)),"0","")</f>
        <v/>
      </c>
      <c r="O342" t="str">
        <f ca="1">IF(Table3[[#This Row],[Error_Type]]&lt;&gt;"",RANDBETWEEN(-H342/2,H342/2),"")</f>
        <v/>
      </c>
      <c r="P342" t="str">
        <f t="shared" ca="1" si="44"/>
        <v>Sensor A</v>
      </c>
      <c r="Q342">
        <f t="shared" ca="1" si="45"/>
        <v>2</v>
      </c>
      <c r="R342" t="str">
        <f t="shared" si="46"/>
        <v>D</v>
      </c>
      <c r="S342" t="str">
        <f ca="1">IF(LEN(F342)&gt;0,INDEX(prob!$D$2:$D$4,MATCH(RAND(),prob!$F$2:$F$4)),S341)</f>
        <v>Shipped</v>
      </c>
      <c r="T342" s="4">
        <f t="shared" ca="1" si="47"/>
        <v>67</v>
      </c>
    </row>
    <row r="343" spans="1:20" x14ac:dyDescent="0.25">
      <c r="A343">
        <v>341</v>
      </c>
      <c r="B343" s="2">
        <v>45006.095140509256</v>
      </c>
      <c r="C343" t="s">
        <v>8</v>
      </c>
      <c r="D343">
        <v>27</v>
      </c>
      <c r="E343">
        <v>2</v>
      </c>
      <c r="G343">
        <f>IF(Table3[[#This Row],[Length_1]]&lt;&gt;"",-Table3[[#This Row],[Width_1]]/2,)</f>
        <v>0</v>
      </c>
      <c r="H343">
        <f t="shared" ca="1" si="40"/>
        <v>140</v>
      </c>
      <c r="I343" s="1">
        <f t="shared" ca="1" si="41"/>
        <v>1.82</v>
      </c>
      <c r="J343" s="1">
        <f t="shared" ca="1" si="42"/>
        <v>38.5</v>
      </c>
      <c r="K343" s="1">
        <f t="shared" ca="1" si="43"/>
        <v>47.142857142857146</v>
      </c>
      <c r="L343" s="1">
        <v>100.5869979</v>
      </c>
      <c r="M343" s="1">
        <v>21.042515999999999</v>
      </c>
      <c r="N343" t="str">
        <f ca="1">SUBSTITUTE(INDEX(prob!$A$2:$A$6,MATCH(RAND(),prob!$C$2:$C$6)),"0","")</f>
        <v/>
      </c>
      <c r="O343" t="str">
        <f ca="1">IF(Table3[[#This Row],[Error_Type]]&lt;&gt;"",RANDBETWEEN(-H343/2,H343/2),"")</f>
        <v/>
      </c>
      <c r="P343" t="str">
        <f t="shared" ca="1" si="44"/>
        <v>Sensor B</v>
      </c>
      <c r="Q343">
        <f t="shared" ca="1" si="45"/>
        <v>2</v>
      </c>
      <c r="R343" t="str">
        <f t="shared" si="46"/>
        <v>D</v>
      </c>
      <c r="S343" t="str">
        <f ca="1">IF(LEN(F343)&gt;0,INDEX(prob!$D$2:$D$4,MATCH(RAND(),prob!$F$2:$F$4)),S342)</f>
        <v>Shipped</v>
      </c>
      <c r="T343" s="4">
        <f t="shared" ca="1" si="47"/>
        <v>67</v>
      </c>
    </row>
    <row r="344" spans="1:20" x14ac:dyDescent="0.25">
      <c r="A344">
        <v>342</v>
      </c>
      <c r="B344" s="2">
        <v>45006.105557118055</v>
      </c>
      <c r="C344" t="s">
        <v>8</v>
      </c>
      <c r="D344">
        <v>27</v>
      </c>
      <c r="E344">
        <v>3</v>
      </c>
      <c r="G344">
        <f>IF(Table3[[#This Row],[Length_1]]&lt;&gt;"",-Table3[[#This Row],[Width_1]]/2,)</f>
        <v>0</v>
      </c>
      <c r="H344">
        <f t="shared" ca="1" si="40"/>
        <v>140</v>
      </c>
      <c r="I344" s="1">
        <f t="shared" ca="1" si="41"/>
        <v>1.82</v>
      </c>
      <c r="J344" s="1">
        <f t="shared" ca="1" si="42"/>
        <v>32.1</v>
      </c>
      <c r="K344" s="1">
        <f t="shared" ca="1" si="43"/>
        <v>55.071428571428569</v>
      </c>
      <c r="L344" s="1">
        <v>100.50713450000001</v>
      </c>
      <c r="M344" s="1">
        <v>21.14292</v>
      </c>
      <c r="N344" t="str">
        <f ca="1">SUBSTITUTE(INDEX(prob!$A$2:$A$6,MATCH(RAND(),prob!$C$2:$C$6)),"0","")</f>
        <v/>
      </c>
      <c r="O344" t="str">
        <f ca="1">IF(Table3[[#This Row],[Error_Type]]&lt;&gt;"",RANDBETWEEN(-H344/2,H344/2),"")</f>
        <v/>
      </c>
      <c r="P344" t="str">
        <f t="shared" ca="1" si="44"/>
        <v>Sensor B</v>
      </c>
      <c r="Q344">
        <f t="shared" ca="1" si="45"/>
        <v>0</v>
      </c>
      <c r="R344" t="str">
        <f t="shared" si="46"/>
        <v>D</v>
      </c>
      <c r="S344" t="str">
        <f ca="1">IF(LEN(F344)&gt;0,INDEX(prob!$D$2:$D$4,MATCH(RAND(),prob!$F$2:$F$4)),S343)</f>
        <v>Shipped</v>
      </c>
      <c r="T344" s="4">
        <f t="shared" ca="1" si="47"/>
        <v>67</v>
      </c>
    </row>
    <row r="345" spans="1:20" x14ac:dyDescent="0.25">
      <c r="A345">
        <v>343</v>
      </c>
      <c r="B345" s="2">
        <v>45006.115973726854</v>
      </c>
      <c r="C345" t="s">
        <v>8</v>
      </c>
      <c r="D345">
        <v>27</v>
      </c>
      <c r="E345">
        <v>4</v>
      </c>
      <c r="G345">
        <f>IF(Table3[[#This Row],[Length_1]]&lt;&gt;"",-Table3[[#This Row],[Width_1]]/2,)</f>
        <v>0</v>
      </c>
      <c r="H345">
        <f t="shared" ca="1" si="40"/>
        <v>140</v>
      </c>
      <c r="I345" s="1">
        <f t="shared" ca="1" si="41"/>
        <v>1.6199999999999999</v>
      </c>
      <c r="J345" s="1">
        <f t="shared" ca="1" si="42"/>
        <v>34.799999999999997</v>
      </c>
      <c r="K345" s="1">
        <f t="shared" ca="1" si="43"/>
        <v>47.5</v>
      </c>
      <c r="L345" s="1">
        <v>100.7183828</v>
      </c>
      <c r="M345" s="1">
        <v>21.447012000000001</v>
      </c>
      <c r="N345" t="str">
        <f ca="1">SUBSTITUTE(INDEX(prob!$A$2:$A$6,MATCH(RAND(),prob!$C$2:$C$6)),"0","")</f>
        <v>Type 3</v>
      </c>
      <c r="O345">
        <f ca="1">IF(Table3[[#This Row],[Error_Type]]&lt;&gt;"",RANDBETWEEN(-H345/2,H345/2),"")</f>
        <v>65</v>
      </c>
      <c r="P345" t="str">
        <f t="shared" ca="1" si="44"/>
        <v>Sensor A</v>
      </c>
      <c r="Q345">
        <f t="shared" ca="1" si="45"/>
        <v>2</v>
      </c>
      <c r="R345" t="str">
        <f t="shared" si="46"/>
        <v>D</v>
      </c>
      <c r="S345" t="str">
        <f ca="1">IF(LEN(F345)&gt;0,INDEX(prob!$D$2:$D$4,MATCH(RAND(),prob!$F$2:$F$4)),S344)</f>
        <v>Shipped</v>
      </c>
      <c r="T345" s="4">
        <f t="shared" ca="1" si="47"/>
        <v>67</v>
      </c>
    </row>
    <row r="346" spans="1:20" x14ac:dyDescent="0.25">
      <c r="A346">
        <v>344</v>
      </c>
      <c r="B346" s="2">
        <v>45006.126390335645</v>
      </c>
      <c r="C346" t="s">
        <v>8</v>
      </c>
      <c r="D346">
        <v>27</v>
      </c>
      <c r="E346">
        <v>5</v>
      </c>
      <c r="G346">
        <f>IF(Table3[[#This Row],[Length_1]]&lt;&gt;"",-Table3[[#This Row],[Width_1]]/2,)</f>
        <v>0</v>
      </c>
      <c r="H346">
        <f t="shared" ca="1" si="40"/>
        <v>140</v>
      </c>
      <c r="I346" s="1">
        <f t="shared" ca="1" si="41"/>
        <v>1.82</v>
      </c>
      <c r="J346" s="1">
        <f t="shared" ca="1" si="42"/>
        <v>41.2</v>
      </c>
      <c r="K346" s="1">
        <f t="shared" ca="1" si="43"/>
        <v>50.5</v>
      </c>
      <c r="L346" s="1">
        <v>100.7243946</v>
      </c>
      <c r="M346" s="1">
        <v>22.026696000000001</v>
      </c>
      <c r="N346" t="str">
        <f ca="1">SUBSTITUTE(INDEX(prob!$A$2:$A$6,MATCH(RAND(),prob!$C$2:$C$6)),"0","")</f>
        <v/>
      </c>
      <c r="O346" t="str">
        <f ca="1">IF(Table3[[#This Row],[Error_Type]]&lt;&gt;"",RANDBETWEEN(-H346/2,H346/2),"")</f>
        <v/>
      </c>
      <c r="P346" t="str">
        <f t="shared" ca="1" si="44"/>
        <v>Sensor B</v>
      </c>
      <c r="Q346">
        <f t="shared" ca="1" si="45"/>
        <v>1</v>
      </c>
      <c r="R346" t="str">
        <f t="shared" si="46"/>
        <v>D</v>
      </c>
      <c r="S346" t="str">
        <f ca="1">IF(LEN(F346)&gt;0,INDEX(prob!$D$2:$D$4,MATCH(RAND(),prob!$F$2:$F$4)),S345)</f>
        <v>Shipped</v>
      </c>
      <c r="T346" s="4">
        <f t="shared" ca="1" si="47"/>
        <v>67</v>
      </c>
    </row>
    <row r="347" spans="1:20" x14ac:dyDescent="0.25">
      <c r="A347">
        <v>345</v>
      </c>
      <c r="B347" s="2">
        <v>45006.136806944443</v>
      </c>
      <c r="C347" t="s">
        <v>8</v>
      </c>
      <c r="D347">
        <v>27</v>
      </c>
      <c r="E347">
        <v>6</v>
      </c>
      <c r="G347">
        <f>IF(Table3[[#This Row],[Length_1]]&lt;&gt;"",-Table3[[#This Row],[Width_1]]/2,)</f>
        <v>0</v>
      </c>
      <c r="H347">
        <f t="shared" ca="1" si="40"/>
        <v>140</v>
      </c>
      <c r="I347" s="1">
        <f t="shared" ca="1" si="41"/>
        <v>1.85</v>
      </c>
      <c r="J347" s="1">
        <f t="shared" ca="1" si="42"/>
        <v>38</v>
      </c>
      <c r="K347" s="1">
        <f t="shared" ca="1" si="43"/>
        <v>47.642857142857139</v>
      </c>
      <c r="L347" s="1">
        <v>100.7243946</v>
      </c>
      <c r="M347" s="1">
        <v>22.149408000000001</v>
      </c>
      <c r="N347" t="str">
        <f ca="1">SUBSTITUTE(INDEX(prob!$A$2:$A$6,MATCH(RAND(),prob!$C$2:$C$6)),"0","")</f>
        <v/>
      </c>
      <c r="O347" t="str">
        <f ca="1">IF(Table3[[#This Row],[Error_Type]]&lt;&gt;"",RANDBETWEEN(-H347/2,H347/2),"")</f>
        <v/>
      </c>
      <c r="P347" t="str">
        <f t="shared" ca="1" si="44"/>
        <v>Sensor A</v>
      </c>
      <c r="Q347">
        <f t="shared" ca="1" si="45"/>
        <v>1</v>
      </c>
      <c r="R347" t="str">
        <f t="shared" si="46"/>
        <v>D</v>
      </c>
      <c r="S347" t="str">
        <f ca="1">IF(LEN(F347)&gt;0,INDEX(prob!$D$2:$D$4,MATCH(RAND(),prob!$F$2:$F$4)),S346)</f>
        <v>Shipped</v>
      </c>
      <c r="T347" s="4">
        <f t="shared" ca="1" si="47"/>
        <v>67</v>
      </c>
    </row>
    <row r="348" spans="1:20" x14ac:dyDescent="0.25">
      <c r="A348">
        <v>346</v>
      </c>
      <c r="B348" s="2">
        <v>45006.147223553242</v>
      </c>
      <c r="C348" t="s">
        <v>8</v>
      </c>
      <c r="D348">
        <v>27</v>
      </c>
      <c r="E348">
        <v>7</v>
      </c>
      <c r="G348">
        <f>IF(Table3[[#This Row],[Length_1]]&lt;&gt;"",-Table3[[#This Row],[Width_1]]/2,)</f>
        <v>0</v>
      </c>
      <c r="H348">
        <f t="shared" ca="1" si="40"/>
        <v>140</v>
      </c>
      <c r="I348" s="1">
        <f t="shared" ca="1" si="41"/>
        <v>1.84</v>
      </c>
      <c r="J348" s="1">
        <f t="shared" ca="1" si="42"/>
        <v>41.2</v>
      </c>
      <c r="K348" s="1">
        <f t="shared" ca="1" si="43"/>
        <v>47.071428571428569</v>
      </c>
      <c r="L348" s="1">
        <v>100.3923678</v>
      </c>
      <c r="M348" s="1">
        <v>21.842027999999999</v>
      </c>
      <c r="N348" t="str">
        <f ca="1">SUBSTITUTE(INDEX(prob!$A$2:$A$6,MATCH(RAND(),prob!$C$2:$C$6)),"0","")</f>
        <v/>
      </c>
      <c r="O348" t="str">
        <f ca="1">IF(Table3[[#This Row],[Error_Type]]&lt;&gt;"",RANDBETWEEN(-H348/2,H348/2),"")</f>
        <v/>
      </c>
      <c r="P348" t="str">
        <f t="shared" ca="1" si="44"/>
        <v>Sensor A</v>
      </c>
      <c r="Q348">
        <f t="shared" ca="1" si="45"/>
        <v>0</v>
      </c>
      <c r="R348" t="str">
        <f t="shared" si="46"/>
        <v>D</v>
      </c>
      <c r="S348" t="str">
        <f ca="1">IF(LEN(F348)&gt;0,INDEX(prob!$D$2:$D$4,MATCH(RAND(),prob!$F$2:$F$4)),S347)</f>
        <v>Shipped</v>
      </c>
      <c r="T348" s="4">
        <f t="shared" ca="1" si="47"/>
        <v>67</v>
      </c>
    </row>
    <row r="349" spans="1:20" x14ac:dyDescent="0.25">
      <c r="A349">
        <v>347</v>
      </c>
      <c r="B349" s="2">
        <v>45006.15764016204</v>
      </c>
      <c r="C349" t="s">
        <v>8</v>
      </c>
      <c r="D349">
        <v>27</v>
      </c>
      <c r="E349">
        <v>8</v>
      </c>
      <c r="G349">
        <f>IF(Table3[[#This Row],[Length_1]]&lt;&gt;"",-Table3[[#This Row],[Width_1]]/2,)</f>
        <v>0</v>
      </c>
      <c r="H349">
        <f t="shared" ca="1" si="40"/>
        <v>140</v>
      </c>
      <c r="I349" s="1">
        <f t="shared" ca="1" si="41"/>
        <v>1.84</v>
      </c>
      <c r="J349" s="1">
        <f t="shared" ca="1" si="42"/>
        <v>34.9</v>
      </c>
      <c r="K349" s="1">
        <f t="shared" ca="1" si="43"/>
        <v>48.214285714285708</v>
      </c>
      <c r="L349" s="1">
        <v>100.48141149999999</v>
      </c>
      <c r="M349" s="1">
        <v>21.46686</v>
      </c>
      <c r="N349" t="str">
        <f ca="1">SUBSTITUTE(INDEX(prob!$A$2:$A$6,MATCH(RAND(),prob!$C$2:$C$6)),"0","")</f>
        <v/>
      </c>
      <c r="O349" t="str">
        <f ca="1">IF(Table3[[#This Row],[Error_Type]]&lt;&gt;"",RANDBETWEEN(-H349/2,H349/2),"")</f>
        <v/>
      </c>
      <c r="P349" t="str">
        <f t="shared" ca="1" si="44"/>
        <v>Sensor A</v>
      </c>
      <c r="Q349">
        <f t="shared" ca="1" si="45"/>
        <v>1</v>
      </c>
      <c r="R349" t="str">
        <f t="shared" si="46"/>
        <v>D</v>
      </c>
      <c r="S349" t="str">
        <f ca="1">IF(LEN(F349)&gt;0,INDEX(prob!$D$2:$D$4,MATCH(RAND(),prob!$F$2:$F$4)),S348)</f>
        <v>Shipped</v>
      </c>
      <c r="T349" s="4">
        <f t="shared" ca="1" si="47"/>
        <v>67</v>
      </c>
    </row>
    <row r="350" spans="1:20" x14ac:dyDescent="0.25">
      <c r="A350">
        <v>348</v>
      </c>
      <c r="B350" s="2">
        <v>45006.168056770832</v>
      </c>
      <c r="C350" t="s">
        <v>8</v>
      </c>
      <c r="D350">
        <v>27</v>
      </c>
      <c r="E350">
        <v>9</v>
      </c>
      <c r="G350">
        <f>IF(Table3[[#This Row],[Length_1]]&lt;&gt;"",-Table3[[#This Row],[Width_1]]/2,)</f>
        <v>0</v>
      </c>
      <c r="H350">
        <f t="shared" ca="1" si="40"/>
        <v>140</v>
      </c>
      <c r="I350" s="1">
        <f t="shared" ca="1" si="41"/>
        <v>1.81</v>
      </c>
      <c r="J350" s="1">
        <f t="shared" ca="1" si="42"/>
        <v>35.700000000000003</v>
      </c>
      <c r="K350" s="1">
        <f t="shared" ca="1" si="43"/>
        <v>47.642857142857139</v>
      </c>
      <c r="L350" s="1">
        <v>100.638227</v>
      </c>
      <c r="M350" s="1">
        <v>21.257795999999999</v>
      </c>
      <c r="N350" t="str">
        <f ca="1">SUBSTITUTE(INDEX(prob!$A$2:$A$6,MATCH(RAND(),prob!$C$2:$C$6)),"0","")</f>
        <v/>
      </c>
      <c r="O350" t="str">
        <f ca="1">IF(Table3[[#This Row],[Error_Type]]&lt;&gt;"",RANDBETWEEN(-H350/2,H350/2),"")</f>
        <v/>
      </c>
      <c r="P350" t="str">
        <f t="shared" ca="1" si="44"/>
        <v>Sensor A</v>
      </c>
      <c r="Q350">
        <f t="shared" ca="1" si="45"/>
        <v>2</v>
      </c>
      <c r="R350" t="str">
        <f t="shared" si="46"/>
        <v>D</v>
      </c>
      <c r="S350" t="str">
        <f ca="1">IF(LEN(F350)&gt;0,INDEX(prob!$D$2:$D$4,MATCH(RAND(),prob!$F$2:$F$4)),S349)</f>
        <v>Shipped</v>
      </c>
      <c r="T350" s="4">
        <f t="shared" ca="1" si="47"/>
        <v>67</v>
      </c>
    </row>
    <row r="351" spans="1:20" x14ac:dyDescent="0.25">
      <c r="A351">
        <v>349</v>
      </c>
      <c r="B351" s="2">
        <v>45006.17847337963</v>
      </c>
      <c r="C351" t="s">
        <v>8</v>
      </c>
      <c r="D351">
        <v>27</v>
      </c>
      <c r="E351">
        <v>10</v>
      </c>
      <c r="G351">
        <f>IF(Table3[[#This Row],[Length_1]]&lt;&gt;"",-Table3[[#This Row],[Width_1]]/2,)</f>
        <v>0</v>
      </c>
      <c r="H351">
        <f t="shared" ca="1" si="40"/>
        <v>140</v>
      </c>
      <c r="I351" s="1">
        <f t="shared" ca="1" si="41"/>
        <v>1.9</v>
      </c>
      <c r="J351" s="1">
        <f t="shared" ca="1" si="42"/>
        <v>32.4</v>
      </c>
      <c r="K351" s="1">
        <f t="shared" ca="1" si="43"/>
        <v>46.471428571428568</v>
      </c>
      <c r="L351" s="1">
        <v>100.4194514</v>
      </c>
      <c r="M351" s="1">
        <v>21.013092</v>
      </c>
      <c r="N351" t="str">
        <f ca="1">SUBSTITUTE(INDEX(prob!$A$2:$A$6,MATCH(RAND(),prob!$C$2:$C$6)),"0","")</f>
        <v>Type 1</v>
      </c>
      <c r="O351">
        <f ca="1">IF(Table3[[#This Row],[Error_Type]]&lt;&gt;"",RANDBETWEEN(-H351/2,H351/2),"")</f>
        <v>1</v>
      </c>
      <c r="P351" t="str">
        <f t="shared" ca="1" si="44"/>
        <v>Sensor B</v>
      </c>
      <c r="Q351">
        <f t="shared" ca="1" si="45"/>
        <v>0</v>
      </c>
      <c r="R351" t="str">
        <f t="shared" si="46"/>
        <v>D</v>
      </c>
      <c r="S351" t="str">
        <f ca="1">IF(LEN(F351)&gt;0,INDEX(prob!$D$2:$D$4,MATCH(RAND(),prob!$F$2:$F$4)),S350)</f>
        <v>Shipped</v>
      </c>
      <c r="T351" s="4">
        <f t="shared" ca="1" si="47"/>
        <v>67</v>
      </c>
    </row>
    <row r="352" spans="1:20" x14ac:dyDescent="0.25">
      <c r="A352">
        <v>350</v>
      </c>
      <c r="B352" s="2">
        <v>45006.188889988429</v>
      </c>
      <c r="C352" t="s">
        <v>8</v>
      </c>
      <c r="D352">
        <v>27</v>
      </c>
      <c r="E352">
        <v>11</v>
      </c>
      <c r="G352">
        <f>IF(Table3[[#This Row],[Length_1]]&lt;&gt;"",-Table3[[#This Row],[Width_1]]/2,)</f>
        <v>0</v>
      </c>
      <c r="H352">
        <f t="shared" ca="1" si="40"/>
        <v>140</v>
      </c>
      <c r="I352" s="1">
        <f t="shared" ca="1" si="41"/>
        <v>1.9</v>
      </c>
      <c r="J352" s="1">
        <f t="shared" ca="1" si="42"/>
        <v>39.299999999999997</v>
      </c>
      <c r="K352" s="1">
        <f t="shared" ca="1" si="43"/>
        <v>49.214285714285715</v>
      </c>
      <c r="L352" s="1">
        <v>100.8545505</v>
      </c>
      <c r="M352" s="1">
        <v>20.848392</v>
      </c>
      <c r="N352" t="str">
        <f ca="1">SUBSTITUTE(INDEX(prob!$A$2:$A$6,MATCH(RAND(),prob!$C$2:$C$6)),"0","")</f>
        <v/>
      </c>
      <c r="O352" t="str">
        <f ca="1">IF(Table3[[#This Row],[Error_Type]]&lt;&gt;"",RANDBETWEEN(-H352/2,H352/2),"")</f>
        <v/>
      </c>
      <c r="P352" t="str">
        <f t="shared" ca="1" si="44"/>
        <v>Sensor A</v>
      </c>
      <c r="Q352">
        <f t="shared" ca="1" si="45"/>
        <v>2</v>
      </c>
      <c r="R352" t="str">
        <f t="shared" si="46"/>
        <v>D</v>
      </c>
      <c r="S352" t="str">
        <f ca="1">IF(LEN(F352)&gt;0,INDEX(prob!$D$2:$D$4,MATCH(RAND(),prob!$F$2:$F$4)),S351)</f>
        <v>Shipped</v>
      </c>
      <c r="T352" s="4">
        <f t="shared" ca="1" si="47"/>
        <v>67</v>
      </c>
    </row>
    <row r="353" spans="1:20" x14ac:dyDescent="0.25">
      <c r="A353">
        <v>351</v>
      </c>
      <c r="B353" s="2">
        <v>45006.19930659722</v>
      </c>
      <c r="C353" t="s">
        <v>8</v>
      </c>
      <c r="D353">
        <v>27</v>
      </c>
      <c r="E353">
        <v>12</v>
      </c>
      <c r="G353">
        <f>IF(Table3[[#This Row],[Length_1]]&lt;&gt;"",-Table3[[#This Row],[Width_1]]/2,)</f>
        <v>0</v>
      </c>
      <c r="H353">
        <f t="shared" ca="1" si="40"/>
        <v>140</v>
      </c>
      <c r="I353" s="1">
        <f t="shared" ca="1" si="41"/>
        <v>1.92</v>
      </c>
      <c r="J353" s="1">
        <f t="shared" ca="1" si="42"/>
        <v>32.4</v>
      </c>
      <c r="K353" s="1">
        <f t="shared" ca="1" si="43"/>
        <v>55.357142857142854</v>
      </c>
      <c r="L353" s="1">
        <v>100.74290190000001</v>
      </c>
      <c r="M353" s="1">
        <v>20.688864000000002</v>
      </c>
      <c r="N353" t="str">
        <f ca="1">SUBSTITUTE(INDEX(prob!$A$2:$A$6,MATCH(RAND(),prob!$C$2:$C$6)),"0","")</f>
        <v/>
      </c>
      <c r="O353" t="str">
        <f ca="1">IF(Table3[[#This Row],[Error_Type]]&lt;&gt;"",RANDBETWEEN(-H353/2,H353/2),"")</f>
        <v/>
      </c>
      <c r="P353" t="str">
        <f t="shared" ca="1" si="44"/>
        <v>Sensor A</v>
      </c>
      <c r="Q353">
        <f t="shared" ca="1" si="45"/>
        <v>2</v>
      </c>
      <c r="R353" t="str">
        <f t="shared" si="46"/>
        <v>D</v>
      </c>
      <c r="S353" t="str">
        <f ca="1">IF(LEN(F353)&gt;0,INDEX(prob!$D$2:$D$4,MATCH(RAND(),prob!$F$2:$F$4)),S352)</f>
        <v>Shipped</v>
      </c>
      <c r="T353" s="4">
        <f t="shared" ca="1" si="47"/>
        <v>67</v>
      </c>
    </row>
    <row r="354" spans="1:20" x14ac:dyDescent="0.25">
      <c r="A354">
        <v>352</v>
      </c>
      <c r="B354" s="2">
        <v>45006.209723206019</v>
      </c>
      <c r="C354" t="s">
        <v>8</v>
      </c>
      <c r="D354">
        <v>27</v>
      </c>
      <c r="E354">
        <v>13</v>
      </c>
      <c r="G354">
        <f>IF(Table3[[#This Row],[Length_1]]&lt;&gt;"",-Table3[[#This Row],[Width_1]]/2,)</f>
        <v>0</v>
      </c>
      <c r="H354">
        <f t="shared" ca="1" si="40"/>
        <v>140</v>
      </c>
      <c r="I354" s="1">
        <f t="shared" ca="1" si="41"/>
        <v>2.0499999999999998</v>
      </c>
      <c r="J354" s="1">
        <f t="shared" ca="1" si="42"/>
        <v>40.6</v>
      </c>
      <c r="K354" s="1">
        <f t="shared" ca="1" si="43"/>
        <v>51.142857142857139</v>
      </c>
      <c r="L354" s="1">
        <v>100.5238221</v>
      </c>
      <c r="M354" s="1">
        <v>20.845488</v>
      </c>
      <c r="N354" t="str">
        <f ca="1">SUBSTITUTE(INDEX(prob!$A$2:$A$6,MATCH(RAND(),prob!$C$2:$C$6)),"0","")</f>
        <v>Type 3</v>
      </c>
      <c r="O354">
        <f ca="1">IF(Table3[[#This Row],[Error_Type]]&lt;&gt;"",RANDBETWEEN(-H354/2,H354/2),"")</f>
        <v>22</v>
      </c>
      <c r="P354" t="str">
        <f t="shared" ca="1" si="44"/>
        <v>Sensor A</v>
      </c>
      <c r="Q354">
        <f t="shared" ca="1" si="45"/>
        <v>2</v>
      </c>
      <c r="R354" t="str">
        <f t="shared" si="46"/>
        <v>D</v>
      </c>
      <c r="S354" t="str">
        <f ca="1">IF(LEN(F354)&gt;0,INDEX(prob!$D$2:$D$4,MATCH(RAND(),prob!$F$2:$F$4)),S353)</f>
        <v>Shipped</v>
      </c>
      <c r="T354" s="4">
        <f t="shared" ca="1" si="47"/>
        <v>67</v>
      </c>
    </row>
    <row r="355" spans="1:20" x14ac:dyDescent="0.25">
      <c r="A355">
        <v>353</v>
      </c>
      <c r="B355" s="2">
        <v>45006.220139814817</v>
      </c>
      <c r="C355" t="s">
        <v>8</v>
      </c>
      <c r="D355">
        <v>27</v>
      </c>
      <c r="E355">
        <v>14</v>
      </c>
      <c r="G355">
        <f>IF(Table3[[#This Row],[Length_1]]&lt;&gt;"",-Table3[[#This Row],[Width_1]]/2,)</f>
        <v>0</v>
      </c>
      <c r="H355">
        <f t="shared" ca="1" si="40"/>
        <v>140</v>
      </c>
      <c r="I355" s="1">
        <f t="shared" ca="1" si="41"/>
        <v>1.8</v>
      </c>
      <c r="J355" s="1">
        <f t="shared" ca="1" si="42"/>
        <v>34</v>
      </c>
      <c r="K355" s="1">
        <f t="shared" ca="1" si="43"/>
        <v>51</v>
      </c>
      <c r="L355" s="1">
        <v>100.5430502</v>
      </c>
      <c r="M355" s="1">
        <v>21.037931999999998</v>
      </c>
      <c r="N355" t="str">
        <f ca="1">SUBSTITUTE(INDEX(prob!$A$2:$A$6,MATCH(RAND(),prob!$C$2:$C$6)),"0","")</f>
        <v/>
      </c>
      <c r="O355" t="str">
        <f ca="1">IF(Table3[[#This Row],[Error_Type]]&lt;&gt;"",RANDBETWEEN(-H355/2,H355/2),"")</f>
        <v/>
      </c>
      <c r="P355" t="str">
        <f t="shared" ca="1" si="44"/>
        <v>Sensor A</v>
      </c>
      <c r="Q355">
        <f t="shared" ca="1" si="45"/>
        <v>0</v>
      </c>
      <c r="R355" t="str">
        <f t="shared" si="46"/>
        <v>D</v>
      </c>
      <c r="S355" t="str">
        <f ca="1">IF(LEN(F355)&gt;0,INDEX(prob!$D$2:$D$4,MATCH(RAND(),prob!$F$2:$F$4)),S354)</f>
        <v>Shipped</v>
      </c>
      <c r="T355" s="4">
        <f t="shared" ca="1" si="47"/>
        <v>67</v>
      </c>
    </row>
    <row r="356" spans="1:20" x14ac:dyDescent="0.25">
      <c r="A356">
        <v>354</v>
      </c>
      <c r="B356" s="2">
        <v>45006.230556423609</v>
      </c>
      <c r="C356" t="s">
        <v>8</v>
      </c>
      <c r="D356">
        <v>27</v>
      </c>
      <c r="E356">
        <v>15</v>
      </c>
      <c r="G356">
        <f>IF(Table3[[#This Row],[Length_1]]&lt;&gt;"",-Table3[[#This Row],[Width_1]]/2,)</f>
        <v>0</v>
      </c>
      <c r="H356">
        <f t="shared" ca="1" si="40"/>
        <v>140</v>
      </c>
      <c r="I356" s="1">
        <f t="shared" ca="1" si="41"/>
        <v>1.83</v>
      </c>
      <c r="J356" s="1">
        <f t="shared" ca="1" si="42"/>
        <v>32.9</v>
      </c>
      <c r="K356" s="1">
        <f t="shared" ca="1" si="43"/>
        <v>50.5</v>
      </c>
      <c r="L356" s="1">
        <v>100.60275129999999</v>
      </c>
      <c r="M356" s="1">
        <v>21.121752000000001</v>
      </c>
      <c r="N356" t="str">
        <f ca="1">SUBSTITUTE(INDEX(prob!$A$2:$A$6,MATCH(RAND(),prob!$C$2:$C$6)),"0","")</f>
        <v/>
      </c>
      <c r="O356" t="str">
        <f ca="1">IF(Table3[[#This Row],[Error_Type]]&lt;&gt;"",RANDBETWEEN(-H356/2,H356/2),"")</f>
        <v/>
      </c>
      <c r="P356" t="str">
        <f t="shared" ca="1" si="44"/>
        <v>Sensor B</v>
      </c>
      <c r="Q356">
        <f t="shared" ca="1" si="45"/>
        <v>2</v>
      </c>
      <c r="R356" t="str">
        <f t="shared" si="46"/>
        <v>D</v>
      </c>
      <c r="S356" t="str">
        <f ca="1">IF(LEN(F356)&gt;0,INDEX(prob!$D$2:$D$4,MATCH(RAND(),prob!$F$2:$F$4)),S355)</f>
        <v>Shipped</v>
      </c>
      <c r="T356" s="4">
        <f t="shared" ca="1" si="47"/>
        <v>67</v>
      </c>
    </row>
    <row r="357" spans="1:20" x14ac:dyDescent="0.25">
      <c r="A357">
        <v>355</v>
      </c>
      <c r="B357" s="2">
        <v>45006.240973032407</v>
      </c>
      <c r="C357" t="s">
        <v>8</v>
      </c>
      <c r="D357">
        <v>27</v>
      </c>
      <c r="E357">
        <v>16</v>
      </c>
      <c r="G357">
        <f>IF(Table3[[#This Row],[Length_1]]&lt;&gt;"",-Table3[[#This Row],[Width_1]]/2,)</f>
        <v>0</v>
      </c>
      <c r="H357">
        <f t="shared" ca="1" si="40"/>
        <v>140</v>
      </c>
      <c r="I357" s="1">
        <f t="shared" ca="1" si="41"/>
        <v>1.92</v>
      </c>
      <c r="J357" s="1">
        <f t="shared" ca="1" si="42"/>
        <v>36.799999999999997</v>
      </c>
      <c r="K357" s="1">
        <f t="shared" ca="1" si="43"/>
        <v>50.071428571428569</v>
      </c>
      <c r="L357" s="1">
        <v>100.5051653</v>
      </c>
      <c r="M357" s="1">
        <v>21.227076</v>
      </c>
      <c r="N357" t="str">
        <f ca="1">SUBSTITUTE(INDEX(prob!$A$2:$A$6,MATCH(RAND(),prob!$C$2:$C$6)),"0","")</f>
        <v/>
      </c>
      <c r="O357" t="str">
        <f ca="1">IF(Table3[[#This Row],[Error_Type]]&lt;&gt;"",RANDBETWEEN(-H357/2,H357/2),"")</f>
        <v/>
      </c>
      <c r="P357" t="str">
        <f t="shared" ca="1" si="44"/>
        <v>Sensor B</v>
      </c>
      <c r="Q357">
        <f t="shared" ca="1" si="45"/>
        <v>1</v>
      </c>
      <c r="R357" t="str">
        <f t="shared" si="46"/>
        <v>D</v>
      </c>
      <c r="S357" t="str">
        <f ca="1">IF(LEN(F357)&gt;0,INDEX(prob!$D$2:$D$4,MATCH(RAND(),prob!$F$2:$F$4)),S356)</f>
        <v>Shipped</v>
      </c>
      <c r="T357" s="4">
        <f t="shared" ca="1" si="47"/>
        <v>67</v>
      </c>
    </row>
    <row r="358" spans="1:20" x14ac:dyDescent="0.25">
      <c r="A358">
        <v>356</v>
      </c>
      <c r="B358" s="2">
        <v>45006.251389641206</v>
      </c>
      <c r="C358" t="s">
        <v>8</v>
      </c>
      <c r="D358">
        <v>27</v>
      </c>
      <c r="E358">
        <v>17</v>
      </c>
      <c r="G358">
        <f>IF(Table3[[#This Row],[Length_1]]&lt;&gt;"",-Table3[[#This Row],[Width_1]]/2,)</f>
        <v>0</v>
      </c>
      <c r="H358">
        <f t="shared" ca="1" si="40"/>
        <v>140</v>
      </c>
      <c r="I358" s="1">
        <f t="shared" ca="1" si="41"/>
        <v>1.86</v>
      </c>
      <c r="J358" s="1">
        <f t="shared" ca="1" si="42"/>
        <v>39.6</v>
      </c>
      <c r="K358" s="1">
        <f t="shared" ca="1" si="43"/>
        <v>49.285714285714292</v>
      </c>
      <c r="L358" s="1">
        <v>100.5147793</v>
      </c>
      <c r="M358" s="1">
        <v>21.376391999999999</v>
      </c>
      <c r="N358" t="str">
        <f ca="1">SUBSTITUTE(INDEX(prob!$A$2:$A$6,MATCH(RAND(),prob!$C$2:$C$6)),"0","")</f>
        <v>Type 2</v>
      </c>
      <c r="O358">
        <f ca="1">IF(Table3[[#This Row],[Error_Type]]&lt;&gt;"",RANDBETWEEN(-H358/2,H358/2),"")</f>
        <v>-40</v>
      </c>
      <c r="P358" t="str">
        <f t="shared" ca="1" si="44"/>
        <v>Sensor B</v>
      </c>
      <c r="Q358">
        <f t="shared" ca="1" si="45"/>
        <v>2</v>
      </c>
      <c r="R358" t="str">
        <f t="shared" si="46"/>
        <v>D</v>
      </c>
      <c r="S358" t="str">
        <f ca="1">IF(LEN(F358)&gt;0,INDEX(prob!$D$2:$D$4,MATCH(RAND(),prob!$F$2:$F$4)),S357)</f>
        <v>Shipped</v>
      </c>
      <c r="T358" s="4">
        <f t="shared" ca="1" si="47"/>
        <v>67</v>
      </c>
    </row>
    <row r="359" spans="1:20" x14ac:dyDescent="0.25">
      <c r="A359">
        <v>357</v>
      </c>
      <c r="B359" s="2">
        <v>45006.261806249997</v>
      </c>
      <c r="C359" t="s">
        <v>8</v>
      </c>
      <c r="D359">
        <v>27</v>
      </c>
      <c r="E359">
        <v>18</v>
      </c>
      <c r="G359">
        <f>IF(Table3[[#This Row],[Length_1]]&lt;&gt;"",-Table3[[#This Row],[Width_1]]/2,)</f>
        <v>0</v>
      </c>
      <c r="H359">
        <f t="shared" ca="1" si="40"/>
        <v>140</v>
      </c>
      <c r="I359" s="1">
        <f t="shared" ca="1" si="41"/>
        <v>1.91</v>
      </c>
      <c r="J359" s="1">
        <f t="shared" ca="1" si="42"/>
        <v>37.799999999999997</v>
      </c>
      <c r="K359" s="1">
        <f t="shared" ca="1" si="43"/>
        <v>55.285714285714285</v>
      </c>
      <c r="L359" s="1">
        <v>100.44829319999999</v>
      </c>
      <c r="M359" s="1">
        <v>21.391031999999999</v>
      </c>
      <c r="N359" t="str">
        <f ca="1">SUBSTITUTE(INDEX(prob!$A$2:$A$6,MATCH(RAND(),prob!$C$2:$C$6)),"0","")</f>
        <v/>
      </c>
      <c r="O359" t="str">
        <f ca="1">IF(Table3[[#This Row],[Error_Type]]&lt;&gt;"",RANDBETWEEN(-H359/2,H359/2),"")</f>
        <v/>
      </c>
      <c r="P359" t="str">
        <f t="shared" ca="1" si="44"/>
        <v>Sensor B</v>
      </c>
      <c r="Q359">
        <f t="shared" ca="1" si="45"/>
        <v>1</v>
      </c>
      <c r="R359" t="str">
        <f t="shared" si="46"/>
        <v>D</v>
      </c>
      <c r="S359" t="str">
        <f ca="1">IF(LEN(F359)&gt;0,INDEX(prob!$D$2:$D$4,MATCH(RAND(),prob!$F$2:$F$4)),S358)</f>
        <v>Shipped</v>
      </c>
      <c r="T359" s="4">
        <f t="shared" ca="1" si="47"/>
        <v>67</v>
      </c>
    </row>
    <row r="360" spans="1:20" x14ac:dyDescent="0.25">
      <c r="A360">
        <v>358</v>
      </c>
      <c r="B360" s="2">
        <v>45006.272222858795</v>
      </c>
      <c r="C360" t="s">
        <v>8</v>
      </c>
      <c r="D360">
        <v>27</v>
      </c>
      <c r="E360">
        <v>19</v>
      </c>
      <c r="G360">
        <f>IF(Table3[[#This Row],[Length_1]]&lt;&gt;"",-Table3[[#This Row],[Width_1]]/2,)</f>
        <v>0</v>
      </c>
      <c r="H360">
        <f t="shared" ca="1" si="40"/>
        <v>140</v>
      </c>
      <c r="I360" s="1">
        <f t="shared" ca="1" si="41"/>
        <v>1.81</v>
      </c>
      <c r="J360" s="1">
        <f t="shared" ca="1" si="42"/>
        <v>38.6</v>
      </c>
      <c r="K360" s="1">
        <f t="shared" ca="1" si="43"/>
        <v>50.571428571428569</v>
      </c>
      <c r="L360" s="1">
        <v>100.52854019999999</v>
      </c>
      <c r="M360" s="1">
        <v>21.613968</v>
      </c>
      <c r="N360" t="str">
        <f ca="1">SUBSTITUTE(INDEX(prob!$A$2:$A$6,MATCH(RAND(),prob!$C$2:$C$6)),"0","")</f>
        <v/>
      </c>
      <c r="O360" t="str">
        <f ca="1">IF(Table3[[#This Row],[Error_Type]]&lt;&gt;"",RANDBETWEEN(-H360/2,H360/2),"")</f>
        <v/>
      </c>
      <c r="P360" t="str">
        <f t="shared" ca="1" si="44"/>
        <v>Sensor A</v>
      </c>
      <c r="Q360">
        <f t="shared" ca="1" si="45"/>
        <v>1</v>
      </c>
      <c r="R360" t="str">
        <f t="shared" si="46"/>
        <v>D</v>
      </c>
      <c r="S360" t="str">
        <f ca="1">IF(LEN(F360)&gt;0,INDEX(prob!$D$2:$D$4,MATCH(RAND(),prob!$F$2:$F$4)),S359)</f>
        <v>Shipped</v>
      </c>
      <c r="T360" s="4">
        <f t="shared" ca="1" si="47"/>
        <v>67</v>
      </c>
    </row>
    <row r="361" spans="1:20" x14ac:dyDescent="0.25">
      <c r="A361">
        <v>359</v>
      </c>
      <c r="B361" s="2">
        <v>45006.282639467594</v>
      </c>
      <c r="C361" t="s">
        <v>8</v>
      </c>
      <c r="D361">
        <v>27</v>
      </c>
      <c r="E361">
        <v>20</v>
      </c>
      <c r="G361">
        <f>IF(Table3[[#This Row],[Length_1]]&lt;&gt;"",-Table3[[#This Row],[Width_1]]/2,)</f>
        <v>0</v>
      </c>
      <c r="H361">
        <f t="shared" ca="1" si="40"/>
        <v>140</v>
      </c>
      <c r="I361" s="1">
        <f t="shared" ca="1" si="41"/>
        <v>1.87</v>
      </c>
      <c r="J361" s="1">
        <f t="shared" ca="1" si="42"/>
        <v>39.4</v>
      </c>
      <c r="K361" s="1">
        <f t="shared" ca="1" si="43"/>
        <v>51.571428571428577</v>
      </c>
      <c r="L361" s="1">
        <v>100.54308829999999</v>
      </c>
      <c r="M361" s="1">
        <v>21.726071999999998</v>
      </c>
      <c r="N361" t="str">
        <f ca="1">SUBSTITUTE(INDEX(prob!$A$2:$A$6,MATCH(RAND(),prob!$C$2:$C$6)),"0","")</f>
        <v/>
      </c>
      <c r="O361" t="str">
        <f ca="1">IF(Table3[[#This Row],[Error_Type]]&lt;&gt;"",RANDBETWEEN(-H361/2,H361/2),"")</f>
        <v/>
      </c>
      <c r="P361" t="str">
        <f t="shared" ca="1" si="44"/>
        <v>Sensor A</v>
      </c>
      <c r="Q361">
        <f t="shared" ca="1" si="45"/>
        <v>1</v>
      </c>
      <c r="R361" t="str">
        <f t="shared" si="46"/>
        <v>D</v>
      </c>
      <c r="S361" t="str">
        <f ca="1">IF(LEN(F361)&gt;0,INDEX(prob!$D$2:$D$4,MATCH(RAND(),prob!$F$2:$F$4)),S360)</f>
        <v>Shipped</v>
      </c>
      <c r="T361" s="4">
        <f t="shared" ca="1" si="47"/>
        <v>67</v>
      </c>
    </row>
    <row r="362" spans="1:20" x14ac:dyDescent="0.25">
      <c r="A362">
        <v>360</v>
      </c>
      <c r="B362" s="2">
        <v>45006.293056076385</v>
      </c>
      <c r="C362" t="s">
        <v>8</v>
      </c>
      <c r="D362">
        <v>27</v>
      </c>
      <c r="E362">
        <v>21</v>
      </c>
      <c r="G362">
        <f>IF(Table3[[#This Row],[Length_1]]&lt;&gt;"",-Table3[[#This Row],[Width_1]]/2,)</f>
        <v>0</v>
      </c>
      <c r="H362">
        <f t="shared" ca="1" si="40"/>
        <v>140</v>
      </c>
      <c r="I362" s="1">
        <f t="shared" ca="1" si="41"/>
        <v>1.93</v>
      </c>
      <c r="J362" s="1">
        <f t="shared" ca="1" si="42"/>
        <v>34.5</v>
      </c>
      <c r="K362" s="1">
        <f t="shared" ca="1" si="43"/>
        <v>69.314285714285717</v>
      </c>
      <c r="L362" s="1">
        <v>100.54308829999999</v>
      </c>
      <c r="M362" s="1">
        <v>21.810300000000002</v>
      </c>
      <c r="N362" t="str">
        <f ca="1">SUBSTITUTE(INDEX(prob!$A$2:$A$6,MATCH(RAND(),prob!$C$2:$C$6)),"0","")</f>
        <v>Type 1</v>
      </c>
      <c r="O362">
        <f ca="1">IF(Table3[[#This Row],[Error_Type]]&lt;&gt;"",RANDBETWEEN(-H362/2,H362/2),"")</f>
        <v>67</v>
      </c>
      <c r="P362" t="str">
        <f t="shared" ca="1" si="44"/>
        <v>Sensor B</v>
      </c>
      <c r="Q362">
        <f t="shared" ca="1" si="45"/>
        <v>0</v>
      </c>
      <c r="R362" t="str">
        <f t="shared" si="46"/>
        <v>D</v>
      </c>
      <c r="S362" t="str">
        <f ca="1">IF(LEN(F362)&gt;0,INDEX(prob!$D$2:$D$4,MATCH(RAND(),prob!$F$2:$F$4)),S361)</f>
        <v>Shipped</v>
      </c>
      <c r="T362" s="4">
        <f t="shared" ca="1" si="47"/>
        <v>67</v>
      </c>
    </row>
    <row r="363" spans="1:20" x14ac:dyDescent="0.25">
      <c r="A363">
        <v>361</v>
      </c>
      <c r="B363" s="2">
        <v>45006.303472685184</v>
      </c>
      <c r="C363" t="s">
        <v>8</v>
      </c>
      <c r="D363">
        <v>27</v>
      </c>
      <c r="E363">
        <v>22</v>
      </c>
      <c r="G363">
        <f>IF(Table3[[#This Row],[Length_1]]&lt;&gt;"",-Table3[[#This Row],[Width_1]]/2,)</f>
        <v>0</v>
      </c>
      <c r="H363">
        <f t="shared" ca="1" si="40"/>
        <v>140</v>
      </c>
      <c r="I363" s="1">
        <f t="shared" ca="1" si="41"/>
        <v>1.88</v>
      </c>
      <c r="J363" s="1">
        <f t="shared" ca="1" si="42"/>
        <v>41.8</v>
      </c>
      <c r="K363" s="1">
        <f t="shared" ca="1" si="43"/>
        <v>56.214285714285708</v>
      </c>
      <c r="L363" s="1">
        <v>100.6363364</v>
      </c>
      <c r="M363" s="1">
        <v>21.775403999999998</v>
      </c>
      <c r="N363" t="str">
        <f ca="1">SUBSTITUTE(INDEX(prob!$A$2:$A$6,MATCH(RAND(),prob!$C$2:$C$6)),"0","")</f>
        <v/>
      </c>
      <c r="O363" t="str">
        <f ca="1">IF(Table3[[#This Row],[Error_Type]]&lt;&gt;"",RANDBETWEEN(-H363/2,H363/2),"")</f>
        <v/>
      </c>
      <c r="P363" t="str">
        <f t="shared" ca="1" si="44"/>
        <v>Sensor B</v>
      </c>
      <c r="Q363">
        <f t="shared" ca="1" si="45"/>
        <v>1</v>
      </c>
      <c r="R363" t="str">
        <f t="shared" si="46"/>
        <v>D</v>
      </c>
      <c r="S363" t="str">
        <f ca="1">IF(LEN(F363)&gt;0,INDEX(prob!$D$2:$D$4,MATCH(RAND(),prob!$F$2:$F$4)),S362)</f>
        <v>Shipped</v>
      </c>
      <c r="T363" s="4">
        <f t="shared" ca="1" si="47"/>
        <v>67</v>
      </c>
    </row>
    <row r="364" spans="1:20" x14ac:dyDescent="0.25">
      <c r="A364">
        <v>362</v>
      </c>
      <c r="B364" s="2">
        <v>45006.313889293982</v>
      </c>
      <c r="C364" t="s">
        <v>8</v>
      </c>
      <c r="D364">
        <v>27</v>
      </c>
      <c r="E364">
        <v>23</v>
      </c>
      <c r="G364">
        <f>IF(Table3[[#This Row],[Length_1]]&lt;&gt;"",-Table3[[#This Row],[Width_1]]/2,)</f>
        <v>0</v>
      </c>
      <c r="H364">
        <f t="shared" ca="1" si="40"/>
        <v>140</v>
      </c>
      <c r="I364" s="1">
        <f t="shared" ca="1" si="41"/>
        <v>1.88</v>
      </c>
      <c r="J364" s="1">
        <f t="shared" ca="1" si="42"/>
        <v>41.5</v>
      </c>
      <c r="K364" s="1">
        <f t="shared" ca="1" si="43"/>
        <v>55.357142857142854</v>
      </c>
      <c r="L364" s="1">
        <v>100.50293619999999</v>
      </c>
      <c r="M364" s="1">
        <v>21.532475999999999</v>
      </c>
      <c r="N364" t="str">
        <f ca="1">SUBSTITUTE(INDEX(prob!$A$2:$A$6,MATCH(RAND(),prob!$C$2:$C$6)),"0","")</f>
        <v/>
      </c>
      <c r="O364" t="str">
        <f ca="1">IF(Table3[[#This Row],[Error_Type]]&lt;&gt;"",RANDBETWEEN(-H364/2,H364/2),"")</f>
        <v/>
      </c>
      <c r="P364" t="str">
        <f t="shared" ca="1" si="44"/>
        <v>Sensor B</v>
      </c>
      <c r="Q364">
        <f t="shared" ca="1" si="45"/>
        <v>2</v>
      </c>
      <c r="R364" t="str">
        <f t="shared" si="46"/>
        <v>D</v>
      </c>
      <c r="S364" t="str">
        <f ca="1">IF(LEN(F364)&gt;0,INDEX(prob!$D$2:$D$4,MATCH(RAND(),prob!$F$2:$F$4)),S363)</f>
        <v>Shipped</v>
      </c>
      <c r="T364" s="4">
        <f t="shared" ca="1" si="47"/>
        <v>67</v>
      </c>
    </row>
    <row r="365" spans="1:20" x14ac:dyDescent="0.25">
      <c r="A365">
        <v>363</v>
      </c>
      <c r="B365" s="2">
        <v>45006.324305902781</v>
      </c>
      <c r="C365" t="s">
        <v>8</v>
      </c>
      <c r="D365">
        <v>28</v>
      </c>
      <c r="E365">
        <v>1</v>
      </c>
      <c r="F365">
        <v>24</v>
      </c>
      <c r="G365">
        <f ca="1">IF(Table3[[#This Row],[Length_1]]&lt;&gt;"",-Table3[[#This Row],[Width_1]]/2,)</f>
        <v>-55.5</v>
      </c>
      <c r="H365">
        <f t="shared" ca="1" si="40"/>
        <v>111</v>
      </c>
      <c r="I365" s="1">
        <f t="shared" ca="1" si="41"/>
        <v>1.89</v>
      </c>
      <c r="J365" s="1">
        <f t="shared" ca="1" si="42"/>
        <v>39.5</v>
      </c>
      <c r="K365" s="1">
        <f t="shared" ca="1" si="43"/>
        <v>68.468468468468473</v>
      </c>
      <c r="L365" s="1">
        <v>100.84858699999999</v>
      </c>
      <c r="M365" s="1">
        <v>21.478200000000001</v>
      </c>
      <c r="N365" t="str">
        <f ca="1">SUBSTITUTE(INDEX(prob!$A$2:$A$6,MATCH(RAND(),prob!$C$2:$C$6)),"0","")</f>
        <v/>
      </c>
      <c r="O365" t="str">
        <f ca="1">IF(Table3[[#This Row],[Error_Type]]&lt;&gt;"",RANDBETWEEN(-H365/2,H365/2),"")</f>
        <v/>
      </c>
      <c r="P365" t="str">
        <f t="shared" ca="1" si="44"/>
        <v>Sensor A</v>
      </c>
      <c r="Q365">
        <f t="shared" ca="1" si="45"/>
        <v>1</v>
      </c>
      <c r="R365" t="str">
        <f t="shared" si="46"/>
        <v>E</v>
      </c>
      <c r="S365" t="str">
        <f ca="1">IF(LEN(F365)&gt;0,INDEX(prob!$D$2:$D$4,MATCH(RAND(),prob!$F$2:$F$4)),S364)</f>
        <v>Produced</v>
      </c>
      <c r="T365" s="4">
        <f t="shared" ca="1" si="47"/>
        <v>47</v>
      </c>
    </row>
    <row r="366" spans="1:20" x14ac:dyDescent="0.25">
      <c r="A366">
        <v>364</v>
      </c>
      <c r="B366" s="2">
        <v>45006.334722511572</v>
      </c>
      <c r="C366" t="s">
        <v>8</v>
      </c>
      <c r="D366">
        <v>28</v>
      </c>
      <c r="E366">
        <v>2</v>
      </c>
      <c r="G366">
        <f>IF(Table3[[#This Row],[Length_1]]&lt;&gt;"",-Table3[[#This Row],[Width_1]]/2,)</f>
        <v>0</v>
      </c>
      <c r="H366">
        <f t="shared" ca="1" si="40"/>
        <v>111</v>
      </c>
      <c r="I366" s="1">
        <f t="shared" ca="1" si="41"/>
        <v>1.92</v>
      </c>
      <c r="J366" s="1">
        <f t="shared" ca="1" si="42"/>
        <v>41.1</v>
      </c>
      <c r="K366" s="1">
        <f t="shared" ca="1" si="43"/>
        <v>64.86486486486487</v>
      </c>
      <c r="L366" s="1">
        <v>100.6096553</v>
      </c>
      <c r="M366" s="1">
        <v>21.427596000000001</v>
      </c>
      <c r="N366" t="str">
        <f ca="1">SUBSTITUTE(INDEX(prob!$A$2:$A$6,MATCH(RAND(),prob!$C$2:$C$6)),"0","")</f>
        <v/>
      </c>
      <c r="O366" t="str">
        <f ca="1">IF(Table3[[#This Row],[Error_Type]]&lt;&gt;"",RANDBETWEEN(-H366/2,H366/2),"")</f>
        <v/>
      </c>
      <c r="P366" t="str">
        <f t="shared" ca="1" si="44"/>
        <v>Sensor A</v>
      </c>
      <c r="Q366">
        <f t="shared" ca="1" si="45"/>
        <v>1</v>
      </c>
      <c r="R366" t="str">
        <f t="shared" si="46"/>
        <v>E</v>
      </c>
      <c r="S366" t="str">
        <f ca="1">IF(LEN(F366)&gt;0,INDEX(prob!$D$2:$D$4,MATCH(RAND(),prob!$F$2:$F$4)),S365)</f>
        <v>Produced</v>
      </c>
      <c r="T366" s="4">
        <f t="shared" ca="1" si="47"/>
        <v>47</v>
      </c>
    </row>
    <row r="367" spans="1:20" x14ac:dyDescent="0.25">
      <c r="A367">
        <v>365</v>
      </c>
      <c r="B367" s="2">
        <v>45006.345139120371</v>
      </c>
      <c r="C367" t="s">
        <v>8</v>
      </c>
      <c r="D367">
        <v>28</v>
      </c>
      <c r="E367">
        <v>3</v>
      </c>
      <c r="G367">
        <f>IF(Table3[[#This Row],[Length_1]]&lt;&gt;"",-Table3[[#This Row],[Width_1]]/2,)</f>
        <v>0</v>
      </c>
      <c r="H367">
        <f t="shared" ca="1" si="40"/>
        <v>111</v>
      </c>
      <c r="I367" s="1">
        <f t="shared" ca="1" si="41"/>
        <v>1.1100000000000001</v>
      </c>
      <c r="J367" s="1">
        <f t="shared" ca="1" si="42"/>
        <v>32.299999999999997</v>
      </c>
      <c r="K367" s="1">
        <f t="shared" ca="1" si="43"/>
        <v>71.7117117117117</v>
      </c>
      <c r="L367" s="1">
        <v>100.5731366</v>
      </c>
      <c r="M367" s="1">
        <v>21.312695999999999</v>
      </c>
      <c r="N367" t="str">
        <f ca="1">SUBSTITUTE(INDEX(prob!$A$2:$A$6,MATCH(RAND(),prob!$C$2:$C$6)),"0","")</f>
        <v>Type 3</v>
      </c>
      <c r="O367">
        <f ca="1">IF(Table3[[#This Row],[Error_Type]]&lt;&gt;"",RANDBETWEEN(-H367/2,H367/2),"")</f>
        <v>-27</v>
      </c>
      <c r="P367" t="str">
        <f t="shared" ca="1" si="44"/>
        <v>Sensor B</v>
      </c>
      <c r="Q367">
        <f t="shared" ca="1" si="45"/>
        <v>1</v>
      </c>
      <c r="R367" t="str">
        <f t="shared" si="46"/>
        <v>E</v>
      </c>
      <c r="S367" t="str">
        <f ca="1">IF(LEN(F367)&gt;0,INDEX(prob!$D$2:$D$4,MATCH(RAND(),prob!$F$2:$F$4)),S366)</f>
        <v>Produced</v>
      </c>
      <c r="T367" s="4">
        <f t="shared" ca="1" si="47"/>
        <v>47</v>
      </c>
    </row>
    <row r="368" spans="1:20" x14ac:dyDescent="0.25">
      <c r="A368">
        <v>366</v>
      </c>
      <c r="B368" s="2">
        <v>45006.355555729169</v>
      </c>
      <c r="C368" t="s">
        <v>8</v>
      </c>
      <c r="D368">
        <v>28</v>
      </c>
      <c r="E368">
        <v>4</v>
      </c>
      <c r="G368">
        <f>IF(Table3[[#This Row],[Length_1]]&lt;&gt;"",-Table3[[#This Row],[Width_1]]/2,)</f>
        <v>0</v>
      </c>
      <c r="H368">
        <f t="shared" ca="1" si="40"/>
        <v>111</v>
      </c>
      <c r="I368" s="1">
        <f t="shared" ca="1" si="41"/>
        <v>1.93</v>
      </c>
      <c r="J368" s="1">
        <f t="shared" ca="1" si="42"/>
        <v>37.5</v>
      </c>
      <c r="K368" s="1">
        <f t="shared" ca="1" si="43"/>
        <v>68.468468468468473</v>
      </c>
      <c r="L368" s="1">
        <v>100.5945912</v>
      </c>
      <c r="M368" s="1">
        <v>21.344723999999999</v>
      </c>
      <c r="N368" t="str">
        <f ca="1">SUBSTITUTE(INDEX(prob!$A$2:$A$6,MATCH(RAND(),prob!$C$2:$C$6)),"0","")</f>
        <v/>
      </c>
      <c r="O368" t="str">
        <f ca="1">IF(Table3[[#This Row],[Error_Type]]&lt;&gt;"",RANDBETWEEN(-H368/2,H368/2),"")</f>
        <v/>
      </c>
      <c r="P368" t="str">
        <f t="shared" ca="1" si="44"/>
        <v>Sensor A</v>
      </c>
      <c r="Q368">
        <f t="shared" ca="1" si="45"/>
        <v>1</v>
      </c>
      <c r="R368" t="str">
        <f t="shared" si="46"/>
        <v>E</v>
      </c>
      <c r="S368" t="str">
        <f ca="1">IF(LEN(F368)&gt;0,INDEX(prob!$D$2:$D$4,MATCH(RAND(),prob!$F$2:$F$4)),S367)</f>
        <v>Produced</v>
      </c>
      <c r="T368" s="4">
        <f t="shared" ca="1" si="47"/>
        <v>47</v>
      </c>
    </row>
    <row r="369" spans="1:20" x14ac:dyDescent="0.25">
      <c r="A369">
        <v>367</v>
      </c>
      <c r="B369" s="2">
        <v>45006.365972337961</v>
      </c>
      <c r="C369" t="s">
        <v>8</v>
      </c>
      <c r="D369">
        <v>28</v>
      </c>
      <c r="E369">
        <v>5</v>
      </c>
      <c r="G369">
        <f>IF(Table3[[#This Row],[Length_1]]&lt;&gt;"",-Table3[[#This Row],[Width_1]]/2,)</f>
        <v>0</v>
      </c>
      <c r="H369">
        <f t="shared" ca="1" si="40"/>
        <v>111</v>
      </c>
      <c r="I369" s="1">
        <f t="shared" ca="1" si="41"/>
        <v>1.91</v>
      </c>
      <c r="J369" s="1">
        <f t="shared" ca="1" si="42"/>
        <v>33.1</v>
      </c>
      <c r="K369" s="1">
        <f t="shared" ca="1" si="43"/>
        <v>69.27927927927928</v>
      </c>
      <c r="L369" s="1">
        <v>100.5945912</v>
      </c>
      <c r="M369" s="1">
        <v>21.44886</v>
      </c>
      <c r="N369" t="str">
        <f ca="1">SUBSTITUTE(INDEX(prob!$A$2:$A$6,MATCH(RAND(),prob!$C$2:$C$6)),"0","")</f>
        <v/>
      </c>
      <c r="O369" t="str">
        <f ca="1">IF(Table3[[#This Row],[Error_Type]]&lt;&gt;"",RANDBETWEEN(-H369/2,H369/2),"")</f>
        <v/>
      </c>
      <c r="P369" t="str">
        <f t="shared" ca="1" si="44"/>
        <v>Sensor B</v>
      </c>
      <c r="Q369">
        <f t="shared" ca="1" si="45"/>
        <v>1</v>
      </c>
      <c r="R369" t="str">
        <f t="shared" si="46"/>
        <v>E</v>
      </c>
      <c r="S369" t="str">
        <f ca="1">IF(LEN(F369)&gt;0,INDEX(prob!$D$2:$D$4,MATCH(RAND(),prob!$F$2:$F$4)),S368)</f>
        <v>Produced</v>
      </c>
      <c r="T369" s="4">
        <f t="shared" ca="1" si="47"/>
        <v>47</v>
      </c>
    </row>
    <row r="370" spans="1:20" x14ac:dyDescent="0.25">
      <c r="A370">
        <v>368</v>
      </c>
      <c r="B370" s="2">
        <v>45006.376388946759</v>
      </c>
      <c r="C370" t="s">
        <v>8</v>
      </c>
      <c r="D370">
        <v>28</v>
      </c>
      <c r="E370">
        <v>6</v>
      </c>
      <c r="G370">
        <f>IF(Table3[[#This Row],[Length_1]]&lt;&gt;"",-Table3[[#This Row],[Width_1]]/2,)</f>
        <v>0</v>
      </c>
      <c r="H370">
        <f t="shared" ca="1" si="40"/>
        <v>111</v>
      </c>
      <c r="I370" s="1">
        <f t="shared" ca="1" si="41"/>
        <v>1.8</v>
      </c>
      <c r="J370" s="1">
        <f t="shared" ca="1" si="42"/>
        <v>35.200000000000003</v>
      </c>
      <c r="K370" s="1">
        <f t="shared" ca="1" si="43"/>
        <v>61.081081081081081</v>
      </c>
      <c r="L370" s="1">
        <v>100.5124593</v>
      </c>
      <c r="M370" s="1">
        <v>21.502056</v>
      </c>
      <c r="N370" t="str">
        <f ca="1">SUBSTITUTE(INDEX(prob!$A$2:$A$6,MATCH(RAND(),prob!$C$2:$C$6)),"0","")</f>
        <v/>
      </c>
      <c r="O370" t="str">
        <f ca="1">IF(Table3[[#This Row],[Error_Type]]&lt;&gt;"",RANDBETWEEN(-H370/2,H370/2),"")</f>
        <v/>
      </c>
      <c r="P370" t="str">
        <f t="shared" ca="1" si="44"/>
        <v>Sensor B</v>
      </c>
      <c r="Q370">
        <f t="shared" ca="1" si="45"/>
        <v>0</v>
      </c>
      <c r="R370" t="str">
        <f t="shared" si="46"/>
        <v>E</v>
      </c>
      <c r="S370" t="str">
        <f ca="1">IF(LEN(F370)&gt;0,INDEX(prob!$D$2:$D$4,MATCH(RAND(),prob!$F$2:$F$4)),S369)</f>
        <v>Produced</v>
      </c>
      <c r="T370" s="4">
        <f t="shared" ca="1" si="47"/>
        <v>47</v>
      </c>
    </row>
    <row r="371" spans="1:20" x14ac:dyDescent="0.25">
      <c r="A371">
        <v>369</v>
      </c>
      <c r="B371" s="2">
        <v>45006.386805555558</v>
      </c>
      <c r="C371" t="s">
        <v>8</v>
      </c>
      <c r="D371">
        <v>28</v>
      </c>
      <c r="E371">
        <v>7</v>
      </c>
      <c r="G371">
        <f>IF(Table3[[#This Row],[Length_1]]&lt;&gt;"",-Table3[[#This Row],[Width_1]]/2,)</f>
        <v>0</v>
      </c>
      <c r="H371">
        <f t="shared" ca="1" si="40"/>
        <v>111</v>
      </c>
      <c r="I371" s="1">
        <f t="shared" ca="1" si="41"/>
        <v>1.86</v>
      </c>
      <c r="J371" s="1">
        <f t="shared" ca="1" si="42"/>
        <v>32.6</v>
      </c>
      <c r="K371" s="1">
        <f t="shared" ca="1" si="43"/>
        <v>66.216216216216225</v>
      </c>
      <c r="L371" s="1">
        <v>101.058694</v>
      </c>
      <c r="M371" s="1">
        <v>21.428136000000002</v>
      </c>
      <c r="N371" t="str">
        <f ca="1">SUBSTITUTE(INDEX(prob!$A$2:$A$6,MATCH(RAND(),prob!$C$2:$C$6)),"0","")</f>
        <v/>
      </c>
      <c r="O371" t="str">
        <f ca="1">IF(Table3[[#This Row],[Error_Type]]&lt;&gt;"",RANDBETWEEN(-H371/2,H371/2),"")</f>
        <v/>
      </c>
      <c r="P371" t="str">
        <f t="shared" ca="1" si="44"/>
        <v>Sensor B</v>
      </c>
      <c r="Q371">
        <f t="shared" ca="1" si="45"/>
        <v>2</v>
      </c>
      <c r="R371" t="str">
        <f t="shared" si="46"/>
        <v>E</v>
      </c>
      <c r="S371" t="str">
        <f ca="1">IF(LEN(F371)&gt;0,INDEX(prob!$D$2:$D$4,MATCH(RAND(),prob!$F$2:$F$4)),S370)</f>
        <v>Produced</v>
      </c>
      <c r="T371" s="4">
        <f t="shared" ca="1" si="47"/>
        <v>47</v>
      </c>
    </row>
    <row r="372" spans="1:20" x14ac:dyDescent="0.25">
      <c r="A372">
        <v>370</v>
      </c>
      <c r="B372" s="2">
        <v>45006.397222164349</v>
      </c>
      <c r="C372" t="s">
        <v>8</v>
      </c>
      <c r="D372">
        <v>28</v>
      </c>
      <c r="E372">
        <v>8</v>
      </c>
      <c r="G372">
        <f>IF(Table3[[#This Row],[Length_1]]&lt;&gt;"",-Table3[[#This Row],[Width_1]]/2,)</f>
        <v>0</v>
      </c>
      <c r="H372">
        <f t="shared" ca="1" si="40"/>
        <v>111</v>
      </c>
      <c r="I372" s="1">
        <f t="shared" ca="1" si="41"/>
        <v>1.84</v>
      </c>
      <c r="J372" s="1">
        <f t="shared" ca="1" si="42"/>
        <v>32.200000000000003</v>
      </c>
      <c r="K372" s="1">
        <f t="shared" ca="1" si="43"/>
        <v>64.14414414414415</v>
      </c>
      <c r="L372" s="1">
        <v>101.058694</v>
      </c>
      <c r="M372" s="1">
        <v>21.390672000000002</v>
      </c>
      <c r="N372" t="str">
        <f ca="1">SUBSTITUTE(INDEX(prob!$A$2:$A$6,MATCH(RAND(),prob!$C$2:$C$6)),"0","")</f>
        <v/>
      </c>
      <c r="O372" t="str">
        <f ca="1">IF(Table3[[#This Row],[Error_Type]]&lt;&gt;"",RANDBETWEEN(-H372/2,H372/2),"")</f>
        <v/>
      </c>
      <c r="P372" t="str">
        <f t="shared" ca="1" si="44"/>
        <v>Sensor A</v>
      </c>
      <c r="Q372">
        <f t="shared" ca="1" si="45"/>
        <v>1</v>
      </c>
      <c r="R372" t="str">
        <f t="shared" si="46"/>
        <v>E</v>
      </c>
      <c r="S372" t="str">
        <f ca="1">IF(LEN(F372)&gt;0,INDEX(prob!$D$2:$D$4,MATCH(RAND(),prob!$F$2:$F$4)),S371)</f>
        <v>Produced</v>
      </c>
      <c r="T372" s="4">
        <f t="shared" ca="1" si="47"/>
        <v>47</v>
      </c>
    </row>
    <row r="373" spans="1:20" x14ac:dyDescent="0.25">
      <c r="A373">
        <v>371</v>
      </c>
      <c r="B373" s="2">
        <v>45006.407638773147</v>
      </c>
      <c r="C373" t="s">
        <v>8</v>
      </c>
      <c r="D373">
        <v>28</v>
      </c>
      <c r="E373">
        <v>9</v>
      </c>
      <c r="G373">
        <f>IF(Table3[[#This Row],[Length_1]]&lt;&gt;"",-Table3[[#This Row],[Width_1]]/2,)</f>
        <v>0</v>
      </c>
      <c r="H373">
        <f t="shared" ca="1" si="40"/>
        <v>111</v>
      </c>
      <c r="I373" s="1">
        <f t="shared" ca="1" si="41"/>
        <v>1.85</v>
      </c>
      <c r="J373" s="1">
        <f t="shared" ca="1" si="42"/>
        <v>39</v>
      </c>
      <c r="K373" s="1">
        <f t="shared" ca="1" si="43"/>
        <v>60.630630630630627</v>
      </c>
      <c r="L373" s="1">
        <v>100.950045</v>
      </c>
      <c r="M373" s="1">
        <v>21.430835999999999</v>
      </c>
      <c r="N373" t="str">
        <f ca="1">SUBSTITUTE(INDEX(prob!$A$2:$A$6,MATCH(RAND(),prob!$C$2:$C$6)),"0","")</f>
        <v/>
      </c>
      <c r="O373" t="str">
        <f ca="1">IF(Table3[[#This Row],[Error_Type]]&lt;&gt;"",RANDBETWEEN(-H373/2,H373/2),"")</f>
        <v/>
      </c>
      <c r="P373" t="str">
        <f t="shared" ca="1" si="44"/>
        <v>Sensor A</v>
      </c>
      <c r="Q373">
        <f t="shared" ca="1" si="45"/>
        <v>0</v>
      </c>
      <c r="R373" t="str">
        <f t="shared" si="46"/>
        <v>E</v>
      </c>
      <c r="S373" t="str">
        <f ca="1">IF(LEN(F373)&gt;0,INDEX(prob!$D$2:$D$4,MATCH(RAND(),prob!$F$2:$F$4)),S372)</f>
        <v>Produced</v>
      </c>
      <c r="T373" s="4">
        <f t="shared" ca="1" si="47"/>
        <v>47</v>
      </c>
    </row>
    <row r="374" spans="1:20" x14ac:dyDescent="0.25">
      <c r="A374">
        <v>372</v>
      </c>
      <c r="B374" s="2">
        <v>45006.418055381946</v>
      </c>
      <c r="C374" t="s">
        <v>8</v>
      </c>
      <c r="D374">
        <v>28</v>
      </c>
      <c r="E374">
        <v>10</v>
      </c>
      <c r="G374">
        <f>IF(Table3[[#This Row],[Length_1]]&lt;&gt;"",-Table3[[#This Row],[Width_1]]/2,)</f>
        <v>0</v>
      </c>
      <c r="H374">
        <f t="shared" ca="1" si="40"/>
        <v>111</v>
      </c>
      <c r="I374" s="1">
        <f t="shared" ca="1" si="41"/>
        <v>1.95</v>
      </c>
      <c r="J374" s="1">
        <f t="shared" ca="1" si="42"/>
        <v>35</v>
      </c>
      <c r="K374" s="1">
        <f t="shared" ca="1" si="43"/>
        <v>66.936936936936931</v>
      </c>
      <c r="L374" s="1">
        <v>100.6484286</v>
      </c>
      <c r="M374" s="1">
        <v>21.415896</v>
      </c>
      <c r="N374" t="str">
        <f ca="1">SUBSTITUTE(INDEX(prob!$A$2:$A$6,MATCH(RAND(),prob!$C$2:$C$6)),"0","")</f>
        <v/>
      </c>
      <c r="O374" t="str">
        <f ca="1">IF(Table3[[#This Row],[Error_Type]]&lt;&gt;"",RANDBETWEEN(-H374/2,H374/2),"")</f>
        <v/>
      </c>
      <c r="P374" t="str">
        <f t="shared" ca="1" si="44"/>
        <v>Sensor B</v>
      </c>
      <c r="Q374">
        <f t="shared" ca="1" si="45"/>
        <v>0</v>
      </c>
      <c r="R374" t="str">
        <f t="shared" si="46"/>
        <v>E</v>
      </c>
      <c r="S374" t="str">
        <f ca="1">IF(LEN(F374)&gt;0,INDEX(prob!$D$2:$D$4,MATCH(RAND(),prob!$F$2:$F$4)),S373)</f>
        <v>Produced</v>
      </c>
      <c r="T374" s="4">
        <f t="shared" ca="1" si="47"/>
        <v>47</v>
      </c>
    </row>
    <row r="375" spans="1:20" x14ac:dyDescent="0.25">
      <c r="A375">
        <v>373</v>
      </c>
      <c r="B375" s="2">
        <v>45006.428471990737</v>
      </c>
      <c r="C375" t="s">
        <v>8</v>
      </c>
      <c r="D375">
        <v>28</v>
      </c>
      <c r="E375">
        <v>11</v>
      </c>
      <c r="G375">
        <f>IF(Table3[[#This Row],[Length_1]]&lt;&gt;"",-Table3[[#This Row],[Width_1]]/2,)</f>
        <v>0</v>
      </c>
      <c r="H375">
        <f t="shared" ca="1" si="40"/>
        <v>111</v>
      </c>
      <c r="I375" s="1">
        <f t="shared" ca="1" si="41"/>
        <v>1.8</v>
      </c>
      <c r="J375" s="1">
        <f t="shared" ca="1" si="42"/>
        <v>39.200000000000003</v>
      </c>
      <c r="K375" s="1">
        <f t="shared" ca="1" si="43"/>
        <v>63.423423423423422</v>
      </c>
      <c r="L375" s="1">
        <v>100.6333377</v>
      </c>
      <c r="M375" s="1">
        <v>21.472619999999999</v>
      </c>
      <c r="N375" t="str">
        <f ca="1">SUBSTITUTE(INDEX(prob!$A$2:$A$6,MATCH(RAND(),prob!$C$2:$C$6)),"0","")</f>
        <v/>
      </c>
      <c r="O375" t="str">
        <f ca="1">IF(Table3[[#This Row],[Error_Type]]&lt;&gt;"",RANDBETWEEN(-H375/2,H375/2),"")</f>
        <v/>
      </c>
      <c r="P375" t="str">
        <f t="shared" ca="1" si="44"/>
        <v>Sensor B</v>
      </c>
      <c r="Q375">
        <f t="shared" ca="1" si="45"/>
        <v>1</v>
      </c>
      <c r="R375" t="str">
        <f t="shared" si="46"/>
        <v>E</v>
      </c>
      <c r="S375" t="str">
        <f ca="1">IF(LEN(F375)&gt;0,INDEX(prob!$D$2:$D$4,MATCH(RAND(),prob!$F$2:$F$4)),S374)</f>
        <v>Produced</v>
      </c>
      <c r="T375" s="4">
        <f t="shared" ca="1" si="47"/>
        <v>47</v>
      </c>
    </row>
    <row r="376" spans="1:20" x14ac:dyDescent="0.25">
      <c r="A376">
        <v>374</v>
      </c>
      <c r="B376" s="2">
        <v>45006.438888599536</v>
      </c>
      <c r="C376" t="s">
        <v>8</v>
      </c>
      <c r="D376">
        <v>28</v>
      </c>
      <c r="E376">
        <v>12</v>
      </c>
      <c r="G376">
        <f>IF(Table3[[#This Row],[Length_1]]&lt;&gt;"",-Table3[[#This Row],[Width_1]]/2,)</f>
        <v>0</v>
      </c>
      <c r="H376">
        <f t="shared" ca="1" si="40"/>
        <v>111</v>
      </c>
      <c r="I376" s="1">
        <f t="shared" ca="1" si="41"/>
        <v>1.85</v>
      </c>
      <c r="J376" s="1">
        <f t="shared" ca="1" si="42"/>
        <v>41.3</v>
      </c>
      <c r="K376" s="1">
        <f t="shared" ca="1" si="43"/>
        <v>60.129729729729725</v>
      </c>
      <c r="L376" s="1">
        <v>100.5710706</v>
      </c>
      <c r="M376" s="1">
        <v>21.596423999999999</v>
      </c>
      <c r="N376" t="str">
        <f ca="1">SUBSTITUTE(INDEX(prob!$A$2:$A$6,MATCH(RAND(),prob!$C$2:$C$6)),"0","")</f>
        <v>Type 1</v>
      </c>
      <c r="O376">
        <f ca="1">IF(Table3[[#This Row],[Error_Type]]&lt;&gt;"",RANDBETWEEN(-H376/2,H376/2),"")</f>
        <v>-31</v>
      </c>
      <c r="P376" t="str">
        <f t="shared" ca="1" si="44"/>
        <v>Sensor B</v>
      </c>
      <c r="Q376">
        <f t="shared" ca="1" si="45"/>
        <v>0</v>
      </c>
      <c r="R376" t="str">
        <f t="shared" si="46"/>
        <v>E</v>
      </c>
      <c r="S376" t="str">
        <f ca="1">IF(LEN(F376)&gt;0,INDEX(prob!$D$2:$D$4,MATCH(RAND(),prob!$F$2:$F$4)),S375)</f>
        <v>Produced</v>
      </c>
      <c r="T376" s="4">
        <f t="shared" ca="1" si="47"/>
        <v>47</v>
      </c>
    </row>
    <row r="377" spans="1:20" x14ac:dyDescent="0.25">
      <c r="A377">
        <v>375</v>
      </c>
      <c r="B377" s="2">
        <v>45006.449305208334</v>
      </c>
      <c r="C377" t="s">
        <v>8</v>
      </c>
      <c r="D377">
        <v>28</v>
      </c>
      <c r="E377">
        <v>13</v>
      </c>
      <c r="G377">
        <f>IF(Table3[[#This Row],[Length_1]]&lt;&gt;"",-Table3[[#This Row],[Width_1]]/2,)</f>
        <v>0</v>
      </c>
      <c r="H377">
        <f t="shared" ca="1" si="40"/>
        <v>111</v>
      </c>
      <c r="I377" s="1">
        <f t="shared" ca="1" si="41"/>
        <v>1.48</v>
      </c>
      <c r="J377" s="1">
        <f t="shared" ca="1" si="42"/>
        <v>41.6</v>
      </c>
      <c r="K377" s="1">
        <f t="shared" ca="1" si="43"/>
        <v>60.900900900900901</v>
      </c>
      <c r="L377" s="1">
        <v>100.5819522</v>
      </c>
      <c r="M377" s="1">
        <v>21.588636000000001</v>
      </c>
      <c r="N377" t="str">
        <f ca="1">SUBSTITUTE(INDEX(prob!$A$2:$A$6,MATCH(RAND(),prob!$C$2:$C$6)),"0","")</f>
        <v>Type 2</v>
      </c>
      <c r="O377">
        <f ca="1">IF(Table3[[#This Row],[Error_Type]]&lt;&gt;"",RANDBETWEEN(-H377/2,H377/2),"")</f>
        <v>2</v>
      </c>
      <c r="P377" t="str">
        <f t="shared" ca="1" si="44"/>
        <v>Sensor B</v>
      </c>
      <c r="Q377">
        <f t="shared" ca="1" si="45"/>
        <v>0</v>
      </c>
      <c r="R377" t="str">
        <f t="shared" si="46"/>
        <v>E</v>
      </c>
      <c r="S377" t="str">
        <f ca="1">IF(LEN(F377)&gt;0,INDEX(prob!$D$2:$D$4,MATCH(RAND(),prob!$F$2:$F$4)),S376)</f>
        <v>Produced</v>
      </c>
      <c r="T377" s="4">
        <f t="shared" ca="1" si="47"/>
        <v>47</v>
      </c>
    </row>
    <row r="378" spans="1:20" x14ac:dyDescent="0.25">
      <c r="A378">
        <v>376</v>
      </c>
      <c r="B378" s="2">
        <v>45006.459721817133</v>
      </c>
      <c r="C378" t="s">
        <v>8</v>
      </c>
      <c r="D378">
        <v>28</v>
      </c>
      <c r="E378">
        <v>14</v>
      </c>
      <c r="G378">
        <f>IF(Table3[[#This Row],[Length_1]]&lt;&gt;"",-Table3[[#This Row],[Width_1]]/2,)</f>
        <v>0</v>
      </c>
      <c r="H378">
        <f t="shared" ca="1" si="40"/>
        <v>111</v>
      </c>
      <c r="I378" s="1">
        <f t="shared" ca="1" si="41"/>
        <v>1.86</v>
      </c>
      <c r="J378" s="1">
        <f t="shared" ca="1" si="42"/>
        <v>40.799999999999997</v>
      </c>
      <c r="K378" s="1">
        <f t="shared" ca="1" si="43"/>
        <v>69.549549549549553</v>
      </c>
      <c r="L378" s="1">
        <v>100.736834</v>
      </c>
      <c r="M378" s="1">
        <v>21.600431999999998</v>
      </c>
      <c r="N378" t="str">
        <f ca="1">SUBSTITUTE(INDEX(prob!$A$2:$A$6,MATCH(RAND(),prob!$C$2:$C$6)),"0","")</f>
        <v/>
      </c>
      <c r="O378" t="str">
        <f ca="1">IF(Table3[[#This Row],[Error_Type]]&lt;&gt;"",RANDBETWEEN(-H378/2,H378/2),"")</f>
        <v/>
      </c>
      <c r="P378" t="str">
        <f t="shared" ca="1" si="44"/>
        <v>Sensor B</v>
      </c>
      <c r="Q378">
        <f t="shared" ca="1" si="45"/>
        <v>0</v>
      </c>
      <c r="R378" t="str">
        <f t="shared" si="46"/>
        <v>E</v>
      </c>
      <c r="S378" t="str">
        <f ca="1">IF(LEN(F378)&gt;0,INDEX(prob!$D$2:$D$4,MATCH(RAND(),prob!$F$2:$F$4)),S377)</f>
        <v>Produced</v>
      </c>
      <c r="T378" s="4">
        <f t="shared" ca="1" si="47"/>
        <v>47</v>
      </c>
    </row>
    <row r="379" spans="1:20" x14ac:dyDescent="0.25">
      <c r="A379">
        <v>377</v>
      </c>
      <c r="B379" s="2">
        <v>45006.470138425924</v>
      </c>
      <c r="C379" t="s">
        <v>8</v>
      </c>
      <c r="D379">
        <v>28</v>
      </c>
      <c r="E379">
        <v>15</v>
      </c>
      <c r="G379">
        <f>IF(Table3[[#This Row],[Length_1]]&lt;&gt;"",-Table3[[#This Row],[Width_1]]/2,)</f>
        <v>0</v>
      </c>
      <c r="H379">
        <f t="shared" ca="1" si="40"/>
        <v>111</v>
      </c>
      <c r="I379" s="1">
        <f t="shared" ca="1" si="41"/>
        <v>1.92</v>
      </c>
      <c r="J379" s="1">
        <f t="shared" ca="1" si="42"/>
        <v>38.200000000000003</v>
      </c>
      <c r="K379" s="1">
        <f t="shared" ca="1" si="43"/>
        <v>69.369369369369366</v>
      </c>
      <c r="L379" s="1">
        <v>100.88320539999999</v>
      </c>
      <c r="M379" s="1">
        <v>21.546635999999999</v>
      </c>
      <c r="N379" t="str">
        <f ca="1">SUBSTITUTE(INDEX(prob!$A$2:$A$6,MATCH(RAND(),prob!$C$2:$C$6)),"0","")</f>
        <v/>
      </c>
      <c r="O379" t="str">
        <f ca="1">IF(Table3[[#This Row],[Error_Type]]&lt;&gt;"",RANDBETWEEN(-H379/2,H379/2),"")</f>
        <v/>
      </c>
      <c r="P379" t="str">
        <f t="shared" ca="1" si="44"/>
        <v>Sensor A</v>
      </c>
      <c r="Q379">
        <f t="shared" ca="1" si="45"/>
        <v>0</v>
      </c>
      <c r="R379" t="str">
        <f t="shared" si="46"/>
        <v>E</v>
      </c>
      <c r="S379" t="str">
        <f ca="1">IF(LEN(F379)&gt;0,INDEX(prob!$D$2:$D$4,MATCH(RAND(),prob!$F$2:$F$4)),S378)</f>
        <v>Produced</v>
      </c>
      <c r="T379" s="4">
        <f t="shared" ca="1" si="47"/>
        <v>47</v>
      </c>
    </row>
    <row r="380" spans="1:20" x14ac:dyDescent="0.25">
      <c r="A380">
        <v>378</v>
      </c>
      <c r="B380" s="2">
        <v>45006.480555034723</v>
      </c>
      <c r="C380" t="s">
        <v>8</v>
      </c>
      <c r="D380">
        <v>28</v>
      </c>
      <c r="E380">
        <v>16</v>
      </c>
      <c r="G380">
        <f>IF(Table3[[#This Row],[Length_1]]&lt;&gt;"",-Table3[[#This Row],[Width_1]]/2,)</f>
        <v>0</v>
      </c>
      <c r="H380">
        <f t="shared" ca="1" si="40"/>
        <v>111</v>
      </c>
      <c r="I380" s="1">
        <f t="shared" ca="1" si="41"/>
        <v>1.89</v>
      </c>
      <c r="J380" s="1">
        <f t="shared" ca="1" si="42"/>
        <v>35.299999999999997</v>
      </c>
      <c r="K380" s="1">
        <f t="shared" ca="1" si="43"/>
        <v>60.571171171171166</v>
      </c>
      <c r="L380" s="1">
        <v>100.64611480000001</v>
      </c>
      <c r="M380" s="1">
        <v>21.569724000000001</v>
      </c>
      <c r="N380" t="str">
        <f ca="1">SUBSTITUTE(INDEX(prob!$A$2:$A$6,MATCH(RAND(),prob!$C$2:$C$6)),"0","")</f>
        <v>Type 1</v>
      </c>
      <c r="O380">
        <f ca="1">IF(Table3[[#This Row],[Error_Type]]&lt;&gt;"",RANDBETWEEN(-H380/2,H380/2),"")</f>
        <v>-12</v>
      </c>
      <c r="P380" t="str">
        <f t="shared" ca="1" si="44"/>
        <v>Sensor B</v>
      </c>
      <c r="Q380">
        <f t="shared" ca="1" si="45"/>
        <v>0</v>
      </c>
      <c r="R380" t="str">
        <f t="shared" si="46"/>
        <v>E</v>
      </c>
      <c r="S380" t="str">
        <f ca="1">IF(LEN(F380)&gt;0,INDEX(prob!$D$2:$D$4,MATCH(RAND(),prob!$F$2:$F$4)),S379)</f>
        <v>Produced</v>
      </c>
      <c r="T380" s="4">
        <f t="shared" ca="1" si="47"/>
        <v>47</v>
      </c>
    </row>
    <row r="381" spans="1:20" x14ac:dyDescent="0.25">
      <c r="A381">
        <v>379</v>
      </c>
      <c r="B381" s="2">
        <v>45006.490971643521</v>
      </c>
      <c r="C381" t="s">
        <v>8</v>
      </c>
      <c r="D381">
        <v>28</v>
      </c>
      <c r="E381">
        <v>17</v>
      </c>
      <c r="G381">
        <f>IF(Table3[[#This Row],[Length_1]]&lt;&gt;"",-Table3[[#This Row],[Width_1]]/2,)</f>
        <v>0</v>
      </c>
      <c r="H381">
        <f t="shared" ca="1" si="40"/>
        <v>111</v>
      </c>
      <c r="I381" s="1">
        <f t="shared" ca="1" si="41"/>
        <v>1.88</v>
      </c>
      <c r="J381" s="1">
        <f t="shared" ca="1" si="42"/>
        <v>39.9</v>
      </c>
      <c r="K381" s="1">
        <f t="shared" ca="1" si="43"/>
        <v>60.540540540540547</v>
      </c>
      <c r="L381" s="1">
        <v>100.6658034</v>
      </c>
      <c r="M381" s="1">
        <v>21.509124</v>
      </c>
      <c r="N381" t="str">
        <f ca="1">SUBSTITUTE(INDEX(prob!$A$2:$A$6,MATCH(RAND(),prob!$C$2:$C$6)),"0","")</f>
        <v/>
      </c>
      <c r="O381" t="str">
        <f ca="1">IF(Table3[[#This Row],[Error_Type]]&lt;&gt;"",RANDBETWEEN(-H381/2,H381/2),"")</f>
        <v/>
      </c>
      <c r="P381" t="str">
        <f t="shared" ca="1" si="44"/>
        <v>Sensor A</v>
      </c>
      <c r="Q381">
        <f t="shared" ca="1" si="45"/>
        <v>0</v>
      </c>
      <c r="R381" t="str">
        <f t="shared" si="46"/>
        <v>E</v>
      </c>
      <c r="S381" t="str">
        <f ca="1">IF(LEN(F381)&gt;0,INDEX(prob!$D$2:$D$4,MATCH(RAND(),prob!$F$2:$F$4)),S380)</f>
        <v>Produced</v>
      </c>
      <c r="T381" s="4">
        <f t="shared" ca="1" si="47"/>
        <v>47</v>
      </c>
    </row>
    <row r="382" spans="1:20" x14ac:dyDescent="0.25">
      <c r="A382">
        <v>380</v>
      </c>
      <c r="B382" s="2">
        <v>45006.501388252313</v>
      </c>
      <c r="C382" t="s">
        <v>8</v>
      </c>
      <c r="D382">
        <v>28</v>
      </c>
      <c r="E382">
        <v>18</v>
      </c>
      <c r="G382">
        <f>IF(Table3[[#This Row],[Length_1]]&lt;&gt;"",-Table3[[#This Row],[Width_1]]/2,)</f>
        <v>0</v>
      </c>
      <c r="H382">
        <f t="shared" ca="1" si="40"/>
        <v>111</v>
      </c>
      <c r="I382" s="1">
        <f t="shared" ca="1" si="41"/>
        <v>1.91</v>
      </c>
      <c r="J382" s="1">
        <f t="shared" ca="1" si="42"/>
        <v>41.9</v>
      </c>
      <c r="K382" s="1">
        <f t="shared" ca="1" si="43"/>
        <v>58.828828828828826</v>
      </c>
      <c r="L382" s="1">
        <v>100.54100870000001</v>
      </c>
      <c r="M382" s="1">
        <v>21.410844000000001</v>
      </c>
      <c r="N382" t="str">
        <f ca="1">SUBSTITUTE(INDEX(prob!$A$2:$A$6,MATCH(RAND(),prob!$C$2:$C$6)),"0","")</f>
        <v/>
      </c>
      <c r="O382" t="str">
        <f ca="1">IF(Table3[[#This Row],[Error_Type]]&lt;&gt;"",RANDBETWEEN(-H382/2,H382/2),"")</f>
        <v/>
      </c>
      <c r="P382" t="str">
        <f t="shared" ca="1" si="44"/>
        <v>Sensor B</v>
      </c>
      <c r="Q382">
        <f t="shared" ca="1" si="45"/>
        <v>1</v>
      </c>
      <c r="R382" t="str">
        <f t="shared" si="46"/>
        <v>E</v>
      </c>
      <c r="S382" t="str">
        <f ca="1">IF(LEN(F382)&gt;0,INDEX(prob!$D$2:$D$4,MATCH(RAND(),prob!$F$2:$F$4)),S381)</f>
        <v>Produced</v>
      </c>
      <c r="T382" s="4">
        <f t="shared" ca="1" si="47"/>
        <v>47</v>
      </c>
    </row>
    <row r="383" spans="1:20" x14ac:dyDescent="0.25">
      <c r="A383">
        <v>381</v>
      </c>
      <c r="B383" s="2">
        <v>45006.511804861111</v>
      </c>
      <c r="C383" t="s">
        <v>8</v>
      </c>
      <c r="D383">
        <v>28</v>
      </c>
      <c r="E383">
        <v>19</v>
      </c>
      <c r="G383">
        <f>IF(Table3[[#This Row],[Length_1]]&lt;&gt;"",-Table3[[#This Row],[Width_1]]/2,)</f>
        <v>0</v>
      </c>
      <c r="H383">
        <f t="shared" ca="1" si="40"/>
        <v>111</v>
      </c>
      <c r="I383" s="1">
        <f t="shared" ca="1" si="41"/>
        <v>1.84</v>
      </c>
      <c r="J383" s="1">
        <f t="shared" ca="1" si="42"/>
        <v>36.1</v>
      </c>
      <c r="K383" s="1">
        <f t="shared" ca="1" si="43"/>
        <v>59.369369369369373</v>
      </c>
      <c r="L383" s="1">
        <v>100.60938040000001</v>
      </c>
      <c r="M383" s="1">
        <v>21.375612</v>
      </c>
      <c r="N383" t="str">
        <f ca="1">SUBSTITUTE(INDEX(prob!$A$2:$A$6,MATCH(RAND(),prob!$C$2:$C$6)),"0","")</f>
        <v>Type 3</v>
      </c>
      <c r="O383">
        <f ca="1">IF(Table3[[#This Row],[Error_Type]]&lt;&gt;"",RANDBETWEEN(-H383/2,H383/2),"")</f>
        <v>30</v>
      </c>
      <c r="P383" t="str">
        <f t="shared" ca="1" si="44"/>
        <v>Sensor A</v>
      </c>
      <c r="Q383">
        <f t="shared" ca="1" si="45"/>
        <v>0</v>
      </c>
      <c r="R383" t="str">
        <f t="shared" si="46"/>
        <v>E</v>
      </c>
      <c r="S383" t="str">
        <f ca="1">IF(LEN(F383)&gt;0,INDEX(prob!$D$2:$D$4,MATCH(RAND(),prob!$F$2:$F$4)),S382)</f>
        <v>Produced</v>
      </c>
      <c r="T383" s="4">
        <f t="shared" ca="1" si="47"/>
        <v>47</v>
      </c>
    </row>
    <row r="384" spans="1:20" x14ac:dyDescent="0.25">
      <c r="A384">
        <v>382</v>
      </c>
      <c r="B384" s="2">
        <v>45006.52222146991</v>
      </c>
      <c r="C384" t="s">
        <v>8</v>
      </c>
      <c r="D384">
        <v>28</v>
      </c>
      <c r="E384">
        <v>20</v>
      </c>
      <c r="G384">
        <f>IF(Table3[[#This Row],[Length_1]]&lt;&gt;"",-Table3[[#This Row],[Width_1]]/2,)</f>
        <v>0</v>
      </c>
      <c r="H384">
        <f t="shared" ca="1" si="40"/>
        <v>111</v>
      </c>
      <c r="I384" s="1">
        <f t="shared" ca="1" si="41"/>
        <v>1.92</v>
      </c>
      <c r="J384" s="1">
        <f t="shared" ca="1" si="42"/>
        <v>41.3</v>
      </c>
      <c r="K384" s="1">
        <f t="shared" ca="1" si="43"/>
        <v>62.252252252252248</v>
      </c>
      <c r="L384" s="1">
        <v>100.46514809999999</v>
      </c>
      <c r="M384" s="1">
        <v>21.328859999999999</v>
      </c>
      <c r="N384" t="str">
        <f ca="1">SUBSTITUTE(INDEX(prob!$A$2:$A$6,MATCH(RAND(),prob!$C$2:$C$6)),"0","")</f>
        <v/>
      </c>
      <c r="O384" t="str">
        <f ca="1">IF(Table3[[#This Row],[Error_Type]]&lt;&gt;"",RANDBETWEEN(-H384/2,H384/2),"")</f>
        <v/>
      </c>
      <c r="P384" t="str">
        <f t="shared" ca="1" si="44"/>
        <v>Sensor B</v>
      </c>
      <c r="Q384">
        <f t="shared" ca="1" si="45"/>
        <v>2</v>
      </c>
      <c r="R384" t="str">
        <f t="shared" si="46"/>
        <v>E</v>
      </c>
      <c r="S384" t="str">
        <f ca="1">IF(LEN(F384)&gt;0,INDEX(prob!$D$2:$D$4,MATCH(RAND(),prob!$F$2:$F$4)),S383)</f>
        <v>Produced</v>
      </c>
      <c r="T384" s="4">
        <f t="shared" ca="1" si="47"/>
        <v>47</v>
      </c>
    </row>
    <row r="385" spans="1:20" x14ac:dyDescent="0.25">
      <c r="A385">
        <v>383</v>
      </c>
      <c r="B385" s="2">
        <v>45006.532638078701</v>
      </c>
      <c r="C385" t="s">
        <v>8</v>
      </c>
      <c r="D385">
        <v>28</v>
      </c>
      <c r="E385">
        <v>21</v>
      </c>
      <c r="G385">
        <f>IF(Table3[[#This Row],[Length_1]]&lt;&gt;"",-Table3[[#This Row],[Width_1]]/2,)</f>
        <v>0</v>
      </c>
      <c r="H385">
        <f t="shared" ca="1" si="40"/>
        <v>111</v>
      </c>
      <c r="I385" s="1">
        <f t="shared" ca="1" si="41"/>
        <v>1.89</v>
      </c>
      <c r="J385" s="1">
        <f t="shared" ca="1" si="42"/>
        <v>34</v>
      </c>
      <c r="K385" s="1">
        <f t="shared" ca="1" si="43"/>
        <v>59.189189189189193</v>
      </c>
      <c r="L385" s="1">
        <v>100.6288567</v>
      </c>
      <c r="M385" s="1">
        <v>21.300287999999998</v>
      </c>
      <c r="N385" t="str">
        <f ca="1">SUBSTITUTE(INDEX(prob!$A$2:$A$6,MATCH(RAND(),prob!$C$2:$C$6)),"0","")</f>
        <v/>
      </c>
      <c r="O385" t="str">
        <f ca="1">IF(Table3[[#This Row],[Error_Type]]&lt;&gt;"",RANDBETWEEN(-H385/2,H385/2),"")</f>
        <v/>
      </c>
      <c r="P385" t="str">
        <f t="shared" ca="1" si="44"/>
        <v>Sensor B</v>
      </c>
      <c r="Q385">
        <f t="shared" ca="1" si="45"/>
        <v>1</v>
      </c>
      <c r="R385" t="str">
        <f t="shared" si="46"/>
        <v>E</v>
      </c>
      <c r="S385" t="str">
        <f ca="1">IF(LEN(F385)&gt;0,INDEX(prob!$D$2:$D$4,MATCH(RAND(),prob!$F$2:$F$4)),S384)</f>
        <v>Produced</v>
      </c>
      <c r="T385" s="4">
        <f t="shared" ca="1" si="47"/>
        <v>47</v>
      </c>
    </row>
    <row r="386" spans="1:20" x14ac:dyDescent="0.25">
      <c r="A386">
        <v>384</v>
      </c>
      <c r="B386" s="2">
        <v>45006.5430546875</v>
      </c>
      <c r="C386" t="s">
        <v>8</v>
      </c>
      <c r="D386">
        <v>28</v>
      </c>
      <c r="E386">
        <v>22</v>
      </c>
      <c r="G386">
        <f>IF(Table3[[#This Row],[Length_1]]&lt;&gt;"",-Table3[[#This Row],[Width_1]]/2,)</f>
        <v>0</v>
      </c>
      <c r="H386">
        <f t="shared" ref="H386:H449" ca="1" si="48">IF(LEN(F386)&gt;0,RANDBETWEEN(100,200),H385)</f>
        <v>111</v>
      </c>
      <c r="I386" s="1">
        <f t="shared" ref="I386:I449" ca="1" si="49">RANDBETWEEN(180,195)/100+IF(AND(OR(N386="Type 2",N386="Type 3"),RAND()&gt;0.2),RANDBETWEEN(-100,100)/100,0)</f>
        <v>1.93</v>
      </c>
      <c r="J386" s="1">
        <f t="shared" ref="J386:J449" ca="1" si="50">RANDBETWEEN(321,420)/10+IF(AND(N386&lt;&gt;"",RAND()&gt;0.6),RANDBETWEEN(-100,100)/10,0)</f>
        <v>32.799999999999997</v>
      </c>
      <c r="K386" s="1">
        <f t="shared" ref="K386:K449" ca="1" si="51">RANDBETWEEN(650,800)/H386*10+IF(AND(N386="Type 1",RAND()*40.6),RANDBETWEEN(-100,100)/5,0)</f>
        <v>65.945945945945951</v>
      </c>
      <c r="L386" s="1">
        <v>100.5488862</v>
      </c>
      <c r="M386" s="1">
        <v>21.220331999999999</v>
      </c>
      <c r="N386" t="str">
        <f ca="1">SUBSTITUTE(INDEX(prob!$A$2:$A$6,MATCH(RAND(),prob!$C$2:$C$6)),"0","")</f>
        <v/>
      </c>
      <c r="O386" t="str">
        <f ca="1">IF(Table3[[#This Row],[Error_Type]]&lt;&gt;"",RANDBETWEEN(-H386/2,H386/2),"")</f>
        <v/>
      </c>
      <c r="P386" t="str">
        <f t="shared" ref="P386:P449" ca="1" si="52">IF(N386&lt;&gt;"Type 1",CHOOSE(RANDBETWEEN(1,2),"Sensor A","Sensor B"),"Sensor B")</f>
        <v>Sensor B</v>
      </c>
      <c r="Q386">
        <f t="shared" ref="Q386:Q449" ca="1" si="53">RANDBETWEEN(0,2)</f>
        <v>2</v>
      </c>
      <c r="R386" t="str">
        <f t="shared" ref="R386:R449" si="54">CHOOSE(MOD(D386,3)+1,"D","E","F")</f>
        <v>E</v>
      </c>
      <c r="S386" t="str">
        <f ca="1">IF(LEN(F386)&gt;0,INDEX(prob!$D$2:$D$4,MATCH(RAND(),prob!$F$2:$F$4)),S385)</f>
        <v>Produced</v>
      </c>
      <c r="T386" s="4">
        <f t="shared" ref="T386:T449" ca="1" si="55">IF(LEN(F386)&gt;0,RANDBETWEEN(30,70),T385)</f>
        <v>47</v>
      </c>
    </row>
    <row r="387" spans="1:20" x14ac:dyDescent="0.25">
      <c r="A387">
        <v>385</v>
      </c>
      <c r="B387" s="2">
        <v>45006.553471296298</v>
      </c>
      <c r="C387" t="s">
        <v>8</v>
      </c>
      <c r="D387">
        <v>28</v>
      </c>
      <c r="E387">
        <v>23</v>
      </c>
      <c r="G387">
        <f>IF(Table3[[#This Row],[Length_1]]&lt;&gt;"",-Table3[[#This Row],[Width_1]]/2,)</f>
        <v>0</v>
      </c>
      <c r="H387">
        <f t="shared" ca="1" si="48"/>
        <v>111</v>
      </c>
      <c r="I387" s="1">
        <f t="shared" ca="1" si="49"/>
        <v>1.88</v>
      </c>
      <c r="J387" s="1">
        <f t="shared" ca="1" si="50"/>
        <v>34.1</v>
      </c>
      <c r="K387" s="1">
        <f t="shared" ca="1" si="51"/>
        <v>66.486486486486484</v>
      </c>
      <c r="L387" s="1">
        <v>100.6238889</v>
      </c>
      <c r="M387" s="1">
        <v>21.178848000000002</v>
      </c>
      <c r="N387" t="str">
        <f ca="1">SUBSTITUTE(INDEX(prob!$A$2:$A$6,MATCH(RAND(),prob!$C$2:$C$6)),"0","")</f>
        <v/>
      </c>
      <c r="O387" t="str">
        <f ca="1">IF(Table3[[#This Row],[Error_Type]]&lt;&gt;"",RANDBETWEEN(-H387/2,H387/2),"")</f>
        <v/>
      </c>
      <c r="P387" t="str">
        <f t="shared" ca="1" si="52"/>
        <v>Sensor A</v>
      </c>
      <c r="Q387">
        <f t="shared" ca="1" si="53"/>
        <v>1</v>
      </c>
      <c r="R387" t="str">
        <f t="shared" si="54"/>
        <v>E</v>
      </c>
      <c r="S387" t="str">
        <f ca="1">IF(LEN(F387)&gt;0,INDEX(prob!$D$2:$D$4,MATCH(RAND(),prob!$F$2:$F$4)),S386)</f>
        <v>Produced</v>
      </c>
      <c r="T387" s="4">
        <f t="shared" ca="1" si="55"/>
        <v>47</v>
      </c>
    </row>
    <row r="388" spans="1:20" x14ac:dyDescent="0.25">
      <c r="A388">
        <v>386</v>
      </c>
      <c r="B388" s="2">
        <v>45006.563887905089</v>
      </c>
      <c r="C388" t="s">
        <v>8</v>
      </c>
      <c r="D388">
        <v>28</v>
      </c>
      <c r="E388">
        <v>24</v>
      </c>
      <c r="G388">
        <f>IF(Table3[[#This Row],[Length_1]]&lt;&gt;"",-Table3[[#This Row],[Width_1]]/2,)</f>
        <v>0</v>
      </c>
      <c r="H388">
        <f t="shared" ca="1" si="48"/>
        <v>111</v>
      </c>
      <c r="I388" s="1">
        <f t="shared" ca="1" si="49"/>
        <v>1.8</v>
      </c>
      <c r="J388" s="1">
        <f t="shared" ca="1" si="50"/>
        <v>33.4</v>
      </c>
      <c r="K388" s="1">
        <f t="shared" ca="1" si="51"/>
        <v>61.801801801801801</v>
      </c>
      <c r="L388" s="1">
        <v>100.5573862</v>
      </c>
      <c r="M388" s="1">
        <v>21.210708</v>
      </c>
      <c r="N388" t="str">
        <f ca="1">SUBSTITUTE(INDEX(prob!$A$2:$A$6,MATCH(RAND(),prob!$C$2:$C$6)),"0","")</f>
        <v/>
      </c>
      <c r="O388" t="str">
        <f ca="1">IF(Table3[[#This Row],[Error_Type]]&lt;&gt;"",RANDBETWEEN(-H388/2,H388/2),"")</f>
        <v/>
      </c>
      <c r="P388" t="str">
        <f t="shared" ca="1" si="52"/>
        <v>Sensor B</v>
      </c>
      <c r="Q388">
        <f t="shared" ca="1" si="53"/>
        <v>1</v>
      </c>
      <c r="R388" t="str">
        <f t="shared" si="54"/>
        <v>E</v>
      </c>
      <c r="S388" t="str">
        <f ca="1">IF(LEN(F388)&gt;0,INDEX(prob!$D$2:$D$4,MATCH(RAND(),prob!$F$2:$F$4)),S387)</f>
        <v>Produced</v>
      </c>
      <c r="T388" s="4">
        <f t="shared" ca="1" si="55"/>
        <v>47</v>
      </c>
    </row>
    <row r="389" spans="1:20" x14ac:dyDescent="0.25">
      <c r="A389">
        <v>387</v>
      </c>
      <c r="B389" s="2">
        <v>45006.574304513888</v>
      </c>
      <c r="C389" t="s">
        <v>8</v>
      </c>
      <c r="D389">
        <v>29</v>
      </c>
      <c r="E389">
        <v>1</v>
      </c>
      <c r="F389">
        <v>24</v>
      </c>
      <c r="G389">
        <f ca="1">IF(Table3[[#This Row],[Length_1]]&lt;&gt;"",-Table3[[#This Row],[Width_1]]/2,)</f>
        <v>-73</v>
      </c>
      <c r="H389">
        <f t="shared" ca="1" si="48"/>
        <v>146</v>
      </c>
      <c r="I389" s="1">
        <f t="shared" ca="1" si="49"/>
        <v>1.83</v>
      </c>
      <c r="J389" s="1">
        <f t="shared" ca="1" si="50"/>
        <v>36.5</v>
      </c>
      <c r="K389" s="1">
        <f t="shared" ca="1" si="51"/>
        <v>46.369863013698627</v>
      </c>
      <c r="L389" s="1">
        <v>100.4484234</v>
      </c>
      <c r="M389" s="1">
        <v>21.171119999999998</v>
      </c>
      <c r="N389" t="str">
        <f ca="1">SUBSTITUTE(INDEX(prob!$A$2:$A$6,MATCH(RAND(),prob!$C$2:$C$6)),"0","")</f>
        <v/>
      </c>
      <c r="O389" t="str">
        <f ca="1">IF(Table3[[#This Row],[Error_Type]]&lt;&gt;"",RANDBETWEEN(-H389/2,H389/2),"")</f>
        <v/>
      </c>
      <c r="P389" t="str">
        <f t="shared" ca="1" si="52"/>
        <v>Sensor B</v>
      </c>
      <c r="Q389">
        <f t="shared" ca="1" si="53"/>
        <v>1</v>
      </c>
      <c r="R389" t="str">
        <f t="shared" si="54"/>
        <v>F</v>
      </c>
      <c r="S389" t="str">
        <f ca="1">IF(LEN(F389)&gt;0,INDEX(prob!$D$2:$D$4,MATCH(RAND(),prob!$F$2:$F$4)),S388)</f>
        <v>Shipped</v>
      </c>
      <c r="T389" s="4">
        <f t="shared" ca="1" si="55"/>
        <v>44</v>
      </c>
    </row>
    <row r="390" spans="1:20" x14ac:dyDescent="0.25">
      <c r="A390">
        <v>388</v>
      </c>
      <c r="B390" s="2">
        <v>45006.584721122686</v>
      </c>
      <c r="C390" t="s">
        <v>8</v>
      </c>
      <c r="D390">
        <v>29</v>
      </c>
      <c r="E390">
        <v>2</v>
      </c>
      <c r="G390">
        <f>IF(Table3[[#This Row],[Length_1]]&lt;&gt;"",-Table3[[#This Row],[Width_1]]/2,)</f>
        <v>0</v>
      </c>
      <c r="H390">
        <f t="shared" ca="1" si="48"/>
        <v>146</v>
      </c>
      <c r="I390" s="1">
        <f t="shared" ca="1" si="49"/>
        <v>1.91</v>
      </c>
      <c r="J390" s="1">
        <f t="shared" ca="1" si="50"/>
        <v>39.700000000000003</v>
      </c>
      <c r="K390" s="1">
        <f t="shared" ca="1" si="51"/>
        <v>48.150684931506845</v>
      </c>
      <c r="L390" s="1">
        <v>100.4131957</v>
      </c>
      <c r="M390" s="1">
        <v>21.094920000000002</v>
      </c>
      <c r="N390" t="str">
        <f ca="1">SUBSTITUTE(INDEX(prob!$A$2:$A$6,MATCH(RAND(),prob!$C$2:$C$6)),"0","")</f>
        <v/>
      </c>
      <c r="O390" t="str">
        <f ca="1">IF(Table3[[#This Row],[Error_Type]]&lt;&gt;"",RANDBETWEEN(-H390/2,H390/2),"")</f>
        <v/>
      </c>
      <c r="P390" t="str">
        <f t="shared" ca="1" si="52"/>
        <v>Sensor A</v>
      </c>
      <c r="Q390">
        <f t="shared" ca="1" si="53"/>
        <v>0</v>
      </c>
      <c r="R390" t="str">
        <f t="shared" si="54"/>
        <v>F</v>
      </c>
      <c r="S390" t="str">
        <f ca="1">IF(LEN(F390)&gt;0,INDEX(prob!$D$2:$D$4,MATCH(RAND(),prob!$F$2:$F$4)),S389)</f>
        <v>Shipped</v>
      </c>
      <c r="T390" s="4">
        <f t="shared" ca="1" si="55"/>
        <v>44</v>
      </c>
    </row>
    <row r="391" spans="1:20" x14ac:dyDescent="0.25">
      <c r="A391">
        <v>389</v>
      </c>
      <c r="B391" s="2">
        <v>45006.595137731485</v>
      </c>
      <c r="C391" t="s">
        <v>8</v>
      </c>
      <c r="D391">
        <v>29</v>
      </c>
      <c r="E391">
        <v>3</v>
      </c>
      <c r="G391">
        <f>IF(Table3[[#This Row],[Length_1]]&lt;&gt;"",-Table3[[#This Row],[Width_1]]/2,)</f>
        <v>0</v>
      </c>
      <c r="H391">
        <f t="shared" ca="1" si="48"/>
        <v>146</v>
      </c>
      <c r="I391" s="1">
        <f t="shared" ca="1" si="49"/>
        <v>1.92</v>
      </c>
      <c r="J391" s="1">
        <f t="shared" ca="1" si="50"/>
        <v>33.5</v>
      </c>
      <c r="K391" s="1">
        <f t="shared" ca="1" si="51"/>
        <v>63.791780821917811</v>
      </c>
      <c r="L391" s="1">
        <v>100.88914819999999</v>
      </c>
      <c r="M391" s="1">
        <v>21.211776</v>
      </c>
      <c r="N391" t="str">
        <f ca="1">SUBSTITUTE(INDEX(prob!$A$2:$A$6,MATCH(RAND(),prob!$C$2:$C$6)),"0","")</f>
        <v>Type 1</v>
      </c>
      <c r="O391">
        <f ca="1">IF(Table3[[#This Row],[Error_Type]]&lt;&gt;"",RANDBETWEEN(-H391/2,H391/2),"")</f>
        <v>-44</v>
      </c>
      <c r="P391" t="str">
        <f t="shared" ca="1" si="52"/>
        <v>Sensor B</v>
      </c>
      <c r="Q391">
        <f t="shared" ca="1" si="53"/>
        <v>2</v>
      </c>
      <c r="R391" t="str">
        <f t="shared" si="54"/>
        <v>F</v>
      </c>
      <c r="S391" t="str">
        <f ca="1">IF(LEN(F391)&gt;0,INDEX(prob!$D$2:$D$4,MATCH(RAND(),prob!$F$2:$F$4)),S390)</f>
        <v>Shipped</v>
      </c>
      <c r="T391" s="4">
        <f t="shared" ca="1" si="55"/>
        <v>44</v>
      </c>
    </row>
    <row r="392" spans="1:20" x14ac:dyDescent="0.25">
      <c r="A392">
        <v>390</v>
      </c>
      <c r="B392" s="2">
        <v>45006.605554340276</v>
      </c>
      <c r="C392" t="s">
        <v>8</v>
      </c>
      <c r="D392">
        <v>29</v>
      </c>
      <c r="E392">
        <v>4</v>
      </c>
      <c r="G392">
        <f>IF(Table3[[#This Row],[Length_1]]&lt;&gt;"",-Table3[[#This Row],[Width_1]]/2,)</f>
        <v>0</v>
      </c>
      <c r="H392">
        <f t="shared" ca="1" si="48"/>
        <v>146</v>
      </c>
      <c r="I392" s="1">
        <f t="shared" ca="1" si="49"/>
        <v>1.95</v>
      </c>
      <c r="J392" s="1">
        <f t="shared" ca="1" si="50"/>
        <v>35</v>
      </c>
      <c r="K392" s="1">
        <f t="shared" ca="1" si="51"/>
        <v>46.095890410958908</v>
      </c>
      <c r="L392" s="1">
        <v>100.9029536</v>
      </c>
      <c r="M392" s="1">
        <v>21.193787999999998</v>
      </c>
      <c r="N392" t="str">
        <f ca="1">SUBSTITUTE(INDEX(prob!$A$2:$A$6,MATCH(RAND(),prob!$C$2:$C$6)),"0","")</f>
        <v/>
      </c>
      <c r="O392" t="str">
        <f ca="1">IF(Table3[[#This Row],[Error_Type]]&lt;&gt;"",RANDBETWEEN(-H392/2,H392/2),"")</f>
        <v/>
      </c>
      <c r="P392" t="str">
        <f t="shared" ca="1" si="52"/>
        <v>Sensor B</v>
      </c>
      <c r="Q392">
        <f t="shared" ca="1" si="53"/>
        <v>1</v>
      </c>
      <c r="R392" t="str">
        <f t="shared" si="54"/>
        <v>F</v>
      </c>
      <c r="S392" t="str">
        <f ca="1">IF(LEN(F392)&gt;0,INDEX(prob!$D$2:$D$4,MATCH(RAND(),prob!$F$2:$F$4)),S391)</f>
        <v>Shipped</v>
      </c>
      <c r="T392" s="4">
        <f t="shared" ca="1" si="55"/>
        <v>44</v>
      </c>
    </row>
    <row r="393" spans="1:20" x14ac:dyDescent="0.25">
      <c r="A393">
        <v>391</v>
      </c>
      <c r="B393" s="2">
        <v>45006.615970949075</v>
      </c>
      <c r="C393" t="s">
        <v>8</v>
      </c>
      <c r="D393">
        <v>29</v>
      </c>
      <c r="E393">
        <v>5</v>
      </c>
      <c r="G393">
        <f>IF(Table3[[#This Row],[Length_1]]&lt;&gt;"",-Table3[[#This Row],[Width_1]]/2,)</f>
        <v>0</v>
      </c>
      <c r="H393">
        <f t="shared" ca="1" si="48"/>
        <v>146</v>
      </c>
      <c r="I393" s="1">
        <f t="shared" ca="1" si="49"/>
        <v>1.91</v>
      </c>
      <c r="J393" s="1">
        <f t="shared" ca="1" si="50"/>
        <v>22.7</v>
      </c>
      <c r="K393" s="1">
        <f t="shared" ca="1" si="51"/>
        <v>35.630136986301373</v>
      </c>
      <c r="L393" s="1">
        <v>100.5848671</v>
      </c>
      <c r="M393" s="1">
        <v>21.247271999999999</v>
      </c>
      <c r="N393" t="str">
        <f ca="1">SUBSTITUTE(INDEX(prob!$A$2:$A$6,MATCH(RAND(),prob!$C$2:$C$6)),"0","")</f>
        <v>Type 1</v>
      </c>
      <c r="O393">
        <f ca="1">IF(Table3[[#This Row],[Error_Type]]&lt;&gt;"",RANDBETWEEN(-H393/2,H393/2),"")</f>
        <v>45</v>
      </c>
      <c r="P393" t="str">
        <f t="shared" ca="1" si="52"/>
        <v>Sensor B</v>
      </c>
      <c r="Q393">
        <f t="shared" ca="1" si="53"/>
        <v>1</v>
      </c>
      <c r="R393" t="str">
        <f t="shared" si="54"/>
        <v>F</v>
      </c>
      <c r="S393" t="str">
        <f ca="1">IF(LEN(F393)&gt;0,INDEX(prob!$D$2:$D$4,MATCH(RAND(),prob!$F$2:$F$4)),S392)</f>
        <v>Shipped</v>
      </c>
      <c r="T393" s="4">
        <f t="shared" ca="1" si="55"/>
        <v>44</v>
      </c>
    </row>
    <row r="394" spans="1:20" x14ac:dyDescent="0.25">
      <c r="A394">
        <v>392</v>
      </c>
      <c r="B394" s="2">
        <v>45006.626387557873</v>
      </c>
      <c r="C394" t="s">
        <v>8</v>
      </c>
      <c r="D394">
        <v>29</v>
      </c>
      <c r="E394">
        <v>6</v>
      </c>
      <c r="G394">
        <f>IF(Table3[[#This Row],[Length_1]]&lt;&gt;"",-Table3[[#This Row],[Width_1]]/2,)</f>
        <v>0</v>
      </c>
      <c r="H394">
        <f t="shared" ca="1" si="48"/>
        <v>146</v>
      </c>
      <c r="I394" s="1">
        <f t="shared" ca="1" si="49"/>
        <v>1.6099999999999999</v>
      </c>
      <c r="J394" s="1">
        <f t="shared" ca="1" si="50"/>
        <v>37.4</v>
      </c>
      <c r="K394" s="1">
        <f t="shared" ca="1" si="51"/>
        <v>51.506849315068493</v>
      </c>
      <c r="L394" s="1">
        <v>100.5626685</v>
      </c>
      <c r="M394" s="1">
        <v>21.306072</v>
      </c>
      <c r="N394" t="str">
        <f ca="1">SUBSTITUTE(INDEX(prob!$A$2:$A$6,MATCH(RAND(),prob!$C$2:$C$6)),"0","")</f>
        <v>Type 3</v>
      </c>
      <c r="O394">
        <f ca="1">IF(Table3[[#This Row],[Error_Type]]&lt;&gt;"",RANDBETWEEN(-H394/2,H394/2),"")</f>
        <v>4</v>
      </c>
      <c r="P394" t="str">
        <f t="shared" ca="1" si="52"/>
        <v>Sensor A</v>
      </c>
      <c r="Q394">
        <f t="shared" ca="1" si="53"/>
        <v>1</v>
      </c>
      <c r="R394" t="str">
        <f t="shared" si="54"/>
        <v>F</v>
      </c>
      <c r="S394" t="str">
        <f ca="1">IF(LEN(F394)&gt;0,INDEX(prob!$D$2:$D$4,MATCH(RAND(),prob!$F$2:$F$4)),S393)</f>
        <v>Shipped</v>
      </c>
      <c r="T394" s="4">
        <f t="shared" ca="1" si="55"/>
        <v>44</v>
      </c>
    </row>
    <row r="395" spans="1:20" x14ac:dyDescent="0.25">
      <c r="A395">
        <v>393</v>
      </c>
      <c r="B395" s="2">
        <v>45006.636804166665</v>
      </c>
      <c r="C395" t="s">
        <v>8</v>
      </c>
      <c r="D395">
        <v>29</v>
      </c>
      <c r="E395">
        <v>7</v>
      </c>
      <c r="G395">
        <f>IF(Table3[[#This Row],[Length_1]]&lt;&gt;"",-Table3[[#This Row],[Width_1]]/2,)</f>
        <v>0</v>
      </c>
      <c r="H395">
        <f t="shared" ca="1" si="48"/>
        <v>146</v>
      </c>
      <c r="I395" s="1">
        <f t="shared" ca="1" si="49"/>
        <v>1.83</v>
      </c>
      <c r="J395" s="1">
        <f t="shared" ca="1" si="50"/>
        <v>37.4</v>
      </c>
      <c r="K395" s="1">
        <f t="shared" ca="1" si="51"/>
        <v>46.849315068493155</v>
      </c>
      <c r="L395" s="1">
        <v>100.5245039</v>
      </c>
      <c r="M395" s="1">
        <v>21.315011999999999</v>
      </c>
      <c r="N395" t="str">
        <f ca="1">SUBSTITUTE(INDEX(prob!$A$2:$A$6,MATCH(RAND(),prob!$C$2:$C$6)),"0","")</f>
        <v/>
      </c>
      <c r="O395" t="str">
        <f ca="1">IF(Table3[[#This Row],[Error_Type]]&lt;&gt;"",RANDBETWEEN(-H395/2,H395/2),"")</f>
        <v/>
      </c>
      <c r="P395" t="str">
        <f t="shared" ca="1" si="52"/>
        <v>Sensor B</v>
      </c>
      <c r="Q395">
        <f t="shared" ca="1" si="53"/>
        <v>0</v>
      </c>
      <c r="R395" t="str">
        <f t="shared" si="54"/>
        <v>F</v>
      </c>
      <c r="S395" t="str">
        <f ca="1">IF(LEN(F395)&gt;0,INDEX(prob!$D$2:$D$4,MATCH(RAND(),prob!$F$2:$F$4)),S394)</f>
        <v>Shipped</v>
      </c>
      <c r="T395" s="4">
        <f t="shared" ca="1" si="55"/>
        <v>44</v>
      </c>
    </row>
    <row r="396" spans="1:20" x14ac:dyDescent="0.25">
      <c r="A396">
        <v>394</v>
      </c>
      <c r="B396" s="2">
        <v>45006.647220775463</v>
      </c>
      <c r="C396" t="s">
        <v>8</v>
      </c>
      <c r="D396">
        <v>29</v>
      </c>
      <c r="E396">
        <v>8</v>
      </c>
      <c r="G396">
        <f>IF(Table3[[#This Row],[Length_1]]&lt;&gt;"",-Table3[[#This Row],[Width_1]]/2,)</f>
        <v>0</v>
      </c>
      <c r="H396">
        <f t="shared" ca="1" si="48"/>
        <v>146</v>
      </c>
      <c r="I396" s="1">
        <f t="shared" ca="1" si="49"/>
        <v>1.82</v>
      </c>
      <c r="J396" s="1">
        <f t="shared" ca="1" si="50"/>
        <v>39.700000000000003</v>
      </c>
      <c r="K396" s="1">
        <f t="shared" ca="1" si="51"/>
        <v>62.701369863013696</v>
      </c>
      <c r="L396" s="1">
        <v>100.6502799</v>
      </c>
      <c r="M396" s="1">
        <v>21.240468</v>
      </c>
      <c r="N396" t="str">
        <f ca="1">SUBSTITUTE(INDEX(prob!$A$2:$A$6,MATCH(RAND(),prob!$C$2:$C$6)),"0","")</f>
        <v>Type 1</v>
      </c>
      <c r="O396">
        <f ca="1">IF(Table3[[#This Row],[Error_Type]]&lt;&gt;"",RANDBETWEEN(-H396/2,H396/2),"")</f>
        <v>64</v>
      </c>
      <c r="P396" t="str">
        <f t="shared" ca="1" si="52"/>
        <v>Sensor B</v>
      </c>
      <c r="Q396">
        <f t="shared" ca="1" si="53"/>
        <v>0</v>
      </c>
      <c r="R396" t="str">
        <f t="shared" si="54"/>
        <v>F</v>
      </c>
      <c r="S396" t="str">
        <f ca="1">IF(LEN(F396)&gt;0,INDEX(prob!$D$2:$D$4,MATCH(RAND(),prob!$F$2:$F$4)),S395)</f>
        <v>Shipped</v>
      </c>
      <c r="T396" s="4">
        <f t="shared" ca="1" si="55"/>
        <v>44</v>
      </c>
    </row>
    <row r="397" spans="1:20" x14ac:dyDescent="0.25">
      <c r="A397">
        <v>395</v>
      </c>
      <c r="B397" s="2">
        <v>45006.657637384262</v>
      </c>
      <c r="C397" t="s">
        <v>8</v>
      </c>
      <c r="D397">
        <v>29</v>
      </c>
      <c r="E397">
        <v>9</v>
      </c>
      <c r="G397">
        <f>IF(Table3[[#This Row],[Length_1]]&lt;&gt;"",-Table3[[#This Row],[Width_1]]/2,)</f>
        <v>0</v>
      </c>
      <c r="H397">
        <f t="shared" ca="1" si="48"/>
        <v>146</v>
      </c>
      <c r="I397" s="1">
        <f t="shared" ca="1" si="49"/>
        <v>1.81</v>
      </c>
      <c r="J397" s="1">
        <f t="shared" ca="1" si="50"/>
        <v>32.1</v>
      </c>
      <c r="K397" s="1">
        <f t="shared" ca="1" si="51"/>
        <v>41.487671232876721</v>
      </c>
      <c r="L397" s="1">
        <v>100.59931159999999</v>
      </c>
      <c r="M397" s="1">
        <v>21.073188000000002</v>
      </c>
      <c r="N397" t="str">
        <f ca="1">SUBSTITUTE(INDEX(prob!$A$2:$A$6,MATCH(RAND(),prob!$C$2:$C$6)),"0","")</f>
        <v>Type 1</v>
      </c>
      <c r="O397">
        <f ca="1">IF(Table3[[#This Row],[Error_Type]]&lt;&gt;"",RANDBETWEEN(-H397/2,H397/2),"")</f>
        <v>70</v>
      </c>
      <c r="P397" t="str">
        <f t="shared" ca="1" si="52"/>
        <v>Sensor B</v>
      </c>
      <c r="Q397">
        <f t="shared" ca="1" si="53"/>
        <v>2</v>
      </c>
      <c r="R397" t="str">
        <f t="shared" si="54"/>
        <v>F</v>
      </c>
      <c r="S397" t="str">
        <f ca="1">IF(LEN(F397)&gt;0,INDEX(prob!$D$2:$D$4,MATCH(RAND(),prob!$F$2:$F$4)),S396)</f>
        <v>Shipped</v>
      </c>
      <c r="T397" s="4">
        <f t="shared" ca="1" si="55"/>
        <v>44</v>
      </c>
    </row>
    <row r="398" spans="1:20" x14ac:dyDescent="0.25">
      <c r="A398">
        <v>396</v>
      </c>
      <c r="B398" s="2">
        <v>45006.668053993053</v>
      </c>
      <c r="C398" t="s">
        <v>8</v>
      </c>
      <c r="D398">
        <v>29</v>
      </c>
      <c r="E398">
        <v>10</v>
      </c>
      <c r="G398">
        <f>IF(Table3[[#This Row],[Length_1]]&lt;&gt;"",-Table3[[#This Row],[Width_1]]/2,)</f>
        <v>0</v>
      </c>
      <c r="H398">
        <f t="shared" ca="1" si="48"/>
        <v>146</v>
      </c>
      <c r="I398" s="1">
        <f t="shared" ca="1" si="49"/>
        <v>1.92</v>
      </c>
      <c r="J398" s="1">
        <f t="shared" ca="1" si="50"/>
        <v>39.299999999999997</v>
      </c>
      <c r="K398" s="1">
        <f t="shared" ca="1" si="51"/>
        <v>52.80821917808219</v>
      </c>
      <c r="L398" s="1">
        <v>100.5269586</v>
      </c>
      <c r="M398" s="1">
        <v>21.148164000000001</v>
      </c>
      <c r="N398" t="str">
        <f ca="1">SUBSTITUTE(INDEX(prob!$A$2:$A$6,MATCH(RAND(),prob!$C$2:$C$6)),"0","")</f>
        <v/>
      </c>
      <c r="O398" t="str">
        <f ca="1">IF(Table3[[#This Row],[Error_Type]]&lt;&gt;"",RANDBETWEEN(-H398/2,H398/2),"")</f>
        <v/>
      </c>
      <c r="P398" t="str">
        <f t="shared" ca="1" si="52"/>
        <v>Sensor B</v>
      </c>
      <c r="Q398">
        <f t="shared" ca="1" si="53"/>
        <v>1</v>
      </c>
      <c r="R398" t="str">
        <f t="shared" si="54"/>
        <v>F</v>
      </c>
      <c r="S398" t="str">
        <f ca="1">IF(LEN(F398)&gt;0,INDEX(prob!$D$2:$D$4,MATCH(RAND(),prob!$F$2:$F$4)),S397)</f>
        <v>Shipped</v>
      </c>
      <c r="T398" s="4">
        <f t="shared" ca="1" si="55"/>
        <v>44</v>
      </c>
    </row>
    <row r="399" spans="1:20" x14ac:dyDescent="0.25">
      <c r="A399">
        <v>397</v>
      </c>
      <c r="B399" s="2">
        <v>45006.678470601852</v>
      </c>
      <c r="C399" t="s">
        <v>8</v>
      </c>
      <c r="D399">
        <v>29</v>
      </c>
      <c r="E399">
        <v>11</v>
      </c>
      <c r="G399">
        <f>IF(Table3[[#This Row],[Length_1]]&lt;&gt;"",-Table3[[#This Row],[Width_1]]/2,)</f>
        <v>0</v>
      </c>
      <c r="H399">
        <f t="shared" ca="1" si="48"/>
        <v>146</v>
      </c>
      <c r="I399" s="1">
        <f t="shared" ca="1" si="49"/>
        <v>1.86</v>
      </c>
      <c r="J399" s="1">
        <f t="shared" ca="1" si="50"/>
        <v>41.9</v>
      </c>
      <c r="K399" s="1">
        <f t="shared" ca="1" si="51"/>
        <v>45.479452054794521</v>
      </c>
      <c r="L399" s="1">
        <v>100.4832945</v>
      </c>
      <c r="M399" s="1">
        <v>21.202656000000001</v>
      </c>
      <c r="N399" t="str">
        <f ca="1">SUBSTITUTE(INDEX(prob!$A$2:$A$6,MATCH(RAND(),prob!$C$2:$C$6)),"0","")</f>
        <v/>
      </c>
      <c r="O399" t="str">
        <f ca="1">IF(Table3[[#This Row],[Error_Type]]&lt;&gt;"",RANDBETWEEN(-H399/2,H399/2),"")</f>
        <v/>
      </c>
      <c r="P399" t="str">
        <f t="shared" ca="1" si="52"/>
        <v>Sensor A</v>
      </c>
      <c r="Q399">
        <f t="shared" ca="1" si="53"/>
        <v>1</v>
      </c>
      <c r="R399" t="str">
        <f t="shared" si="54"/>
        <v>F</v>
      </c>
      <c r="S399" t="str">
        <f ca="1">IF(LEN(F399)&gt;0,INDEX(prob!$D$2:$D$4,MATCH(RAND(),prob!$F$2:$F$4)),S398)</f>
        <v>Shipped</v>
      </c>
      <c r="T399" s="4">
        <f t="shared" ca="1" si="55"/>
        <v>44</v>
      </c>
    </row>
    <row r="400" spans="1:20" x14ac:dyDescent="0.25">
      <c r="A400">
        <v>398</v>
      </c>
      <c r="B400" s="2">
        <v>45006.68888721065</v>
      </c>
      <c r="C400" t="s">
        <v>8</v>
      </c>
      <c r="D400">
        <v>29</v>
      </c>
      <c r="E400">
        <v>12</v>
      </c>
      <c r="G400">
        <f>IF(Table3[[#This Row],[Length_1]]&lt;&gt;"",-Table3[[#This Row],[Width_1]]/2,)</f>
        <v>0</v>
      </c>
      <c r="H400">
        <f t="shared" ca="1" si="48"/>
        <v>146</v>
      </c>
      <c r="I400" s="1">
        <f t="shared" ca="1" si="49"/>
        <v>1.94</v>
      </c>
      <c r="J400" s="1">
        <f t="shared" ca="1" si="50"/>
        <v>37.799999999999997</v>
      </c>
      <c r="K400" s="1">
        <f t="shared" ca="1" si="51"/>
        <v>46.164383561643838</v>
      </c>
      <c r="L400" s="1">
        <v>100.8046245</v>
      </c>
      <c r="M400" s="1">
        <v>21.26652</v>
      </c>
      <c r="N400" t="str">
        <f ca="1">SUBSTITUTE(INDEX(prob!$A$2:$A$6,MATCH(RAND(),prob!$C$2:$C$6)),"0","")</f>
        <v/>
      </c>
      <c r="O400" t="str">
        <f ca="1">IF(Table3[[#This Row],[Error_Type]]&lt;&gt;"",RANDBETWEEN(-H400/2,H400/2),"")</f>
        <v/>
      </c>
      <c r="P400" t="str">
        <f t="shared" ca="1" si="52"/>
        <v>Sensor A</v>
      </c>
      <c r="Q400">
        <f t="shared" ca="1" si="53"/>
        <v>1</v>
      </c>
      <c r="R400" t="str">
        <f t="shared" si="54"/>
        <v>F</v>
      </c>
      <c r="S400" t="str">
        <f ca="1">IF(LEN(F400)&gt;0,INDEX(prob!$D$2:$D$4,MATCH(RAND(),prob!$F$2:$F$4)),S399)</f>
        <v>Shipped</v>
      </c>
      <c r="T400" s="4">
        <f t="shared" ca="1" si="55"/>
        <v>44</v>
      </c>
    </row>
    <row r="401" spans="1:20" x14ac:dyDescent="0.25">
      <c r="A401">
        <v>399</v>
      </c>
      <c r="B401" s="2">
        <v>45006.699303819441</v>
      </c>
      <c r="C401" t="s">
        <v>8</v>
      </c>
      <c r="D401">
        <v>29</v>
      </c>
      <c r="E401">
        <v>13</v>
      </c>
      <c r="G401">
        <f>IF(Table3[[#This Row],[Length_1]]&lt;&gt;"",-Table3[[#This Row],[Width_1]]/2,)</f>
        <v>0</v>
      </c>
      <c r="H401">
        <f t="shared" ca="1" si="48"/>
        <v>146</v>
      </c>
      <c r="I401" s="1">
        <f t="shared" ca="1" si="49"/>
        <v>1.86</v>
      </c>
      <c r="J401" s="1">
        <f t="shared" ca="1" si="50"/>
        <v>33.799999999999997</v>
      </c>
      <c r="K401" s="1">
        <f t="shared" ca="1" si="51"/>
        <v>46.917808219178085</v>
      </c>
      <c r="L401" s="1">
        <v>100.7256615</v>
      </c>
      <c r="M401" s="1">
        <v>21.156168000000001</v>
      </c>
      <c r="N401" t="str">
        <f ca="1">SUBSTITUTE(INDEX(prob!$A$2:$A$6,MATCH(RAND(),prob!$C$2:$C$6)),"0","")</f>
        <v/>
      </c>
      <c r="O401" t="str">
        <f ca="1">IF(Table3[[#This Row],[Error_Type]]&lt;&gt;"",RANDBETWEEN(-H401/2,H401/2),"")</f>
        <v/>
      </c>
      <c r="P401" t="str">
        <f t="shared" ca="1" si="52"/>
        <v>Sensor A</v>
      </c>
      <c r="Q401">
        <f t="shared" ca="1" si="53"/>
        <v>1</v>
      </c>
      <c r="R401" t="str">
        <f t="shared" si="54"/>
        <v>F</v>
      </c>
      <c r="S401" t="str">
        <f ca="1">IF(LEN(F401)&gt;0,INDEX(prob!$D$2:$D$4,MATCH(RAND(),prob!$F$2:$F$4)),S400)</f>
        <v>Shipped</v>
      </c>
      <c r="T401" s="4">
        <f t="shared" ca="1" si="55"/>
        <v>44</v>
      </c>
    </row>
    <row r="402" spans="1:20" x14ac:dyDescent="0.25">
      <c r="A402">
        <v>400</v>
      </c>
      <c r="B402" s="2">
        <v>45006.70972042824</v>
      </c>
      <c r="C402" t="s">
        <v>8</v>
      </c>
      <c r="D402">
        <v>29</v>
      </c>
      <c r="E402">
        <v>14</v>
      </c>
      <c r="G402">
        <f>IF(Table3[[#This Row],[Length_1]]&lt;&gt;"",-Table3[[#This Row],[Width_1]]/2,)</f>
        <v>0</v>
      </c>
      <c r="H402">
        <f t="shared" ca="1" si="48"/>
        <v>146</v>
      </c>
      <c r="I402" s="1">
        <f t="shared" ca="1" si="49"/>
        <v>1.89</v>
      </c>
      <c r="J402" s="1">
        <f t="shared" ca="1" si="50"/>
        <v>37.5</v>
      </c>
      <c r="K402" s="1">
        <f t="shared" ca="1" si="51"/>
        <v>46.780821917808225</v>
      </c>
      <c r="L402" s="1">
        <v>100.7211393</v>
      </c>
      <c r="M402" s="1">
        <v>21.015971999999998</v>
      </c>
      <c r="N402" t="str">
        <f ca="1">SUBSTITUTE(INDEX(prob!$A$2:$A$6,MATCH(RAND(),prob!$C$2:$C$6)),"0","")</f>
        <v/>
      </c>
      <c r="O402" t="str">
        <f ca="1">IF(Table3[[#This Row],[Error_Type]]&lt;&gt;"",RANDBETWEEN(-H402/2,H402/2),"")</f>
        <v/>
      </c>
      <c r="P402" t="str">
        <f t="shared" ca="1" si="52"/>
        <v>Sensor B</v>
      </c>
      <c r="Q402">
        <f t="shared" ca="1" si="53"/>
        <v>1</v>
      </c>
      <c r="R402" t="str">
        <f t="shared" si="54"/>
        <v>F</v>
      </c>
      <c r="S402" t="str">
        <f ca="1">IF(LEN(F402)&gt;0,INDEX(prob!$D$2:$D$4,MATCH(RAND(),prob!$F$2:$F$4)),S401)</f>
        <v>Shipped</v>
      </c>
      <c r="T402" s="4">
        <f t="shared" ca="1" si="55"/>
        <v>44</v>
      </c>
    </row>
    <row r="403" spans="1:20" x14ac:dyDescent="0.25">
      <c r="A403">
        <v>401</v>
      </c>
      <c r="B403" s="2">
        <v>45006.720137037039</v>
      </c>
      <c r="C403" t="s">
        <v>8</v>
      </c>
      <c r="D403">
        <v>29</v>
      </c>
      <c r="E403">
        <v>15</v>
      </c>
      <c r="G403">
        <f>IF(Table3[[#This Row],[Length_1]]&lt;&gt;"",-Table3[[#This Row],[Width_1]]/2,)</f>
        <v>0</v>
      </c>
      <c r="H403">
        <f t="shared" ca="1" si="48"/>
        <v>146</v>
      </c>
      <c r="I403" s="1">
        <f t="shared" ca="1" si="49"/>
        <v>1.83</v>
      </c>
      <c r="J403" s="1">
        <f t="shared" ca="1" si="50"/>
        <v>41.1</v>
      </c>
      <c r="K403" s="1">
        <f t="shared" ca="1" si="51"/>
        <v>53.287671232876718</v>
      </c>
      <c r="L403" s="1">
        <v>100.44439850000001</v>
      </c>
      <c r="M403" s="1">
        <v>20.913996000000001</v>
      </c>
      <c r="N403" t="str">
        <f ca="1">SUBSTITUTE(INDEX(prob!$A$2:$A$6,MATCH(RAND(),prob!$C$2:$C$6)),"0","")</f>
        <v/>
      </c>
      <c r="O403" t="str">
        <f ca="1">IF(Table3[[#This Row],[Error_Type]]&lt;&gt;"",RANDBETWEEN(-H403/2,H403/2),"")</f>
        <v/>
      </c>
      <c r="P403" t="str">
        <f t="shared" ca="1" si="52"/>
        <v>Sensor B</v>
      </c>
      <c r="Q403">
        <f t="shared" ca="1" si="53"/>
        <v>1</v>
      </c>
      <c r="R403" t="str">
        <f t="shared" si="54"/>
        <v>F</v>
      </c>
      <c r="S403" t="str">
        <f ca="1">IF(LEN(F403)&gt;0,INDEX(prob!$D$2:$D$4,MATCH(RAND(),prob!$F$2:$F$4)),S402)</f>
        <v>Shipped</v>
      </c>
      <c r="T403" s="4">
        <f t="shared" ca="1" si="55"/>
        <v>44</v>
      </c>
    </row>
    <row r="404" spans="1:20" x14ac:dyDescent="0.25">
      <c r="A404">
        <v>402</v>
      </c>
      <c r="B404" s="2">
        <v>45006.73055364583</v>
      </c>
      <c r="C404" t="s">
        <v>8</v>
      </c>
      <c r="D404">
        <v>29</v>
      </c>
      <c r="E404">
        <v>16</v>
      </c>
      <c r="G404">
        <f>IF(Table3[[#This Row],[Length_1]]&lt;&gt;"",-Table3[[#This Row],[Width_1]]/2,)</f>
        <v>0</v>
      </c>
      <c r="H404">
        <f t="shared" ca="1" si="48"/>
        <v>146</v>
      </c>
      <c r="I404" s="1">
        <f t="shared" ca="1" si="49"/>
        <v>1.94</v>
      </c>
      <c r="J404" s="1">
        <f t="shared" ca="1" si="50"/>
        <v>38.700000000000003</v>
      </c>
      <c r="K404" s="1">
        <f t="shared" ca="1" si="51"/>
        <v>52.465753424657535</v>
      </c>
      <c r="L404" s="1">
        <v>100.8007566</v>
      </c>
      <c r="M404" s="1">
        <v>20.74128</v>
      </c>
      <c r="N404" t="str">
        <f ca="1">SUBSTITUTE(INDEX(prob!$A$2:$A$6,MATCH(RAND(),prob!$C$2:$C$6)),"0","")</f>
        <v/>
      </c>
      <c r="O404" t="str">
        <f ca="1">IF(Table3[[#This Row],[Error_Type]]&lt;&gt;"",RANDBETWEEN(-H404/2,H404/2),"")</f>
        <v/>
      </c>
      <c r="P404" t="str">
        <f t="shared" ca="1" si="52"/>
        <v>Sensor B</v>
      </c>
      <c r="Q404">
        <f t="shared" ca="1" si="53"/>
        <v>0</v>
      </c>
      <c r="R404" t="str">
        <f t="shared" si="54"/>
        <v>F</v>
      </c>
      <c r="S404" t="str">
        <f ca="1">IF(LEN(F404)&gt;0,INDEX(prob!$D$2:$D$4,MATCH(RAND(),prob!$F$2:$F$4)),S403)</f>
        <v>Shipped</v>
      </c>
      <c r="T404" s="4">
        <f t="shared" ca="1" si="55"/>
        <v>44</v>
      </c>
    </row>
    <row r="405" spans="1:20" x14ac:dyDescent="0.25">
      <c r="A405">
        <v>403</v>
      </c>
      <c r="B405" s="2">
        <v>45006.740970254628</v>
      </c>
      <c r="C405" t="s">
        <v>8</v>
      </c>
      <c r="D405">
        <v>29</v>
      </c>
      <c r="E405">
        <v>17</v>
      </c>
      <c r="G405">
        <f>IF(Table3[[#This Row],[Length_1]]&lt;&gt;"",-Table3[[#This Row],[Width_1]]/2,)</f>
        <v>0</v>
      </c>
      <c r="H405">
        <f t="shared" ca="1" si="48"/>
        <v>146</v>
      </c>
      <c r="I405" s="1">
        <f t="shared" ca="1" si="49"/>
        <v>1.86</v>
      </c>
      <c r="J405" s="1">
        <f t="shared" ca="1" si="50"/>
        <v>39.4</v>
      </c>
      <c r="K405" s="1">
        <f t="shared" ca="1" si="51"/>
        <v>44.93150684931507</v>
      </c>
      <c r="L405" s="1">
        <v>100.81329770000001</v>
      </c>
      <c r="M405" s="1">
        <v>20.782008000000001</v>
      </c>
      <c r="N405" t="str">
        <f ca="1">SUBSTITUTE(INDEX(prob!$A$2:$A$6,MATCH(RAND(),prob!$C$2:$C$6)),"0","")</f>
        <v/>
      </c>
      <c r="O405" t="str">
        <f ca="1">IF(Table3[[#This Row],[Error_Type]]&lt;&gt;"",RANDBETWEEN(-H405/2,H405/2),"")</f>
        <v/>
      </c>
      <c r="P405" t="str">
        <f t="shared" ca="1" si="52"/>
        <v>Sensor B</v>
      </c>
      <c r="Q405">
        <f t="shared" ca="1" si="53"/>
        <v>0</v>
      </c>
      <c r="R405" t="str">
        <f t="shared" si="54"/>
        <v>F</v>
      </c>
      <c r="S405" t="str">
        <f ca="1">IF(LEN(F405)&gt;0,INDEX(prob!$D$2:$D$4,MATCH(RAND(),prob!$F$2:$F$4)),S404)</f>
        <v>Shipped</v>
      </c>
      <c r="T405" s="4">
        <f t="shared" ca="1" si="55"/>
        <v>44</v>
      </c>
    </row>
    <row r="406" spans="1:20" x14ac:dyDescent="0.25">
      <c r="A406">
        <v>404</v>
      </c>
      <c r="B406" s="2">
        <v>45006.751386863427</v>
      </c>
      <c r="C406" t="s">
        <v>8</v>
      </c>
      <c r="D406">
        <v>29</v>
      </c>
      <c r="E406">
        <v>18</v>
      </c>
      <c r="G406">
        <f>IF(Table3[[#This Row],[Length_1]]&lt;&gt;"",-Table3[[#This Row],[Width_1]]/2,)</f>
        <v>0</v>
      </c>
      <c r="H406">
        <f t="shared" ca="1" si="48"/>
        <v>146</v>
      </c>
      <c r="I406" s="1">
        <f t="shared" ca="1" si="49"/>
        <v>1.93</v>
      </c>
      <c r="J406" s="1">
        <f t="shared" ca="1" si="50"/>
        <v>38.1</v>
      </c>
      <c r="K406" s="1">
        <f t="shared" ca="1" si="51"/>
        <v>52.534246575342465</v>
      </c>
      <c r="L406" s="1">
        <v>100.85911299999999</v>
      </c>
      <c r="M406" s="1">
        <v>20.781144000000001</v>
      </c>
      <c r="N406" t="str">
        <f ca="1">SUBSTITUTE(INDEX(prob!$A$2:$A$6,MATCH(RAND(),prob!$C$2:$C$6)),"0","")</f>
        <v/>
      </c>
      <c r="O406" t="str">
        <f ca="1">IF(Table3[[#This Row],[Error_Type]]&lt;&gt;"",RANDBETWEEN(-H406/2,H406/2),"")</f>
        <v/>
      </c>
      <c r="P406" t="str">
        <f t="shared" ca="1" si="52"/>
        <v>Sensor B</v>
      </c>
      <c r="Q406">
        <f t="shared" ca="1" si="53"/>
        <v>1</v>
      </c>
      <c r="R406" t="str">
        <f t="shared" si="54"/>
        <v>F</v>
      </c>
      <c r="S406" t="str">
        <f ca="1">IF(LEN(F406)&gt;0,INDEX(prob!$D$2:$D$4,MATCH(RAND(),prob!$F$2:$F$4)),S405)</f>
        <v>Shipped</v>
      </c>
      <c r="T406" s="4">
        <f t="shared" ca="1" si="55"/>
        <v>44</v>
      </c>
    </row>
    <row r="407" spans="1:20" x14ac:dyDescent="0.25">
      <c r="A407">
        <v>405</v>
      </c>
      <c r="B407" s="2">
        <v>45006.761803472225</v>
      </c>
      <c r="C407" t="s">
        <v>8</v>
      </c>
      <c r="D407">
        <v>29</v>
      </c>
      <c r="E407">
        <v>19</v>
      </c>
      <c r="G407">
        <f>IF(Table3[[#This Row],[Length_1]]&lt;&gt;"",-Table3[[#This Row],[Width_1]]/2,)</f>
        <v>0</v>
      </c>
      <c r="H407">
        <f t="shared" ca="1" si="48"/>
        <v>146</v>
      </c>
      <c r="I407" s="1">
        <f t="shared" ca="1" si="49"/>
        <v>1.83</v>
      </c>
      <c r="J407" s="1">
        <f t="shared" ca="1" si="50"/>
        <v>41.6</v>
      </c>
      <c r="K407" s="1">
        <f t="shared" ca="1" si="51"/>
        <v>51.506849315068493</v>
      </c>
      <c r="L407" s="1">
        <v>100.4546879</v>
      </c>
      <c r="M407" s="1">
        <v>20.725223999999997</v>
      </c>
      <c r="N407" t="str">
        <f ca="1">SUBSTITUTE(INDEX(prob!$A$2:$A$6,MATCH(RAND(),prob!$C$2:$C$6)),"0","")</f>
        <v/>
      </c>
      <c r="O407" t="str">
        <f ca="1">IF(Table3[[#This Row],[Error_Type]]&lt;&gt;"",RANDBETWEEN(-H407/2,H407/2),"")</f>
        <v/>
      </c>
      <c r="P407" t="str">
        <f t="shared" ca="1" si="52"/>
        <v>Sensor B</v>
      </c>
      <c r="Q407">
        <f t="shared" ca="1" si="53"/>
        <v>0</v>
      </c>
      <c r="R407" t="str">
        <f t="shared" si="54"/>
        <v>F</v>
      </c>
      <c r="S407" t="str">
        <f ca="1">IF(LEN(F407)&gt;0,INDEX(prob!$D$2:$D$4,MATCH(RAND(),prob!$F$2:$F$4)),S406)</f>
        <v>Shipped</v>
      </c>
      <c r="T407" s="4">
        <f t="shared" ca="1" si="55"/>
        <v>44</v>
      </c>
    </row>
    <row r="408" spans="1:20" x14ac:dyDescent="0.25">
      <c r="A408">
        <v>406</v>
      </c>
      <c r="B408" s="2">
        <v>45006.772220081017</v>
      </c>
      <c r="C408" t="s">
        <v>8</v>
      </c>
      <c r="D408">
        <v>29</v>
      </c>
      <c r="E408">
        <v>20</v>
      </c>
      <c r="G408">
        <f>IF(Table3[[#This Row],[Length_1]]&lt;&gt;"",-Table3[[#This Row],[Width_1]]/2,)</f>
        <v>0</v>
      </c>
      <c r="H408">
        <f t="shared" ca="1" si="48"/>
        <v>146</v>
      </c>
      <c r="I408" s="1">
        <f t="shared" ca="1" si="49"/>
        <v>1.94</v>
      </c>
      <c r="J408" s="1">
        <f t="shared" ca="1" si="50"/>
        <v>22.1</v>
      </c>
      <c r="K408" s="1">
        <f t="shared" ca="1" si="51"/>
        <v>37.049315068493158</v>
      </c>
      <c r="L408" s="1">
        <v>100.4483329</v>
      </c>
      <c r="M408" s="1">
        <v>20.551307999999999</v>
      </c>
      <c r="N408" t="str">
        <f ca="1">SUBSTITUTE(INDEX(prob!$A$2:$A$6,MATCH(RAND(),prob!$C$2:$C$6)),"0","")</f>
        <v>Type 1</v>
      </c>
      <c r="O408">
        <f ca="1">IF(Table3[[#This Row],[Error_Type]]&lt;&gt;"",RANDBETWEEN(-H408/2,H408/2),"")</f>
        <v>-26</v>
      </c>
      <c r="P408" t="str">
        <f t="shared" ca="1" si="52"/>
        <v>Sensor B</v>
      </c>
      <c r="Q408">
        <f t="shared" ca="1" si="53"/>
        <v>1</v>
      </c>
      <c r="R408" t="str">
        <f t="shared" si="54"/>
        <v>F</v>
      </c>
      <c r="S408" t="str">
        <f ca="1">IF(LEN(F408)&gt;0,INDEX(prob!$D$2:$D$4,MATCH(RAND(),prob!$F$2:$F$4)),S407)</f>
        <v>Shipped</v>
      </c>
      <c r="T408" s="4">
        <f t="shared" ca="1" si="55"/>
        <v>44</v>
      </c>
    </row>
    <row r="409" spans="1:20" x14ac:dyDescent="0.25">
      <c r="A409">
        <v>407</v>
      </c>
      <c r="B409" s="2">
        <v>45006.782636689815</v>
      </c>
      <c r="C409" t="s">
        <v>8</v>
      </c>
      <c r="D409">
        <v>29</v>
      </c>
      <c r="E409">
        <v>21</v>
      </c>
      <c r="G409">
        <f>IF(Table3[[#This Row],[Length_1]]&lt;&gt;"",-Table3[[#This Row],[Width_1]]/2,)</f>
        <v>0</v>
      </c>
      <c r="H409">
        <f t="shared" ca="1" si="48"/>
        <v>146</v>
      </c>
      <c r="I409" s="1">
        <f t="shared" ca="1" si="49"/>
        <v>1.89</v>
      </c>
      <c r="J409" s="1">
        <f t="shared" ca="1" si="50"/>
        <v>41.8</v>
      </c>
      <c r="K409" s="1">
        <f t="shared" ca="1" si="51"/>
        <v>45.410958904109584</v>
      </c>
      <c r="L409" s="1">
        <v>100.6219329</v>
      </c>
      <c r="M409" s="1">
        <v>20.520719999999997</v>
      </c>
      <c r="N409" t="str">
        <f ca="1">SUBSTITUTE(INDEX(prob!$A$2:$A$6,MATCH(RAND(),prob!$C$2:$C$6)),"0","")</f>
        <v/>
      </c>
      <c r="O409" t="str">
        <f ca="1">IF(Table3[[#This Row],[Error_Type]]&lt;&gt;"",RANDBETWEEN(-H409/2,H409/2),"")</f>
        <v/>
      </c>
      <c r="P409" t="str">
        <f t="shared" ca="1" si="52"/>
        <v>Sensor B</v>
      </c>
      <c r="Q409">
        <f t="shared" ca="1" si="53"/>
        <v>0</v>
      </c>
      <c r="R409" t="str">
        <f t="shared" si="54"/>
        <v>F</v>
      </c>
      <c r="S409" t="str">
        <f ca="1">IF(LEN(F409)&gt;0,INDEX(prob!$D$2:$D$4,MATCH(RAND(),prob!$F$2:$F$4)),S408)</f>
        <v>Shipped</v>
      </c>
      <c r="T409" s="4">
        <f t="shared" ca="1" si="55"/>
        <v>44</v>
      </c>
    </row>
    <row r="410" spans="1:20" x14ac:dyDescent="0.25">
      <c r="A410">
        <v>408</v>
      </c>
      <c r="B410" s="2">
        <v>45006.793053298614</v>
      </c>
      <c r="C410" t="s">
        <v>8</v>
      </c>
      <c r="D410">
        <v>29</v>
      </c>
      <c r="E410">
        <v>22</v>
      </c>
      <c r="G410">
        <f>IF(Table3[[#This Row],[Length_1]]&lt;&gt;"",-Table3[[#This Row],[Width_1]]/2,)</f>
        <v>0</v>
      </c>
      <c r="H410">
        <f t="shared" ca="1" si="48"/>
        <v>146</v>
      </c>
      <c r="I410" s="1">
        <f t="shared" ca="1" si="49"/>
        <v>1.82</v>
      </c>
      <c r="J410" s="1">
        <f t="shared" ca="1" si="50"/>
        <v>38</v>
      </c>
      <c r="K410" s="1">
        <f t="shared" ca="1" si="51"/>
        <v>48.287671232876718</v>
      </c>
      <c r="L410" s="1">
        <v>100.7023906</v>
      </c>
      <c r="M410" s="1">
        <v>20.625828000000002</v>
      </c>
      <c r="N410" t="str">
        <f ca="1">SUBSTITUTE(INDEX(prob!$A$2:$A$6,MATCH(RAND(),prob!$C$2:$C$6)),"0","")</f>
        <v/>
      </c>
      <c r="O410" t="str">
        <f ca="1">IF(Table3[[#This Row],[Error_Type]]&lt;&gt;"",RANDBETWEEN(-H410/2,H410/2),"")</f>
        <v/>
      </c>
      <c r="P410" t="str">
        <f t="shared" ca="1" si="52"/>
        <v>Sensor A</v>
      </c>
      <c r="Q410">
        <f t="shared" ca="1" si="53"/>
        <v>0</v>
      </c>
      <c r="R410" t="str">
        <f t="shared" si="54"/>
        <v>F</v>
      </c>
      <c r="S410" t="str">
        <f ca="1">IF(LEN(F410)&gt;0,INDEX(prob!$D$2:$D$4,MATCH(RAND(),prob!$F$2:$F$4)),S409)</f>
        <v>Shipped</v>
      </c>
      <c r="T410" s="4">
        <f t="shared" ca="1" si="55"/>
        <v>44</v>
      </c>
    </row>
    <row r="411" spans="1:20" x14ac:dyDescent="0.25">
      <c r="A411">
        <v>409</v>
      </c>
      <c r="B411" s="2">
        <v>45006.803469907405</v>
      </c>
      <c r="C411" t="s">
        <v>8</v>
      </c>
      <c r="D411">
        <v>29</v>
      </c>
      <c r="E411">
        <v>23</v>
      </c>
      <c r="G411">
        <f>IF(Table3[[#This Row],[Length_1]]&lt;&gt;"",-Table3[[#This Row],[Width_1]]/2,)</f>
        <v>0</v>
      </c>
      <c r="H411">
        <f t="shared" ca="1" si="48"/>
        <v>146</v>
      </c>
      <c r="I411" s="1">
        <f t="shared" ca="1" si="49"/>
        <v>1.93</v>
      </c>
      <c r="J411" s="1">
        <f t="shared" ca="1" si="50"/>
        <v>37.200000000000003</v>
      </c>
      <c r="K411" s="1">
        <f t="shared" ca="1" si="51"/>
        <v>53.287671232876718</v>
      </c>
      <c r="L411" s="1">
        <v>100.4426419</v>
      </c>
      <c r="M411" s="1">
        <v>20.616516000000001</v>
      </c>
      <c r="N411" t="str">
        <f ca="1">SUBSTITUTE(INDEX(prob!$A$2:$A$6,MATCH(RAND(),prob!$C$2:$C$6)),"0","")</f>
        <v/>
      </c>
      <c r="O411" t="str">
        <f ca="1">IF(Table3[[#This Row],[Error_Type]]&lt;&gt;"",RANDBETWEEN(-H411/2,H411/2),"")</f>
        <v/>
      </c>
      <c r="P411" t="str">
        <f t="shared" ca="1" si="52"/>
        <v>Sensor A</v>
      </c>
      <c r="Q411">
        <f t="shared" ca="1" si="53"/>
        <v>2</v>
      </c>
      <c r="R411" t="str">
        <f t="shared" si="54"/>
        <v>F</v>
      </c>
      <c r="S411" t="str">
        <f ca="1">IF(LEN(F411)&gt;0,INDEX(prob!$D$2:$D$4,MATCH(RAND(),prob!$F$2:$F$4)),S410)</f>
        <v>Shipped</v>
      </c>
      <c r="T411" s="4">
        <f t="shared" ca="1" si="55"/>
        <v>44</v>
      </c>
    </row>
    <row r="412" spans="1:20" x14ac:dyDescent="0.25">
      <c r="A412">
        <v>410</v>
      </c>
      <c r="B412" s="2">
        <v>45006.813886516204</v>
      </c>
      <c r="C412" t="s">
        <v>8</v>
      </c>
      <c r="D412">
        <v>29</v>
      </c>
      <c r="E412">
        <v>24</v>
      </c>
      <c r="G412">
        <f>IF(Table3[[#This Row],[Length_1]]&lt;&gt;"",-Table3[[#This Row],[Width_1]]/2,)</f>
        <v>0</v>
      </c>
      <c r="H412">
        <f t="shared" ca="1" si="48"/>
        <v>146</v>
      </c>
      <c r="I412" s="1">
        <f t="shared" ca="1" si="49"/>
        <v>1.89</v>
      </c>
      <c r="J412" s="1">
        <f t="shared" ca="1" si="50"/>
        <v>33.6</v>
      </c>
      <c r="K412" s="1">
        <f t="shared" ca="1" si="51"/>
        <v>54.109589041095887</v>
      </c>
      <c r="L412" s="1">
        <v>100.3893108</v>
      </c>
      <c r="M412" s="1">
        <v>20.565995999999998</v>
      </c>
      <c r="N412" t="str">
        <f ca="1">SUBSTITUTE(INDEX(prob!$A$2:$A$6,MATCH(RAND(),prob!$C$2:$C$6)),"0","")</f>
        <v/>
      </c>
      <c r="O412" t="str">
        <f ca="1">IF(Table3[[#This Row],[Error_Type]]&lt;&gt;"",RANDBETWEEN(-H412/2,H412/2),"")</f>
        <v/>
      </c>
      <c r="P412" t="str">
        <f t="shared" ca="1" si="52"/>
        <v>Sensor B</v>
      </c>
      <c r="Q412">
        <f t="shared" ca="1" si="53"/>
        <v>0</v>
      </c>
      <c r="R412" t="str">
        <f t="shared" si="54"/>
        <v>F</v>
      </c>
      <c r="S412" t="str">
        <f ca="1">IF(LEN(F412)&gt;0,INDEX(prob!$D$2:$D$4,MATCH(RAND(),prob!$F$2:$F$4)),S411)</f>
        <v>Shipped</v>
      </c>
      <c r="T412" s="4">
        <f t="shared" ca="1" si="55"/>
        <v>44</v>
      </c>
    </row>
    <row r="413" spans="1:20" x14ac:dyDescent="0.25">
      <c r="A413">
        <v>411</v>
      </c>
      <c r="B413" s="2">
        <v>45006.824303125002</v>
      </c>
      <c r="C413" t="s">
        <v>8</v>
      </c>
      <c r="D413">
        <v>30</v>
      </c>
      <c r="E413">
        <v>1</v>
      </c>
      <c r="F413">
        <v>24</v>
      </c>
      <c r="G413">
        <f ca="1">IF(Table3[[#This Row],[Length_1]]&lt;&gt;"",-Table3[[#This Row],[Width_1]]/2,)</f>
        <v>-58</v>
      </c>
      <c r="H413">
        <f t="shared" ca="1" si="48"/>
        <v>116</v>
      </c>
      <c r="I413" s="1">
        <f t="shared" ca="1" si="49"/>
        <v>1.95</v>
      </c>
      <c r="J413" s="1">
        <f t="shared" ca="1" si="50"/>
        <v>48.300000000000004</v>
      </c>
      <c r="K413" s="1">
        <f t="shared" ca="1" si="51"/>
        <v>65.965517241379303</v>
      </c>
      <c r="L413" s="1">
        <v>100.5356053</v>
      </c>
      <c r="M413" s="1">
        <v>20.447400000000002</v>
      </c>
      <c r="N413" t="str">
        <f ca="1">SUBSTITUTE(INDEX(prob!$A$2:$A$6,MATCH(RAND(),prob!$C$2:$C$6)),"0","")</f>
        <v>Type 1</v>
      </c>
      <c r="O413">
        <f ca="1">IF(Table3[[#This Row],[Error_Type]]&lt;&gt;"",RANDBETWEEN(-H413/2,H413/2),"")</f>
        <v>0</v>
      </c>
      <c r="P413" t="str">
        <f t="shared" ca="1" si="52"/>
        <v>Sensor B</v>
      </c>
      <c r="Q413">
        <f t="shared" ca="1" si="53"/>
        <v>1</v>
      </c>
      <c r="R413" t="str">
        <f t="shared" si="54"/>
        <v>D</v>
      </c>
      <c r="S413" t="str">
        <f ca="1">IF(LEN(F413)&gt;0,INDEX(prob!$D$2:$D$4,MATCH(RAND(),prob!$F$2:$F$4)),S412)</f>
        <v>Produced</v>
      </c>
      <c r="T413" s="4">
        <f t="shared" ca="1" si="55"/>
        <v>38</v>
      </c>
    </row>
    <row r="414" spans="1:20" x14ac:dyDescent="0.25">
      <c r="A414">
        <v>412</v>
      </c>
      <c r="B414" s="2">
        <v>45006.834719733793</v>
      </c>
      <c r="C414" t="s">
        <v>8</v>
      </c>
      <c r="D414">
        <v>30</v>
      </c>
      <c r="E414">
        <v>2</v>
      </c>
      <c r="G414">
        <f>IF(Table3[[#This Row],[Length_1]]&lt;&gt;"",-Table3[[#This Row],[Width_1]]/2,)</f>
        <v>0</v>
      </c>
      <c r="H414">
        <f t="shared" ca="1" si="48"/>
        <v>116</v>
      </c>
      <c r="I414" s="1">
        <f t="shared" ca="1" si="49"/>
        <v>1.91</v>
      </c>
      <c r="J414" s="1">
        <f t="shared" ca="1" si="50"/>
        <v>38.1</v>
      </c>
      <c r="K414" s="1">
        <f t="shared" ca="1" si="51"/>
        <v>68.189655172413794</v>
      </c>
      <c r="L414" s="1">
        <v>100.5387533</v>
      </c>
      <c r="M414" s="1">
        <v>20.446956</v>
      </c>
      <c r="N414" t="str">
        <f ca="1">SUBSTITUTE(INDEX(prob!$A$2:$A$6,MATCH(RAND(),prob!$C$2:$C$6)),"0","")</f>
        <v/>
      </c>
      <c r="O414" t="str">
        <f ca="1">IF(Table3[[#This Row],[Error_Type]]&lt;&gt;"",RANDBETWEEN(-H414/2,H414/2),"")</f>
        <v/>
      </c>
      <c r="P414" t="str">
        <f t="shared" ca="1" si="52"/>
        <v>Sensor A</v>
      </c>
      <c r="Q414">
        <f t="shared" ca="1" si="53"/>
        <v>0</v>
      </c>
      <c r="R414" t="str">
        <f t="shared" si="54"/>
        <v>D</v>
      </c>
      <c r="S414" t="str">
        <f ca="1">IF(LEN(F414)&gt;0,INDEX(prob!$D$2:$D$4,MATCH(RAND(),prob!$F$2:$F$4)),S413)</f>
        <v>Produced</v>
      </c>
      <c r="T414" s="4">
        <f t="shared" ca="1" si="55"/>
        <v>38</v>
      </c>
    </row>
    <row r="415" spans="1:20" x14ac:dyDescent="0.25">
      <c r="A415">
        <v>413</v>
      </c>
      <c r="B415" s="2">
        <v>45006.845136342592</v>
      </c>
      <c r="C415" t="s">
        <v>8</v>
      </c>
      <c r="D415">
        <v>30</v>
      </c>
      <c r="E415">
        <v>3</v>
      </c>
      <c r="G415">
        <f>IF(Table3[[#This Row],[Length_1]]&lt;&gt;"",-Table3[[#This Row],[Width_1]]/2,)</f>
        <v>0</v>
      </c>
      <c r="H415">
        <f t="shared" ca="1" si="48"/>
        <v>116</v>
      </c>
      <c r="I415" s="1">
        <f t="shared" ca="1" si="49"/>
        <v>1.85</v>
      </c>
      <c r="J415" s="1">
        <f t="shared" ca="1" si="50"/>
        <v>38.700000000000003</v>
      </c>
      <c r="K415" s="1">
        <f t="shared" ca="1" si="51"/>
        <v>58.189655172413794</v>
      </c>
      <c r="L415" s="1">
        <v>100.5436041</v>
      </c>
      <c r="M415" s="1">
        <v>20.269176000000002</v>
      </c>
      <c r="N415" t="str">
        <f ca="1">SUBSTITUTE(INDEX(prob!$A$2:$A$6,MATCH(RAND(),prob!$C$2:$C$6)),"0","")</f>
        <v/>
      </c>
      <c r="O415" t="str">
        <f ca="1">IF(Table3[[#This Row],[Error_Type]]&lt;&gt;"",RANDBETWEEN(-H415/2,H415/2),"")</f>
        <v/>
      </c>
      <c r="P415" t="str">
        <f t="shared" ca="1" si="52"/>
        <v>Sensor A</v>
      </c>
      <c r="Q415">
        <f t="shared" ca="1" si="53"/>
        <v>1</v>
      </c>
      <c r="R415" t="str">
        <f t="shared" si="54"/>
        <v>D</v>
      </c>
      <c r="S415" t="str">
        <f ca="1">IF(LEN(F415)&gt;0,INDEX(prob!$D$2:$D$4,MATCH(RAND(),prob!$F$2:$F$4)),S414)</f>
        <v>Produced</v>
      </c>
      <c r="T415" s="4">
        <f t="shared" ca="1" si="55"/>
        <v>38</v>
      </c>
    </row>
    <row r="416" spans="1:20" x14ac:dyDescent="0.25">
      <c r="A416">
        <v>414</v>
      </c>
      <c r="B416" s="2">
        <v>45006.855552951391</v>
      </c>
      <c r="C416" t="s">
        <v>8</v>
      </c>
      <c r="D416">
        <v>30</v>
      </c>
      <c r="E416">
        <v>4</v>
      </c>
      <c r="G416">
        <f>IF(Table3[[#This Row],[Length_1]]&lt;&gt;"",-Table3[[#This Row],[Width_1]]/2,)</f>
        <v>0</v>
      </c>
      <c r="H416">
        <f t="shared" ca="1" si="48"/>
        <v>116</v>
      </c>
      <c r="I416" s="1">
        <f t="shared" ca="1" si="49"/>
        <v>1.95</v>
      </c>
      <c r="J416" s="1">
        <f t="shared" ca="1" si="50"/>
        <v>37.4</v>
      </c>
      <c r="K416" s="1">
        <f t="shared" ca="1" si="51"/>
        <v>58.017241379310349</v>
      </c>
      <c r="L416" s="1">
        <v>100.5655612</v>
      </c>
      <c r="M416" s="1">
        <v>20.245691999999998</v>
      </c>
      <c r="N416" t="str">
        <f ca="1">SUBSTITUTE(INDEX(prob!$A$2:$A$6,MATCH(RAND(),prob!$C$2:$C$6)),"0","")</f>
        <v/>
      </c>
      <c r="O416" t="str">
        <f ca="1">IF(Table3[[#This Row],[Error_Type]]&lt;&gt;"",RANDBETWEEN(-H416/2,H416/2),"")</f>
        <v/>
      </c>
      <c r="P416" t="str">
        <f t="shared" ca="1" si="52"/>
        <v>Sensor A</v>
      </c>
      <c r="Q416">
        <f t="shared" ca="1" si="53"/>
        <v>1</v>
      </c>
      <c r="R416" t="str">
        <f t="shared" si="54"/>
        <v>D</v>
      </c>
      <c r="S416" t="str">
        <f ca="1">IF(LEN(F416)&gt;0,INDEX(prob!$D$2:$D$4,MATCH(RAND(),prob!$F$2:$F$4)),S415)</f>
        <v>Produced</v>
      </c>
      <c r="T416" s="4">
        <f t="shared" ca="1" si="55"/>
        <v>38</v>
      </c>
    </row>
    <row r="417" spans="1:20" x14ac:dyDescent="0.25">
      <c r="A417">
        <v>415</v>
      </c>
      <c r="B417" s="2">
        <v>45006.865969560182</v>
      </c>
      <c r="C417" t="s">
        <v>8</v>
      </c>
      <c r="D417">
        <v>30</v>
      </c>
      <c r="E417">
        <v>5</v>
      </c>
      <c r="G417">
        <f>IF(Table3[[#This Row],[Length_1]]&lt;&gt;"",-Table3[[#This Row],[Width_1]]/2,)</f>
        <v>0</v>
      </c>
      <c r="H417">
        <f t="shared" ca="1" si="48"/>
        <v>116</v>
      </c>
      <c r="I417" s="1">
        <f t="shared" ca="1" si="49"/>
        <v>1.88</v>
      </c>
      <c r="J417" s="1">
        <f t="shared" ca="1" si="50"/>
        <v>37.9</v>
      </c>
      <c r="K417" s="1">
        <f t="shared" ca="1" si="51"/>
        <v>68.534482758620697</v>
      </c>
      <c r="L417" s="1">
        <v>100.57488739999999</v>
      </c>
      <c r="M417" s="1">
        <v>20.161368000000003</v>
      </c>
      <c r="N417" t="str">
        <f ca="1">SUBSTITUTE(INDEX(prob!$A$2:$A$6,MATCH(RAND(),prob!$C$2:$C$6)),"0","")</f>
        <v/>
      </c>
      <c r="O417" t="str">
        <f ca="1">IF(Table3[[#This Row],[Error_Type]]&lt;&gt;"",RANDBETWEEN(-H417/2,H417/2),"")</f>
        <v/>
      </c>
      <c r="P417" t="str">
        <f t="shared" ca="1" si="52"/>
        <v>Sensor B</v>
      </c>
      <c r="Q417">
        <f t="shared" ca="1" si="53"/>
        <v>2</v>
      </c>
      <c r="R417" t="str">
        <f t="shared" si="54"/>
        <v>D</v>
      </c>
      <c r="S417" t="str">
        <f ca="1">IF(LEN(F417)&gt;0,INDEX(prob!$D$2:$D$4,MATCH(RAND(),prob!$F$2:$F$4)),S416)</f>
        <v>Produced</v>
      </c>
      <c r="T417" s="4">
        <f t="shared" ca="1" si="55"/>
        <v>38</v>
      </c>
    </row>
    <row r="418" spans="1:20" x14ac:dyDescent="0.25">
      <c r="A418">
        <v>416</v>
      </c>
      <c r="B418" s="2">
        <v>45006.87638616898</v>
      </c>
      <c r="C418" t="s">
        <v>8</v>
      </c>
      <c r="D418">
        <v>30</v>
      </c>
      <c r="E418">
        <v>6</v>
      </c>
      <c r="G418">
        <f>IF(Table3[[#This Row],[Length_1]]&lt;&gt;"",-Table3[[#This Row],[Width_1]]/2,)</f>
        <v>0</v>
      </c>
      <c r="H418">
        <f t="shared" ca="1" si="48"/>
        <v>116</v>
      </c>
      <c r="I418" s="1">
        <f t="shared" ca="1" si="49"/>
        <v>1.92</v>
      </c>
      <c r="J418" s="1">
        <f t="shared" ca="1" si="50"/>
        <v>25.4</v>
      </c>
      <c r="K418" s="1">
        <f t="shared" ca="1" si="51"/>
        <v>78.731034482758616</v>
      </c>
      <c r="L418" s="1">
        <v>100.5086731</v>
      </c>
      <c r="M418" s="1">
        <v>20.137259999999998</v>
      </c>
      <c r="N418" t="str">
        <f ca="1">SUBSTITUTE(INDEX(prob!$A$2:$A$6,MATCH(RAND(),prob!$C$2:$C$6)),"0","")</f>
        <v>Type 1</v>
      </c>
      <c r="O418">
        <f ca="1">IF(Table3[[#This Row],[Error_Type]]&lt;&gt;"",RANDBETWEEN(-H418/2,H418/2),"")</f>
        <v>-16</v>
      </c>
      <c r="P418" t="str">
        <f t="shared" ca="1" si="52"/>
        <v>Sensor B</v>
      </c>
      <c r="Q418">
        <f t="shared" ca="1" si="53"/>
        <v>2</v>
      </c>
      <c r="R418" t="str">
        <f t="shared" si="54"/>
        <v>D</v>
      </c>
      <c r="S418" t="str">
        <f ca="1">IF(LEN(F418)&gt;0,INDEX(prob!$D$2:$D$4,MATCH(RAND(),prob!$F$2:$F$4)),S417)</f>
        <v>Produced</v>
      </c>
      <c r="T418" s="4">
        <f t="shared" ca="1" si="55"/>
        <v>38</v>
      </c>
    </row>
    <row r="419" spans="1:20" x14ac:dyDescent="0.25">
      <c r="A419">
        <v>417</v>
      </c>
      <c r="B419" s="2">
        <v>45006.886802777779</v>
      </c>
      <c r="C419" t="s">
        <v>8</v>
      </c>
      <c r="D419">
        <v>30</v>
      </c>
      <c r="E419">
        <v>7</v>
      </c>
      <c r="G419">
        <f>IF(Table3[[#This Row],[Length_1]]&lt;&gt;"",-Table3[[#This Row],[Width_1]]/2,)</f>
        <v>0</v>
      </c>
      <c r="H419">
        <f t="shared" ca="1" si="48"/>
        <v>116</v>
      </c>
      <c r="I419" s="1">
        <f t="shared" ca="1" si="49"/>
        <v>1.83</v>
      </c>
      <c r="J419" s="1">
        <f t="shared" ca="1" si="50"/>
        <v>36.200000000000003</v>
      </c>
      <c r="K419" s="1">
        <f t="shared" ca="1" si="51"/>
        <v>59.224137931034484</v>
      </c>
      <c r="L419" s="1">
        <v>100.5296592</v>
      </c>
      <c r="M419" s="1">
        <v>20.199576</v>
      </c>
      <c r="N419" t="str">
        <f ca="1">SUBSTITUTE(INDEX(prob!$A$2:$A$6,MATCH(RAND(),prob!$C$2:$C$6)),"0","")</f>
        <v/>
      </c>
      <c r="O419" t="str">
        <f ca="1">IF(Table3[[#This Row],[Error_Type]]&lt;&gt;"",RANDBETWEEN(-H419/2,H419/2),"")</f>
        <v/>
      </c>
      <c r="P419" t="str">
        <f t="shared" ca="1" si="52"/>
        <v>Sensor B</v>
      </c>
      <c r="Q419">
        <f t="shared" ca="1" si="53"/>
        <v>0</v>
      </c>
      <c r="R419" t="str">
        <f t="shared" si="54"/>
        <v>D</v>
      </c>
      <c r="S419" t="str">
        <f ca="1">IF(LEN(F419)&gt;0,INDEX(prob!$D$2:$D$4,MATCH(RAND(),prob!$F$2:$F$4)),S418)</f>
        <v>Produced</v>
      </c>
      <c r="T419" s="4">
        <f t="shared" ca="1" si="55"/>
        <v>38</v>
      </c>
    </row>
    <row r="420" spans="1:20" x14ac:dyDescent="0.25">
      <c r="A420">
        <v>418</v>
      </c>
      <c r="B420" s="2">
        <v>45006.897219386577</v>
      </c>
      <c r="C420" t="s">
        <v>8</v>
      </c>
      <c r="D420">
        <v>30</v>
      </c>
      <c r="E420">
        <v>8</v>
      </c>
      <c r="G420">
        <f>IF(Table3[[#This Row],[Length_1]]&lt;&gt;"",-Table3[[#This Row],[Width_1]]/2,)</f>
        <v>0</v>
      </c>
      <c r="H420">
        <f t="shared" ca="1" si="48"/>
        <v>116</v>
      </c>
      <c r="I420" s="1">
        <f t="shared" ca="1" si="49"/>
        <v>1.89</v>
      </c>
      <c r="J420" s="1">
        <f t="shared" ca="1" si="50"/>
        <v>38.4</v>
      </c>
      <c r="K420" s="1">
        <f t="shared" ca="1" si="51"/>
        <v>61.896551724137929</v>
      </c>
      <c r="L420" s="1">
        <v>100.70718309999999</v>
      </c>
      <c r="M420" s="1">
        <v>20.248992000000001</v>
      </c>
      <c r="N420" t="str">
        <f ca="1">SUBSTITUTE(INDEX(prob!$A$2:$A$6,MATCH(RAND(),prob!$C$2:$C$6)),"0","")</f>
        <v/>
      </c>
      <c r="O420" t="str">
        <f ca="1">IF(Table3[[#This Row],[Error_Type]]&lt;&gt;"",RANDBETWEEN(-H420/2,H420/2),"")</f>
        <v/>
      </c>
      <c r="P420" t="str">
        <f t="shared" ca="1" si="52"/>
        <v>Sensor A</v>
      </c>
      <c r="Q420">
        <f t="shared" ca="1" si="53"/>
        <v>0</v>
      </c>
      <c r="R420" t="str">
        <f t="shared" si="54"/>
        <v>D</v>
      </c>
      <c r="S420" t="str">
        <f ca="1">IF(LEN(F420)&gt;0,INDEX(prob!$D$2:$D$4,MATCH(RAND(),prob!$F$2:$F$4)),S419)</f>
        <v>Produced</v>
      </c>
      <c r="T420" s="4">
        <f t="shared" ca="1" si="55"/>
        <v>38</v>
      </c>
    </row>
    <row r="421" spans="1:20" x14ac:dyDescent="0.25">
      <c r="A421">
        <v>419</v>
      </c>
      <c r="B421" s="2">
        <v>45006.907635995369</v>
      </c>
      <c r="C421" t="s">
        <v>8</v>
      </c>
      <c r="D421">
        <v>30</v>
      </c>
      <c r="E421">
        <v>9</v>
      </c>
      <c r="G421">
        <f>IF(Table3[[#This Row],[Length_1]]&lt;&gt;"",-Table3[[#This Row],[Width_1]]/2,)</f>
        <v>0</v>
      </c>
      <c r="H421">
        <f t="shared" ca="1" si="48"/>
        <v>116</v>
      </c>
      <c r="I421" s="1">
        <f t="shared" ca="1" si="49"/>
        <v>1.93</v>
      </c>
      <c r="J421" s="1">
        <f t="shared" ca="1" si="50"/>
        <v>26.099999999999998</v>
      </c>
      <c r="K421" s="1">
        <f t="shared" ca="1" si="51"/>
        <v>58.189655172413794</v>
      </c>
      <c r="L421" s="1">
        <v>100.5275232</v>
      </c>
      <c r="M421" s="1">
        <v>20.316431999999999</v>
      </c>
      <c r="N421" t="str">
        <f ca="1">SUBSTITUTE(INDEX(prob!$A$2:$A$6,MATCH(RAND(),prob!$C$2:$C$6)),"0","")</f>
        <v>Type 3</v>
      </c>
      <c r="O421">
        <f ca="1">IF(Table3[[#This Row],[Error_Type]]&lt;&gt;"",RANDBETWEEN(-H421/2,H421/2),"")</f>
        <v>17</v>
      </c>
      <c r="P421" t="str">
        <f t="shared" ca="1" si="52"/>
        <v>Sensor A</v>
      </c>
      <c r="Q421">
        <f t="shared" ca="1" si="53"/>
        <v>0</v>
      </c>
      <c r="R421" t="str">
        <f t="shared" si="54"/>
        <v>D</v>
      </c>
      <c r="S421" t="str">
        <f ca="1">IF(LEN(F421)&gt;0,INDEX(prob!$D$2:$D$4,MATCH(RAND(),prob!$F$2:$F$4)),S420)</f>
        <v>Produced</v>
      </c>
      <c r="T421" s="4">
        <f t="shared" ca="1" si="55"/>
        <v>38</v>
      </c>
    </row>
    <row r="422" spans="1:20" x14ac:dyDescent="0.25">
      <c r="A422">
        <v>420</v>
      </c>
      <c r="B422" s="2">
        <v>45006.918052604167</v>
      </c>
      <c r="C422" t="s">
        <v>8</v>
      </c>
      <c r="D422">
        <v>30</v>
      </c>
      <c r="E422">
        <v>10</v>
      </c>
      <c r="G422">
        <f>IF(Table3[[#This Row],[Length_1]]&lt;&gt;"",-Table3[[#This Row],[Width_1]]/2,)</f>
        <v>0</v>
      </c>
      <c r="H422">
        <f t="shared" ca="1" si="48"/>
        <v>116</v>
      </c>
      <c r="I422" s="1">
        <f t="shared" ca="1" si="49"/>
        <v>1.95</v>
      </c>
      <c r="J422" s="1">
        <f t="shared" ca="1" si="50"/>
        <v>34.700000000000003</v>
      </c>
      <c r="K422" s="1">
        <f t="shared" ca="1" si="51"/>
        <v>64.137931034482762</v>
      </c>
      <c r="L422" s="1">
        <v>100.7104239</v>
      </c>
      <c r="M422" s="1">
        <v>20.164788000000001</v>
      </c>
      <c r="N422" t="str">
        <f ca="1">SUBSTITUTE(INDEX(prob!$A$2:$A$6,MATCH(RAND(),prob!$C$2:$C$6)),"0","")</f>
        <v/>
      </c>
      <c r="O422" t="str">
        <f ca="1">IF(Table3[[#This Row],[Error_Type]]&lt;&gt;"",RANDBETWEEN(-H422/2,H422/2),"")</f>
        <v/>
      </c>
      <c r="P422" t="str">
        <f t="shared" ca="1" si="52"/>
        <v>Sensor A</v>
      </c>
      <c r="Q422">
        <f t="shared" ca="1" si="53"/>
        <v>2</v>
      </c>
      <c r="R422" t="str">
        <f t="shared" si="54"/>
        <v>D</v>
      </c>
      <c r="S422" t="str">
        <f ca="1">IF(LEN(F422)&gt;0,INDEX(prob!$D$2:$D$4,MATCH(RAND(),prob!$F$2:$F$4)),S421)</f>
        <v>Produced</v>
      </c>
      <c r="T422" s="4">
        <f t="shared" ca="1" si="55"/>
        <v>38</v>
      </c>
    </row>
    <row r="423" spans="1:20" x14ac:dyDescent="0.25">
      <c r="A423">
        <v>421</v>
      </c>
      <c r="B423" s="2">
        <v>45006.928469212966</v>
      </c>
      <c r="C423" t="s">
        <v>8</v>
      </c>
      <c r="D423">
        <v>30</v>
      </c>
      <c r="E423">
        <v>11</v>
      </c>
      <c r="G423">
        <f>IF(Table3[[#This Row],[Length_1]]&lt;&gt;"",-Table3[[#This Row],[Width_1]]/2,)</f>
        <v>0</v>
      </c>
      <c r="H423">
        <f t="shared" ca="1" si="48"/>
        <v>116</v>
      </c>
      <c r="I423" s="1">
        <f t="shared" ca="1" si="49"/>
        <v>1.93</v>
      </c>
      <c r="J423" s="1">
        <f t="shared" ca="1" si="50"/>
        <v>39.700000000000003</v>
      </c>
      <c r="K423" s="1">
        <f t="shared" ca="1" si="51"/>
        <v>63.275862068965516</v>
      </c>
      <c r="L423" s="1">
        <v>100.7104239</v>
      </c>
      <c r="M423" s="1">
        <v>20.180508</v>
      </c>
      <c r="N423" t="str">
        <f ca="1">SUBSTITUTE(INDEX(prob!$A$2:$A$6,MATCH(RAND(),prob!$C$2:$C$6)),"0","")</f>
        <v/>
      </c>
      <c r="O423" t="str">
        <f ca="1">IF(Table3[[#This Row],[Error_Type]]&lt;&gt;"",RANDBETWEEN(-H423/2,H423/2),"")</f>
        <v/>
      </c>
      <c r="P423" t="str">
        <f t="shared" ca="1" si="52"/>
        <v>Sensor A</v>
      </c>
      <c r="Q423">
        <f t="shared" ca="1" si="53"/>
        <v>0</v>
      </c>
      <c r="R423" t="str">
        <f t="shared" si="54"/>
        <v>D</v>
      </c>
      <c r="S423" t="str">
        <f ca="1">IF(LEN(F423)&gt;0,INDEX(prob!$D$2:$D$4,MATCH(RAND(),prob!$F$2:$F$4)),S422)</f>
        <v>Produced</v>
      </c>
      <c r="T423" s="4">
        <f t="shared" ca="1" si="55"/>
        <v>38</v>
      </c>
    </row>
    <row r="424" spans="1:20" x14ac:dyDescent="0.25">
      <c r="A424">
        <v>422</v>
      </c>
      <c r="B424" s="2">
        <v>45006.938885821757</v>
      </c>
      <c r="C424" t="s">
        <v>8</v>
      </c>
      <c r="D424">
        <v>30</v>
      </c>
      <c r="E424">
        <v>12</v>
      </c>
      <c r="G424">
        <f>IF(Table3[[#This Row],[Length_1]]&lt;&gt;"",-Table3[[#This Row],[Width_1]]/2,)</f>
        <v>0</v>
      </c>
      <c r="H424">
        <f t="shared" ca="1" si="48"/>
        <v>116</v>
      </c>
      <c r="I424" s="1">
        <f t="shared" ca="1" si="49"/>
        <v>1.82</v>
      </c>
      <c r="J424" s="1">
        <f t="shared" ca="1" si="50"/>
        <v>32.5</v>
      </c>
      <c r="K424" s="1">
        <f t="shared" ca="1" si="51"/>
        <v>59.051724137931032</v>
      </c>
      <c r="L424" s="1">
        <v>100.6076865</v>
      </c>
      <c r="M424" s="1">
        <v>20.450939999999999</v>
      </c>
      <c r="N424" t="str">
        <f ca="1">SUBSTITUTE(INDEX(prob!$A$2:$A$6,MATCH(RAND(),prob!$C$2:$C$6)),"0","")</f>
        <v/>
      </c>
      <c r="O424" t="str">
        <f ca="1">IF(Table3[[#This Row],[Error_Type]]&lt;&gt;"",RANDBETWEEN(-H424/2,H424/2),"")</f>
        <v/>
      </c>
      <c r="P424" t="str">
        <f t="shared" ca="1" si="52"/>
        <v>Sensor A</v>
      </c>
      <c r="Q424">
        <f t="shared" ca="1" si="53"/>
        <v>0</v>
      </c>
      <c r="R424" t="str">
        <f t="shared" si="54"/>
        <v>D</v>
      </c>
      <c r="S424" t="str">
        <f ca="1">IF(LEN(F424)&gt;0,INDEX(prob!$D$2:$D$4,MATCH(RAND(),prob!$F$2:$F$4)),S423)</f>
        <v>Produced</v>
      </c>
      <c r="T424" s="4">
        <f t="shared" ca="1" si="55"/>
        <v>38</v>
      </c>
    </row>
    <row r="425" spans="1:20" x14ac:dyDescent="0.25">
      <c r="A425">
        <v>423</v>
      </c>
      <c r="B425" s="2">
        <v>45006.949302430556</v>
      </c>
      <c r="C425" t="s">
        <v>8</v>
      </c>
      <c r="D425">
        <v>30</v>
      </c>
      <c r="E425">
        <v>13</v>
      </c>
      <c r="G425">
        <f>IF(Table3[[#This Row],[Length_1]]&lt;&gt;"",-Table3[[#This Row],[Width_1]]/2,)</f>
        <v>0</v>
      </c>
      <c r="H425">
        <f t="shared" ca="1" si="48"/>
        <v>116</v>
      </c>
      <c r="I425" s="1">
        <f t="shared" ca="1" si="49"/>
        <v>1.88</v>
      </c>
      <c r="J425" s="1">
        <f t="shared" ca="1" si="50"/>
        <v>40.4</v>
      </c>
      <c r="K425" s="1">
        <f t="shared" ca="1" si="51"/>
        <v>62.327586206896548</v>
      </c>
      <c r="L425" s="1">
        <v>100.6375987</v>
      </c>
      <c r="M425" s="1">
        <v>20.506644000000001</v>
      </c>
      <c r="N425" t="str">
        <f ca="1">SUBSTITUTE(INDEX(prob!$A$2:$A$6,MATCH(RAND(),prob!$C$2:$C$6)),"0","")</f>
        <v/>
      </c>
      <c r="O425" t="str">
        <f ca="1">IF(Table3[[#This Row],[Error_Type]]&lt;&gt;"",RANDBETWEEN(-H425/2,H425/2),"")</f>
        <v/>
      </c>
      <c r="P425" t="str">
        <f t="shared" ca="1" si="52"/>
        <v>Sensor A</v>
      </c>
      <c r="Q425">
        <f t="shared" ca="1" si="53"/>
        <v>0</v>
      </c>
      <c r="R425" t="str">
        <f t="shared" si="54"/>
        <v>D</v>
      </c>
      <c r="S425" t="str">
        <f ca="1">IF(LEN(F425)&gt;0,INDEX(prob!$D$2:$D$4,MATCH(RAND(),prob!$F$2:$F$4)),S424)</f>
        <v>Produced</v>
      </c>
      <c r="T425" s="4">
        <f t="shared" ca="1" si="55"/>
        <v>38</v>
      </c>
    </row>
    <row r="426" spans="1:20" x14ac:dyDescent="0.25">
      <c r="A426">
        <v>424</v>
      </c>
      <c r="B426" s="2">
        <v>45006.959719039354</v>
      </c>
      <c r="C426" t="s">
        <v>8</v>
      </c>
      <c r="D426">
        <v>30</v>
      </c>
      <c r="E426">
        <v>14</v>
      </c>
      <c r="G426">
        <f>IF(Table3[[#This Row],[Length_1]]&lt;&gt;"",-Table3[[#This Row],[Width_1]]/2,)</f>
        <v>0</v>
      </c>
      <c r="H426">
        <f t="shared" ca="1" si="48"/>
        <v>116</v>
      </c>
      <c r="I426" s="1">
        <f t="shared" ca="1" si="49"/>
        <v>1.89</v>
      </c>
      <c r="J426" s="1">
        <f t="shared" ca="1" si="50"/>
        <v>32.6</v>
      </c>
      <c r="K426" s="1">
        <f t="shared" ca="1" si="51"/>
        <v>68.620689655172413</v>
      </c>
      <c r="L426" s="1">
        <v>100.6924976</v>
      </c>
      <c r="M426" s="1">
        <v>20.494500000000002</v>
      </c>
      <c r="N426" t="str">
        <f ca="1">SUBSTITUTE(INDEX(prob!$A$2:$A$6,MATCH(RAND(),prob!$C$2:$C$6)),"0","")</f>
        <v/>
      </c>
      <c r="O426" t="str">
        <f ca="1">IF(Table3[[#This Row],[Error_Type]]&lt;&gt;"",RANDBETWEEN(-H426/2,H426/2),"")</f>
        <v/>
      </c>
      <c r="P426" t="str">
        <f t="shared" ca="1" si="52"/>
        <v>Sensor B</v>
      </c>
      <c r="Q426">
        <f t="shared" ca="1" si="53"/>
        <v>2</v>
      </c>
      <c r="R426" t="str">
        <f t="shared" si="54"/>
        <v>D</v>
      </c>
      <c r="S426" t="str">
        <f ca="1">IF(LEN(F426)&gt;0,INDEX(prob!$D$2:$D$4,MATCH(RAND(),prob!$F$2:$F$4)),S425)</f>
        <v>Produced</v>
      </c>
      <c r="T426" s="4">
        <f t="shared" ca="1" si="55"/>
        <v>38</v>
      </c>
    </row>
    <row r="427" spans="1:20" x14ac:dyDescent="0.25">
      <c r="A427">
        <v>425</v>
      </c>
      <c r="B427" s="2">
        <v>45006.970135648146</v>
      </c>
      <c r="C427" t="s">
        <v>8</v>
      </c>
      <c r="D427">
        <v>30</v>
      </c>
      <c r="E427">
        <v>15</v>
      </c>
      <c r="G427">
        <f>IF(Table3[[#This Row],[Length_1]]&lt;&gt;"",-Table3[[#This Row],[Width_1]]/2,)</f>
        <v>0</v>
      </c>
      <c r="H427">
        <f t="shared" ca="1" si="48"/>
        <v>116</v>
      </c>
      <c r="I427" s="1">
        <f t="shared" ca="1" si="49"/>
        <v>1.88</v>
      </c>
      <c r="J427" s="1">
        <f t="shared" ca="1" si="50"/>
        <v>41.3</v>
      </c>
      <c r="K427" s="1">
        <f t="shared" ca="1" si="51"/>
        <v>58.620689655172413</v>
      </c>
      <c r="L427" s="1">
        <v>100.6924976</v>
      </c>
      <c r="M427" s="1">
        <v>20.337228</v>
      </c>
      <c r="N427" t="str">
        <f ca="1">SUBSTITUTE(INDEX(prob!$A$2:$A$6,MATCH(RAND(),prob!$C$2:$C$6)),"0","")</f>
        <v/>
      </c>
      <c r="O427" t="str">
        <f ca="1">IF(Table3[[#This Row],[Error_Type]]&lt;&gt;"",RANDBETWEEN(-H427/2,H427/2),"")</f>
        <v/>
      </c>
      <c r="P427" t="str">
        <f t="shared" ca="1" si="52"/>
        <v>Sensor A</v>
      </c>
      <c r="Q427">
        <f t="shared" ca="1" si="53"/>
        <v>1</v>
      </c>
      <c r="R427" t="str">
        <f t="shared" si="54"/>
        <v>D</v>
      </c>
      <c r="S427" t="str">
        <f ca="1">IF(LEN(F427)&gt;0,INDEX(prob!$D$2:$D$4,MATCH(RAND(),prob!$F$2:$F$4)),S426)</f>
        <v>Produced</v>
      </c>
      <c r="T427" s="4">
        <f t="shared" ca="1" si="55"/>
        <v>38</v>
      </c>
    </row>
    <row r="428" spans="1:20" x14ac:dyDescent="0.25">
      <c r="A428">
        <v>426</v>
      </c>
      <c r="B428" s="2">
        <v>45006.980552256944</v>
      </c>
      <c r="C428" t="s">
        <v>8</v>
      </c>
      <c r="D428">
        <v>30</v>
      </c>
      <c r="E428">
        <v>16</v>
      </c>
      <c r="G428">
        <f>IF(Table3[[#This Row],[Length_1]]&lt;&gt;"",-Table3[[#This Row],[Width_1]]/2,)</f>
        <v>0</v>
      </c>
      <c r="H428">
        <f t="shared" ca="1" si="48"/>
        <v>116</v>
      </c>
      <c r="I428" s="1">
        <f t="shared" ca="1" si="49"/>
        <v>1.91</v>
      </c>
      <c r="J428" s="1">
        <f t="shared" ca="1" si="50"/>
        <v>33.299999999999997</v>
      </c>
      <c r="K428" s="1">
        <f t="shared" ca="1" si="51"/>
        <v>61.410344827586208</v>
      </c>
      <c r="L428" s="1">
        <v>100.6320884</v>
      </c>
      <c r="M428" s="1">
        <v>20.345316</v>
      </c>
      <c r="N428" t="str">
        <f ca="1">SUBSTITUTE(INDEX(prob!$A$2:$A$6,MATCH(RAND(),prob!$C$2:$C$6)),"0","")</f>
        <v>Type 1</v>
      </c>
      <c r="O428">
        <f ca="1">IF(Table3[[#This Row],[Error_Type]]&lt;&gt;"",RANDBETWEEN(-H428/2,H428/2),"")</f>
        <v>43</v>
      </c>
      <c r="P428" t="str">
        <f t="shared" ca="1" si="52"/>
        <v>Sensor B</v>
      </c>
      <c r="Q428">
        <f t="shared" ca="1" si="53"/>
        <v>0</v>
      </c>
      <c r="R428" t="str">
        <f t="shared" si="54"/>
        <v>D</v>
      </c>
      <c r="S428" t="str">
        <f ca="1">IF(LEN(F428)&gt;0,INDEX(prob!$D$2:$D$4,MATCH(RAND(),prob!$F$2:$F$4)),S427)</f>
        <v>Produced</v>
      </c>
      <c r="T428" s="4">
        <f t="shared" ca="1" si="55"/>
        <v>38</v>
      </c>
    </row>
    <row r="429" spans="1:20" x14ac:dyDescent="0.25">
      <c r="A429">
        <v>427</v>
      </c>
      <c r="B429" s="2">
        <v>45006.990968865743</v>
      </c>
      <c r="C429" t="s">
        <v>8</v>
      </c>
      <c r="D429">
        <v>30</v>
      </c>
      <c r="E429">
        <v>17</v>
      </c>
      <c r="G429">
        <f>IF(Table3[[#This Row],[Length_1]]&lt;&gt;"",-Table3[[#This Row],[Width_1]]/2,)</f>
        <v>0</v>
      </c>
      <c r="H429">
        <f t="shared" ca="1" si="48"/>
        <v>116</v>
      </c>
      <c r="I429" s="1">
        <f t="shared" ca="1" si="49"/>
        <v>1.95</v>
      </c>
      <c r="J429" s="1">
        <f t="shared" ca="1" si="50"/>
        <v>40.5</v>
      </c>
      <c r="K429" s="1">
        <f t="shared" ca="1" si="51"/>
        <v>57.068965517241381</v>
      </c>
      <c r="L429" s="1">
        <v>100.4539132</v>
      </c>
      <c r="M429" s="1">
        <v>20.368392</v>
      </c>
      <c r="N429" t="str">
        <f ca="1">SUBSTITUTE(INDEX(prob!$A$2:$A$6,MATCH(RAND(),prob!$C$2:$C$6)),"0","")</f>
        <v/>
      </c>
      <c r="O429" t="str">
        <f ca="1">IF(Table3[[#This Row],[Error_Type]]&lt;&gt;"",RANDBETWEEN(-H429/2,H429/2),"")</f>
        <v/>
      </c>
      <c r="P429" t="str">
        <f t="shared" ca="1" si="52"/>
        <v>Sensor B</v>
      </c>
      <c r="Q429">
        <f t="shared" ca="1" si="53"/>
        <v>1</v>
      </c>
      <c r="R429" t="str">
        <f t="shared" si="54"/>
        <v>D</v>
      </c>
      <c r="S429" t="str">
        <f ca="1">IF(LEN(F429)&gt;0,INDEX(prob!$D$2:$D$4,MATCH(RAND(),prob!$F$2:$F$4)),S428)</f>
        <v>Produced</v>
      </c>
      <c r="T429" s="4">
        <f t="shared" ca="1" si="55"/>
        <v>38</v>
      </c>
    </row>
    <row r="430" spans="1:20" x14ac:dyDescent="0.25">
      <c r="A430">
        <v>428</v>
      </c>
      <c r="B430" s="2">
        <v>45007.001385474534</v>
      </c>
      <c r="C430" t="s">
        <v>8</v>
      </c>
      <c r="D430">
        <v>30</v>
      </c>
      <c r="E430">
        <v>18</v>
      </c>
      <c r="G430">
        <f>IF(Table3[[#This Row],[Length_1]]&lt;&gt;"",-Table3[[#This Row],[Width_1]]/2,)</f>
        <v>0</v>
      </c>
      <c r="H430">
        <f t="shared" ca="1" si="48"/>
        <v>116</v>
      </c>
      <c r="I430" s="1">
        <f t="shared" ca="1" si="49"/>
        <v>1.84</v>
      </c>
      <c r="J430" s="1">
        <f t="shared" ca="1" si="50"/>
        <v>34.299999999999997</v>
      </c>
      <c r="K430" s="1">
        <f t="shared" ca="1" si="51"/>
        <v>59.482758620689651</v>
      </c>
      <c r="L430" s="1">
        <v>101.178015</v>
      </c>
      <c r="M430" s="1">
        <v>20.477771999999998</v>
      </c>
      <c r="N430" t="str">
        <f ca="1">SUBSTITUTE(INDEX(prob!$A$2:$A$6,MATCH(RAND(),prob!$C$2:$C$6)),"0","")</f>
        <v/>
      </c>
      <c r="O430" t="str">
        <f ca="1">IF(Table3[[#This Row],[Error_Type]]&lt;&gt;"",RANDBETWEEN(-H430/2,H430/2),"")</f>
        <v/>
      </c>
      <c r="P430" t="str">
        <f t="shared" ca="1" si="52"/>
        <v>Sensor A</v>
      </c>
      <c r="Q430">
        <f t="shared" ca="1" si="53"/>
        <v>1</v>
      </c>
      <c r="R430" t="str">
        <f t="shared" si="54"/>
        <v>D</v>
      </c>
      <c r="S430" t="str">
        <f ca="1">IF(LEN(F430)&gt;0,INDEX(prob!$D$2:$D$4,MATCH(RAND(),prob!$F$2:$F$4)),S429)</f>
        <v>Produced</v>
      </c>
      <c r="T430" s="4">
        <f t="shared" ca="1" si="55"/>
        <v>38</v>
      </c>
    </row>
    <row r="431" spans="1:20" x14ac:dyDescent="0.25">
      <c r="A431">
        <v>429</v>
      </c>
      <c r="B431" s="2">
        <v>45007.011802083332</v>
      </c>
      <c r="C431" t="s">
        <v>8</v>
      </c>
      <c r="D431">
        <v>30</v>
      </c>
      <c r="E431">
        <v>19</v>
      </c>
      <c r="G431">
        <f>IF(Table3[[#This Row],[Length_1]]&lt;&gt;"",-Table3[[#This Row],[Width_1]]/2,)</f>
        <v>0</v>
      </c>
      <c r="H431">
        <f t="shared" ca="1" si="48"/>
        <v>116</v>
      </c>
      <c r="I431" s="1">
        <f t="shared" ca="1" si="49"/>
        <v>1.93</v>
      </c>
      <c r="J431" s="1">
        <f t="shared" ca="1" si="50"/>
        <v>36.6</v>
      </c>
      <c r="K431" s="1">
        <f t="shared" ca="1" si="51"/>
        <v>70.213793103448268</v>
      </c>
      <c r="L431" s="1">
        <v>100.58533009999999</v>
      </c>
      <c r="M431" s="1">
        <v>20.235108</v>
      </c>
      <c r="N431" t="str">
        <f ca="1">SUBSTITUTE(INDEX(prob!$A$2:$A$6,MATCH(RAND(),prob!$C$2:$C$6)),"0","")</f>
        <v>Type 1</v>
      </c>
      <c r="O431">
        <f ca="1">IF(Table3[[#This Row],[Error_Type]]&lt;&gt;"",RANDBETWEEN(-H431/2,H431/2),"")</f>
        <v>-47</v>
      </c>
      <c r="P431" t="str">
        <f t="shared" ca="1" si="52"/>
        <v>Sensor B</v>
      </c>
      <c r="Q431">
        <f t="shared" ca="1" si="53"/>
        <v>2</v>
      </c>
      <c r="R431" t="str">
        <f t="shared" si="54"/>
        <v>D</v>
      </c>
      <c r="S431" t="str">
        <f ca="1">IF(LEN(F431)&gt;0,INDEX(prob!$D$2:$D$4,MATCH(RAND(),prob!$F$2:$F$4)),S430)</f>
        <v>Produced</v>
      </c>
      <c r="T431" s="4">
        <f t="shared" ca="1" si="55"/>
        <v>38</v>
      </c>
    </row>
    <row r="432" spans="1:20" x14ac:dyDescent="0.25">
      <c r="A432">
        <v>430</v>
      </c>
      <c r="B432" s="2">
        <v>45007.022218692131</v>
      </c>
      <c r="C432" t="s">
        <v>8</v>
      </c>
      <c r="D432">
        <v>30</v>
      </c>
      <c r="E432">
        <v>20</v>
      </c>
      <c r="G432">
        <f>IF(Table3[[#This Row],[Length_1]]&lt;&gt;"",-Table3[[#This Row],[Width_1]]/2,)</f>
        <v>0</v>
      </c>
      <c r="H432">
        <f t="shared" ca="1" si="48"/>
        <v>116</v>
      </c>
      <c r="I432" s="1">
        <f t="shared" ca="1" si="49"/>
        <v>2.83</v>
      </c>
      <c r="J432" s="1">
        <f t="shared" ca="1" si="50"/>
        <v>33.9</v>
      </c>
      <c r="K432" s="1">
        <f t="shared" ca="1" si="51"/>
        <v>59.051724137931032</v>
      </c>
      <c r="L432" s="1">
        <v>100.6682418</v>
      </c>
      <c r="M432" s="1">
        <v>20.055432</v>
      </c>
      <c r="N432" t="str">
        <f ca="1">SUBSTITUTE(INDEX(prob!$A$2:$A$6,MATCH(RAND(),prob!$C$2:$C$6)),"0","")</f>
        <v>Type 3</v>
      </c>
      <c r="O432">
        <f ca="1">IF(Table3[[#This Row],[Error_Type]]&lt;&gt;"",RANDBETWEEN(-H432/2,H432/2),"")</f>
        <v>-32</v>
      </c>
      <c r="P432" t="str">
        <f t="shared" ca="1" si="52"/>
        <v>Sensor A</v>
      </c>
      <c r="Q432">
        <f t="shared" ca="1" si="53"/>
        <v>0</v>
      </c>
      <c r="R432" t="str">
        <f t="shared" si="54"/>
        <v>D</v>
      </c>
      <c r="S432" t="str">
        <f ca="1">IF(LEN(F432)&gt;0,INDEX(prob!$D$2:$D$4,MATCH(RAND(),prob!$F$2:$F$4)),S431)</f>
        <v>Produced</v>
      </c>
      <c r="T432" s="4">
        <f t="shared" ca="1" si="55"/>
        <v>38</v>
      </c>
    </row>
    <row r="433" spans="1:20" x14ac:dyDescent="0.25">
      <c r="A433">
        <v>431</v>
      </c>
      <c r="B433" s="2">
        <v>45007.03263530093</v>
      </c>
      <c r="C433" t="s">
        <v>8</v>
      </c>
      <c r="D433">
        <v>30</v>
      </c>
      <c r="E433">
        <v>21</v>
      </c>
      <c r="G433">
        <f>IF(Table3[[#This Row],[Length_1]]&lt;&gt;"",-Table3[[#This Row],[Width_1]]/2,)</f>
        <v>0</v>
      </c>
      <c r="H433">
        <f t="shared" ca="1" si="48"/>
        <v>116</v>
      </c>
      <c r="I433" s="1">
        <f t="shared" ca="1" si="49"/>
        <v>1.91</v>
      </c>
      <c r="J433" s="1">
        <f t="shared" ca="1" si="50"/>
        <v>41.7</v>
      </c>
      <c r="K433" s="1">
        <f t="shared" ca="1" si="51"/>
        <v>59.396551724137929</v>
      </c>
      <c r="L433" s="1">
        <v>100.8204824</v>
      </c>
      <c r="M433" s="1">
        <v>19.940256000000002</v>
      </c>
      <c r="N433" t="str">
        <f ca="1">SUBSTITUTE(INDEX(prob!$A$2:$A$6,MATCH(RAND(),prob!$C$2:$C$6)),"0","")</f>
        <v/>
      </c>
      <c r="O433" t="str">
        <f ca="1">IF(Table3[[#This Row],[Error_Type]]&lt;&gt;"",RANDBETWEEN(-H433/2,H433/2),"")</f>
        <v/>
      </c>
      <c r="P433" t="str">
        <f t="shared" ca="1" si="52"/>
        <v>Sensor A</v>
      </c>
      <c r="Q433">
        <f t="shared" ca="1" si="53"/>
        <v>1</v>
      </c>
      <c r="R433" t="str">
        <f t="shared" si="54"/>
        <v>D</v>
      </c>
      <c r="S433" t="str">
        <f ca="1">IF(LEN(F433)&gt;0,INDEX(prob!$D$2:$D$4,MATCH(RAND(),prob!$F$2:$F$4)),S432)</f>
        <v>Produced</v>
      </c>
      <c r="T433" s="4">
        <f t="shared" ca="1" si="55"/>
        <v>38</v>
      </c>
    </row>
    <row r="434" spans="1:20" x14ac:dyDescent="0.25">
      <c r="A434">
        <v>432</v>
      </c>
      <c r="B434" s="2">
        <v>45007.043051909721</v>
      </c>
      <c r="C434" t="s">
        <v>8</v>
      </c>
      <c r="D434">
        <v>30</v>
      </c>
      <c r="E434">
        <v>22</v>
      </c>
      <c r="G434">
        <f>IF(Table3[[#This Row],[Length_1]]&lt;&gt;"",-Table3[[#This Row],[Width_1]]/2,)</f>
        <v>0</v>
      </c>
      <c r="H434">
        <f t="shared" ca="1" si="48"/>
        <v>116</v>
      </c>
      <c r="I434" s="1">
        <f t="shared" ca="1" si="49"/>
        <v>1.9</v>
      </c>
      <c r="J434" s="1">
        <f t="shared" ca="1" si="50"/>
        <v>34.4</v>
      </c>
      <c r="K434" s="1">
        <f t="shared" ca="1" si="51"/>
        <v>61.206896551724135</v>
      </c>
      <c r="L434" s="1">
        <v>100.8711168</v>
      </c>
      <c r="M434" s="1">
        <v>19.898760000000003</v>
      </c>
      <c r="N434" t="str">
        <f ca="1">SUBSTITUTE(INDEX(prob!$A$2:$A$6,MATCH(RAND(),prob!$C$2:$C$6)),"0","")</f>
        <v/>
      </c>
      <c r="O434" t="str">
        <f ca="1">IF(Table3[[#This Row],[Error_Type]]&lt;&gt;"",RANDBETWEEN(-H434/2,H434/2),"")</f>
        <v/>
      </c>
      <c r="P434" t="str">
        <f t="shared" ca="1" si="52"/>
        <v>Sensor A</v>
      </c>
      <c r="Q434">
        <f t="shared" ca="1" si="53"/>
        <v>1</v>
      </c>
      <c r="R434" t="str">
        <f t="shared" si="54"/>
        <v>D</v>
      </c>
      <c r="S434" t="str">
        <f ca="1">IF(LEN(F434)&gt;0,INDEX(prob!$D$2:$D$4,MATCH(RAND(),prob!$F$2:$F$4)),S433)</f>
        <v>Produced</v>
      </c>
      <c r="T434" s="4">
        <f t="shared" ca="1" si="55"/>
        <v>38</v>
      </c>
    </row>
    <row r="435" spans="1:20" x14ac:dyDescent="0.25">
      <c r="A435">
        <v>433</v>
      </c>
      <c r="B435" s="2">
        <v>45007.053468518519</v>
      </c>
      <c r="C435" t="s">
        <v>8</v>
      </c>
      <c r="D435">
        <v>30</v>
      </c>
      <c r="E435">
        <v>23</v>
      </c>
      <c r="G435">
        <f>IF(Table3[[#This Row],[Length_1]]&lt;&gt;"",-Table3[[#This Row],[Width_1]]/2,)</f>
        <v>0</v>
      </c>
      <c r="H435">
        <f t="shared" ca="1" si="48"/>
        <v>116</v>
      </c>
      <c r="I435" s="1">
        <f t="shared" ca="1" si="49"/>
        <v>1.8</v>
      </c>
      <c r="J435" s="1">
        <f t="shared" ca="1" si="50"/>
        <v>32.6</v>
      </c>
      <c r="K435" s="1">
        <f t="shared" ca="1" si="51"/>
        <v>67.758620689655174</v>
      </c>
      <c r="L435" s="1">
        <v>100.65076929999999</v>
      </c>
      <c r="M435" s="1">
        <v>19.873116</v>
      </c>
      <c r="N435" t="str">
        <f ca="1">SUBSTITUTE(INDEX(prob!$A$2:$A$6,MATCH(RAND(),prob!$C$2:$C$6)),"0","")</f>
        <v/>
      </c>
      <c r="O435" t="str">
        <f ca="1">IF(Table3[[#This Row],[Error_Type]]&lt;&gt;"",RANDBETWEEN(-H435/2,H435/2),"")</f>
        <v/>
      </c>
      <c r="P435" t="str">
        <f t="shared" ca="1" si="52"/>
        <v>Sensor A</v>
      </c>
      <c r="Q435">
        <f t="shared" ca="1" si="53"/>
        <v>2</v>
      </c>
      <c r="R435" t="str">
        <f t="shared" si="54"/>
        <v>D</v>
      </c>
      <c r="S435" t="str">
        <f ca="1">IF(LEN(F435)&gt;0,INDEX(prob!$D$2:$D$4,MATCH(RAND(),prob!$F$2:$F$4)),S434)</f>
        <v>Produced</v>
      </c>
      <c r="T435" s="4">
        <f t="shared" ca="1" si="55"/>
        <v>38</v>
      </c>
    </row>
    <row r="436" spans="1:20" x14ac:dyDescent="0.25">
      <c r="A436">
        <v>434</v>
      </c>
      <c r="B436" s="2">
        <v>45007.063885127318</v>
      </c>
      <c r="C436" t="s">
        <v>8</v>
      </c>
      <c r="D436">
        <v>30</v>
      </c>
      <c r="E436">
        <v>24</v>
      </c>
      <c r="G436">
        <f>IF(Table3[[#This Row],[Length_1]]&lt;&gt;"",-Table3[[#This Row],[Width_1]]/2,)</f>
        <v>0</v>
      </c>
      <c r="H436">
        <f t="shared" ca="1" si="48"/>
        <v>116</v>
      </c>
      <c r="I436" s="1">
        <f t="shared" ca="1" si="49"/>
        <v>1.85</v>
      </c>
      <c r="J436" s="1">
        <f t="shared" ca="1" si="50"/>
        <v>33</v>
      </c>
      <c r="K436" s="1">
        <f t="shared" ca="1" si="51"/>
        <v>65.431034482758619</v>
      </c>
      <c r="L436" s="1">
        <v>102.192801</v>
      </c>
      <c r="M436" s="1">
        <v>19.531715999999999</v>
      </c>
      <c r="N436" t="str">
        <f ca="1">SUBSTITUTE(INDEX(prob!$A$2:$A$6,MATCH(RAND(),prob!$C$2:$C$6)),"0","")</f>
        <v/>
      </c>
      <c r="O436" t="str">
        <f ca="1">IF(Table3[[#This Row],[Error_Type]]&lt;&gt;"",RANDBETWEEN(-H436/2,H436/2),"")</f>
        <v/>
      </c>
      <c r="P436" t="str">
        <f t="shared" ca="1" si="52"/>
        <v>Sensor B</v>
      </c>
      <c r="Q436">
        <f t="shared" ca="1" si="53"/>
        <v>2</v>
      </c>
      <c r="R436" t="str">
        <f t="shared" si="54"/>
        <v>D</v>
      </c>
      <c r="S436" t="str">
        <f ca="1">IF(LEN(F436)&gt;0,INDEX(prob!$D$2:$D$4,MATCH(RAND(),prob!$F$2:$F$4)),S435)</f>
        <v>Produced</v>
      </c>
      <c r="T436" s="4">
        <f t="shared" ca="1" si="55"/>
        <v>38</v>
      </c>
    </row>
    <row r="437" spans="1:20" x14ac:dyDescent="0.25">
      <c r="A437">
        <v>435</v>
      </c>
      <c r="B437" s="2">
        <v>45007.074301736109</v>
      </c>
      <c r="C437" t="s">
        <v>8</v>
      </c>
      <c r="D437">
        <v>31</v>
      </c>
      <c r="E437">
        <v>1</v>
      </c>
      <c r="F437">
        <v>24</v>
      </c>
      <c r="G437">
        <f ca="1">IF(Table3[[#This Row],[Length_1]]&lt;&gt;"",-Table3[[#This Row],[Width_1]]/2,)</f>
        <v>-53</v>
      </c>
      <c r="H437">
        <f t="shared" ca="1" si="48"/>
        <v>106</v>
      </c>
      <c r="I437" s="1">
        <f t="shared" ca="1" si="49"/>
        <v>2.15</v>
      </c>
      <c r="J437" s="1">
        <f t="shared" ca="1" si="50"/>
        <v>38.5</v>
      </c>
      <c r="K437" s="1">
        <f t="shared" ca="1" si="51"/>
        <v>68.018867924528308</v>
      </c>
      <c r="L437" s="1">
        <v>100.7412283</v>
      </c>
      <c r="M437" s="1">
        <v>19.369703999999999</v>
      </c>
      <c r="N437" t="str">
        <f ca="1">SUBSTITUTE(INDEX(prob!$A$2:$A$6,MATCH(RAND(),prob!$C$2:$C$6)),"0","")</f>
        <v>Type 3</v>
      </c>
      <c r="O437">
        <f ca="1">IF(Table3[[#This Row],[Error_Type]]&lt;&gt;"",RANDBETWEEN(-H437/2,H437/2),"")</f>
        <v>-6</v>
      </c>
      <c r="P437" t="str">
        <f t="shared" ca="1" si="52"/>
        <v>Sensor B</v>
      </c>
      <c r="Q437">
        <f t="shared" ca="1" si="53"/>
        <v>2</v>
      </c>
      <c r="R437" t="str">
        <f t="shared" si="54"/>
        <v>E</v>
      </c>
      <c r="S437" t="str">
        <f ca="1">IF(LEN(F437)&gt;0,INDEX(prob!$D$2:$D$4,MATCH(RAND(),prob!$F$2:$F$4)),S436)</f>
        <v>Shipped</v>
      </c>
      <c r="T437" s="4">
        <f t="shared" ca="1" si="55"/>
        <v>70</v>
      </c>
    </row>
    <row r="438" spans="1:20" x14ac:dyDescent="0.25">
      <c r="A438">
        <v>436</v>
      </c>
      <c r="B438" s="2">
        <v>45007.084718344908</v>
      </c>
      <c r="C438" t="s">
        <v>8</v>
      </c>
      <c r="D438">
        <v>31</v>
      </c>
      <c r="E438">
        <v>2</v>
      </c>
      <c r="G438">
        <f>IF(Table3[[#This Row],[Length_1]]&lt;&gt;"",-Table3[[#This Row],[Width_1]]/2,)</f>
        <v>0</v>
      </c>
      <c r="H438">
        <f t="shared" ca="1" si="48"/>
        <v>106</v>
      </c>
      <c r="I438" s="1">
        <f t="shared" ca="1" si="49"/>
        <v>1.93</v>
      </c>
      <c r="J438" s="1">
        <f t="shared" ca="1" si="50"/>
        <v>37.299999999999997</v>
      </c>
      <c r="K438" s="1">
        <f t="shared" ca="1" si="51"/>
        <v>73.113207547169807</v>
      </c>
      <c r="L438" s="1">
        <v>100.6203603</v>
      </c>
      <c r="M438" s="1">
        <v>19.320803999999999</v>
      </c>
      <c r="N438" t="str">
        <f ca="1">SUBSTITUTE(INDEX(prob!$A$2:$A$6,MATCH(RAND(),prob!$C$2:$C$6)),"0","")</f>
        <v/>
      </c>
      <c r="O438" t="str">
        <f ca="1">IF(Table3[[#This Row],[Error_Type]]&lt;&gt;"",RANDBETWEEN(-H438/2,H438/2),"")</f>
        <v/>
      </c>
      <c r="P438" t="str">
        <f t="shared" ca="1" si="52"/>
        <v>Sensor A</v>
      </c>
      <c r="Q438">
        <f t="shared" ca="1" si="53"/>
        <v>2</v>
      </c>
      <c r="R438" t="str">
        <f t="shared" si="54"/>
        <v>E</v>
      </c>
      <c r="S438" t="str">
        <f ca="1">IF(LEN(F438)&gt;0,INDEX(prob!$D$2:$D$4,MATCH(RAND(),prob!$F$2:$F$4)),S437)</f>
        <v>Shipped</v>
      </c>
      <c r="T438" s="4">
        <f t="shared" ca="1" si="55"/>
        <v>70</v>
      </c>
    </row>
    <row r="439" spans="1:20" x14ac:dyDescent="0.25">
      <c r="A439">
        <v>437</v>
      </c>
      <c r="B439" s="2">
        <v>45007.095134953706</v>
      </c>
      <c r="C439" t="s">
        <v>8</v>
      </c>
      <c r="D439">
        <v>31</v>
      </c>
      <c r="E439">
        <v>3</v>
      </c>
      <c r="G439">
        <f>IF(Table3[[#This Row],[Length_1]]&lt;&gt;"",-Table3[[#This Row],[Width_1]]/2,)</f>
        <v>0</v>
      </c>
      <c r="H439">
        <f t="shared" ca="1" si="48"/>
        <v>106</v>
      </c>
      <c r="I439" s="1">
        <f t="shared" ca="1" si="49"/>
        <v>1.91</v>
      </c>
      <c r="J439" s="1">
        <f t="shared" ca="1" si="50"/>
        <v>41.6</v>
      </c>
      <c r="K439" s="1">
        <f t="shared" ca="1" si="51"/>
        <v>63.396226415094347</v>
      </c>
      <c r="L439" s="1">
        <v>100.65693539999999</v>
      </c>
      <c r="M439" s="1">
        <v>19.326647999999999</v>
      </c>
      <c r="N439" t="str">
        <f ca="1">SUBSTITUTE(INDEX(prob!$A$2:$A$6,MATCH(RAND(),prob!$C$2:$C$6)),"0","")</f>
        <v/>
      </c>
      <c r="O439" t="str">
        <f ca="1">IF(Table3[[#This Row],[Error_Type]]&lt;&gt;"",RANDBETWEEN(-H439/2,H439/2),"")</f>
        <v/>
      </c>
      <c r="P439" t="str">
        <f t="shared" ca="1" si="52"/>
        <v>Sensor B</v>
      </c>
      <c r="Q439">
        <f t="shared" ca="1" si="53"/>
        <v>2</v>
      </c>
      <c r="R439" t="str">
        <f t="shared" si="54"/>
        <v>E</v>
      </c>
      <c r="S439" t="str">
        <f ca="1">IF(LEN(F439)&gt;0,INDEX(prob!$D$2:$D$4,MATCH(RAND(),prob!$F$2:$F$4)),S438)</f>
        <v>Shipped</v>
      </c>
      <c r="T439" s="4">
        <f t="shared" ca="1" si="55"/>
        <v>70</v>
      </c>
    </row>
    <row r="440" spans="1:20" x14ac:dyDescent="0.25">
      <c r="A440">
        <v>438</v>
      </c>
      <c r="B440" s="2">
        <v>45007.105551562498</v>
      </c>
      <c r="C440" t="s">
        <v>8</v>
      </c>
      <c r="D440">
        <v>31</v>
      </c>
      <c r="E440">
        <v>4</v>
      </c>
      <c r="G440">
        <f>IF(Table3[[#This Row],[Length_1]]&lt;&gt;"",-Table3[[#This Row],[Width_1]]/2,)</f>
        <v>0</v>
      </c>
      <c r="H440">
        <f t="shared" ca="1" si="48"/>
        <v>106</v>
      </c>
      <c r="I440" s="1">
        <f t="shared" ca="1" si="49"/>
        <v>1.91</v>
      </c>
      <c r="J440" s="1">
        <f t="shared" ca="1" si="50"/>
        <v>40.9</v>
      </c>
      <c r="K440" s="1">
        <f t="shared" ca="1" si="51"/>
        <v>72.169811320754718</v>
      </c>
      <c r="L440" s="1">
        <v>100.7264988</v>
      </c>
      <c r="M440" s="1">
        <v>19.279440000000001</v>
      </c>
      <c r="N440" t="str">
        <f ca="1">SUBSTITUTE(INDEX(prob!$A$2:$A$6,MATCH(RAND(),prob!$C$2:$C$6)),"0","")</f>
        <v/>
      </c>
      <c r="O440" t="str">
        <f ca="1">IF(Table3[[#This Row],[Error_Type]]&lt;&gt;"",RANDBETWEEN(-H440/2,H440/2),"")</f>
        <v/>
      </c>
      <c r="P440" t="str">
        <f t="shared" ca="1" si="52"/>
        <v>Sensor A</v>
      </c>
      <c r="Q440">
        <f t="shared" ca="1" si="53"/>
        <v>2</v>
      </c>
      <c r="R440" t="str">
        <f t="shared" si="54"/>
        <v>E</v>
      </c>
      <c r="S440" t="str">
        <f ca="1">IF(LEN(F440)&gt;0,INDEX(prob!$D$2:$D$4,MATCH(RAND(),prob!$F$2:$F$4)),S439)</f>
        <v>Shipped</v>
      </c>
      <c r="T440" s="4">
        <f t="shared" ca="1" si="55"/>
        <v>70</v>
      </c>
    </row>
    <row r="441" spans="1:20" x14ac:dyDescent="0.25">
      <c r="A441">
        <v>439</v>
      </c>
      <c r="B441" s="2">
        <v>45007.115968171296</v>
      </c>
      <c r="C441" t="s">
        <v>8</v>
      </c>
      <c r="D441">
        <v>31</v>
      </c>
      <c r="E441">
        <v>5</v>
      </c>
      <c r="G441">
        <f>IF(Table3[[#This Row],[Length_1]]&lt;&gt;"",-Table3[[#This Row],[Width_1]]/2,)</f>
        <v>0</v>
      </c>
      <c r="H441">
        <f t="shared" ca="1" si="48"/>
        <v>106</v>
      </c>
      <c r="I441" s="1">
        <f t="shared" ca="1" si="49"/>
        <v>1.84</v>
      </c>
      <c r="J441" s="1">
        <f t="shared" ca="1" si="50"/>
        <v>37.299999999999997</v>
      </c>
      <c r="K441" s="1">
        <f t="shared" ca="1" si="51"/>
        <v>74.905660377358487</v>
      </c>
      <c r="L441" s="1">
        <v>100.7614026</v>
      </c>
      <c r="M441" s="1">
        <v>19.194312</v>
      </c>
      <c r="N441" t="str">
        <f ca="1">SUBSTITUTE(INDEX(prob!$A$2:$A$6,MATCH(RAND(),prob!$C$2:$C$6)),"0","")</f>
        <v/>
      </c>
      <c r="O441" t="str">
        <f ca="1">IF(Table3[[#This Row],[Error_Type]]&lt;&gt;"",RANDBETWEEN(-H441/2,H441/2),"")</f>
        <v/>
      </c>
      <c r="P441" t="str">
        <f t="shared" ca="1" si="52"/>
        <v>Sensor B</v>
      </c>
      <c r="Q441">
        <f t="shared" ca="1" si="53"/>
        <v>2</v>
      </c>
      <c r="R441" t="str">
        <f t="shared" si="54"/>
        <v>E</v>
      </c>
      <c r="S441" t="str">
        <f ca="1">IF(LEN(F441)&gt;0,INDEX(prob!$D$2:$D$4,MATCH(RAND(),prob!$F$2:$F$4)),S440)</f>
        <v>Shipped</v>
      </c>
      <c r="T441" s="4">
        <f t="shared" ca="1" si="55"/>
        <v>70</v>
      </c>
    </row>
    <row r="442" spans="1:20" x14ac:dyDescent="0.25">
      <c r="A442">
        <v>440</v>
      </c>
      <c r="B442" s="2">
        <v>45007.126384780095</v>
      </c>
      <c r="C442" t="s">
        <v>8</v>
      </c>
      <c r="D442">
        <v>31</v>
      </c>
      <c r="E442">
        <v>6</v>
      </c>
      <c r="G442">
        <f>IF(Table3[[#This Row],[Length_1]]&lt;&gt;"",-Table3[[#This Row],[Width_1]]/2,)</f>
        <v>0</v>
      </c>
      <c r="H442">
        <f t="shared" ca="1" si="48"/>
        <v>106</v>
      </c>
      <c r="I442" s="1">
        <f t="shared" ca="1" si="49"/>
        <v>1.88</v>
      </c>
      <c r="J442" s="1">
        <f t="shared" ca="1" si="50"/>
        <v>39.799999999999997</v>
      </c>
      <c r="K442" s="1">
        <f t="shared" ca="1" si="51"/>
        <v>69.811320754716974</v>
      </c>
      <c r="L442" s="1">
        <v>100.7754832</v>
      </c>
      <c r="M442" s="1">
        <v>19.123764000000001</v>
      </c>
      <c r="N442" t="str">
        <f ca="1">SUBSTITUTE(INDEX(prob!$A$2:$A$6,MATCH(RAND(),prob!$C$2:$C$6)),"0","")</f>
        <v/>
      </c>
      <c r="O442" t="str">
        <f ca="1">IF(Table3[[#This Row],[Error_Type]]&lt;&gt;"",RANDBETWEEN(-H442/2,H442/2),"")</f>
        <v/>
      </c>
      <c r="P442" t="str">
        <f t="shared" ca="1" si="52"/>
        <v>Sensor A</v>
      </c>
      <c r="Q442">
        <f t="shared" ca="1" si="53"/>
        <v>0</v>
      </c>
      <c r="R442" t="str">
        <f t="shared" si="54"/>
        <v>E</v>
      </c>
      <c r="S442" t="str">
        <f ca="1">IF(LEN(F442)&gt;0,INDEX(prob!$D$2:$D$4,MATCH(RAND(),prob!$F$2:$F$4)),S441)</f>
        <v>Shipped</v>
      </c>
      <c r="T442" s="4">
        <f t="shared" ca="1" si="55"/>
        <v>70</v>
      </c>
    </row>
    <row r="443" spans="1:20" x14ac:dyDescent="0.25">
      <c r="A443">
        <v>441</v>
      </c>
      <c r="B443" s="2">
        <v>45007.136801388886</v>
      </c>
      <c r="C443" t="s">
        <v>8</v>
      </c>
      <c r="D443">
        <v>31</v>
      </c>
      <c r="E443">
        <v>7</v>
      </c>
      <c r="G443">
        <f>IF(Table3[[#This Row],[Length_1]]&lt;&gt;"",-Table3[[#This Row],[Width_1]]/2,)</f>
        <v>0</v>
      </c>
      <c r="H443">
        <f t="shared" ca="1" si="48"/>
        <v>106</v>
      </c>
      <c r="I443" s="1">
        <f t="shared" ca="1" si="49"/>
        <v>1.88</v>
      </c>
      <c r="J443" s="1">
        <f t="shared" ca="1" si="50"/>
        <v>40.200000000000003</v>
      </c>
      <c r="K443" s="1">
        <f t="shared" ca="1" si="51"/>
        <v>65.566037735849051</v>
      </c>
      <c r="L443" s="1">
        <v>100.61363710000001</v>
      </c>
      <c r="M443" s="1">
        <v>19.113948000000001</v>
      </c>
      <c r="N443" t="str">
        <f ca="1">SUBSTITUTE(INDEX(prob!$A$2:$A$6,MATCH(RAND(),prob!$C$2:$C$6)),"0","")</f>
        <v/>
      </c>
      <c r="O443" t="str">
        <f ca="1">IF(Table3[[#This Row],[Error_Type]]&lt;&gt;"",RANDBETWEEN(-H443/2,H443/2),"")</f>
        <v/>
      </c>
      <c r="P443" t="str">
        <f t="shared" ca="1" si="52"/>
        <v>Sensor A</v>
      </c>
      <c r="Q443">
        <f t="shared" ca="1" si="53"/>
        <v>0</v>
      </c>
      <c r="R443" t="str">
        <f t="shared" si="54"/>
        <v>E</v>
      </c>
      <c r="S443" t="str">
        <f ca="1">IF(LEN(F443)&gt;0,INDEX(prob!$D$2:$D$4,MATCH(RAND(),prob!$F$2:$F$4)),S442)</f>
        <v>Shipped</v>
      </c>
      <c r="T443" s="4">
        <f t="shared" ca="1" si="55"/>
        <v>70</v>
      </c>
    </row>
    <row r="444" spans="1:20" x14ac:dyDescent="0.25">
      <c r="A444">
        <v>442</v>
      </c>
      <c r="B444" s="2">
        <v>45007.147217997684</v>
      </c>
      <c r="C444" t="s">
        <v>8</v>
      </c>
      <c r="D444">
        <v>31</v>
      </c>
      <c r="E444">
        <v>8</v>
      </c>
      <c r="G444">
        <f>IF(Table3[[#This Row],[Length_1]]&lt;&gt;"",-Table3[[#This Row],[Width_1]]/2,)</f>
        <v>0</v>
      </c>
      <c r="H444">
        <f t="shared" ca="1" si="48"/>
        <v>106</v>
      </c>
      <c r="I444" s="1">
        <f t="shared" ca="1" si="49"/>
        <v>1.91</v>
      </c>
      <c r="J444" s="1">
        <f t="shared" ca="1" si="50"/>
        <v>43.300000000000004</v>
      </c>
      <c r="K444" s="1">
        <f t="shared" ca="1" si="51"/>
        <v>62.169811320754718</v>
      </c>
      <c r="L444" s="1">
        <v>100.7425362</v>
      </c>
      <c r="M444" s="1">
        <v>18.97176</v>
      </c>
      <c r="N444" t="str">
        <f ca="1">SUBSTITUTE(INDEX(prob!$A$2:$A$6,MATCH(RAND(),prob!$C$2:$C$6)),"0","")</f>
        <v>Type 4</v>
      </c>
      <c r="O444">
        <f ca="1">IF(Table3[[#This Row],[Error_Type]]&lt;&gt;"",RANDBETWEEN(-H444/2,H444/2),"")</f>
        <v>-17</v>
      </c>
      <c r="P444" t="str">
        <f t="shared" ca="1" si="52"/>
        <v>Sensor B</v>
      </c>
      <c r="Q444">
        <f t="shared" ca="1" si="53"/>
        <v>2</v>
      </c>
      <c r="R444" t="str">
        <f t="shared" si="54"/>
        <v>E</v>
      </c>
      <c r="S444" t="str">
        <f ca="1">IF(LEN(F444)&gt;0,INDEX(prob!$D$2:$D$4,MATCH(RAND(),prob!$F$2:$F$4)),S443)</f>
        <v>Shipped</v>
      </c>
      <c r="T444" s="4">
        <f t="shared" ca="1" si="55"/>
        <v>70</v>
      </c>
    </row>
    <row r="445" spans="1:20" x14ac:dyDescent="0.25">
      <c r="A445">
        <v>443</v>
      </c>
      <c r="B445" s="2">
        <v>45007.157634606483</v>
      </c>
      <c r="C445" t="s">
        <v>8</v>
      </c>
      <c r="D445">
        <v>31</v>
      </c>
      <c r="E445">
        <v>9</v>
      </c>
      <c r="G445">
        <f>IF(Table3[[#This Row],[Length_1]]&lt;&gt;"",-Table3[[#This Row],[Width_1]]/2,)</f>
        <v>0</v>
      </c>
      <c r="H445">
        <f t="shared" ca="1" si="48"/>
        <v>106</v>
      </c>
      <c r="I445" s="1">
        <f t="shared" ca="1" si="49"/>
        <v>1.86</v>
      </c>
      <c r="J445" s="1">
        <f t="shared" ca="1" si="50"/>
        <v>34.200000000000003</v>
      </c>
      <c r="K445" s="1">
        <f t="shared" ca="1" si="51"/>
        <v>70.094339622641513</v>
      </c>
      <c r="L445" s="1">
        <v>100.779346</v>
      </c>
      <c r="M445" s="1">
        <v>18.893412000000001</v>
      </c>
      <c r="N445" t="str">
        <f ca="1">SUBSTITUTE(INDEX(prob!$A$2:$A$6,MATCH(RAND(),prob!$C$2:$C$6)),"0","")</f>
        <v/>
      </c>
      <c r="O445" t="str">
        <f ca="1">IF(Table3[[#This Row],[Error_Type]]&lt;&gt;"",RANDBETWEEN(-H445/2,H445/2),"")</f>
        <v/>
      </c>
      <c r="P445" t="str">
        <f t="shared" ca="1" si="52"/>
        <v>Sensor B</v>
      </c>
      <c r="Q445">
        <f t="shared" ca="1" si="53"/>
        <v>0</v>
      </c>
      <c r="R445" t="str">
        <f t="shared" si="54"/>
        <v>E</v>
      </c>
      <c r="S445" t="str">
        <f ca="1">IF(LEN(F445)&gt;0,INDEX(prob!$D$2:$D$4,MATCH(RAND(),prob!$F$2:$F$4)),S444)</f>
        <v>Shipped</v>
      </c>
      <c r="T445" s="4">
        <f t="shared" ca="1" si="55"/>
        <v>70</v>
      </c>
    </row>
    <row r="446" spans="1:20" x14ac:dyDescent="0.25">
      <c r="A446">
        <v>444</v>
      </c>
      <c r="B446" s="2">
        <v>45007.168051215274</v>
      </c>
      <c r="C446" t="s">
        <v>8</v>
      </c>
      <c r="D446">
        <v>31</v>
      </c>
      <c r="E446">
        <v>10</v>
      </c>
      <c r="G446">
        <f>IF(Table3[[#This Row],[Length_1]]&lt;&gt;"",-Table3[[#This Row],[Width_1]]/2,)</f>
        <v>0</v>
      </c>
      <c r="H446">
        <f t="shared" ca="1" si="48"/>
        <v>106</v>
      </c>
      <c r="I446" s="1">
        <f t="shared" ca="1" si="49"/>
        <v>1.81</v>
      </c>
      <c r="J446" s="1">
        <f t="shared" ca="1" si="50"/>
        <v>41.7</v>
      </c>
      <c r="K446" s="1">
        <f t="shared" ca="1" si="51"/>
        <v>62.169811320754718</v>
      </c>
      <c r="L446" s="1">
        <v>100.779346</v>
      </c>
      <c r="M446" s="1">
        <v>18.799224000000002</v>
      </c>
      <c r="N446" t="str">
        <f ca="1">SUBSTITUTE(INDEX(prob!$A$2:$A$6,MATCH(RAND(),prob!$C$2:$C$6)),"0","")</f>
        <v/>
      </c>
      <c r="O446" t="str">
        <f ca="1">IF(Table3[[#This Row],[Error_Type]]&lt;&gt;"",RANDBETWEEN(-H446/2,H446/2),"")</f>
        <v/>
      </c>
      <c r="P446" t="str">
        <f t="shared" ca="1" si="52"/>
        <v>Sensor A</v>
      </c>
      <c r="Q446">
        <f t="shared" ca="1" si="53"/>
        <v>1</v>
      </c>
      <c r="R446" t="str">
        <f t="shared" si="54"/>
        <v>E</v>
      </c>
      <c r="S446" t="str">
        <f ca="1">IF(LEN(F446)&gt;0,INDEX(prob!$D$2:$D$4,MATCH(RAND(),prob!$F$2:$F$4)),S445)</f>
        <v>Shipped</v>
      </c>
      <c r="T446" s="4">
        <f t="shared" ca="1" si="55"/>
        <v>70</v>
      </c>
    </row>
    <row r="447" spans="1:20" x14ac:dyDescent="0.25">
      <c r="A447">
        <v>445</v>
      </c>
      <c r="B447" s="2">
        <v>45007.178467824073</v>
      </c>
      <c r="C447" t="s">
        <v>8</v>
      </c>
      <c r="D447">
        <v>31</v>
      </c>
      <c r="E447">
        <v>11</v>
      </c>
      <c r="G447">
        <f>IF(Table3[[#This Row],[Length_1]]&lt;&gt;"",-Table3[[#This Row],[Width_1]]/2,)</f>
        <v>0</v>
      </c>
      <c r="H447">
        <f t="shared" ca="1" si="48"/>
        <v>106</v>
      </c>
      <c r="I447" s="1">
        <f t="shared" ca="1" si="49"/>
        <v>1.93</v>
      </c>
      <c r="J447" s="1">
        <f t="shared" ca="1" si="50"/>
        <v>40.299999999999997</v>
      </c>
      <c r="K447" s="1">
        <f t="shared" ca="1" si="51"/>
        <v>63.584905660377359</v>
      </c>
      <c r="L447" s="1">
        <v>100.6600893</v>
      </c>
      <c r="M447" s="1">
        <v>18.772224000000001</v>
      </c>
      <c r="N447" t="str">
        <f ca="1">SUBSTITUTE(INDEX(prob!$A$2:$A$6,MATCH(RAND(),prob!$C$2:$C$6)),"0","")</f>
        <v/>
      </c>
      <c r="O447" t="str">
        <f ca="1">IF(Table3[[#This Row],[Error_Type]]&lt;&gt;"",RANDBETWEEN(-H447/2,H447/2),"")</f>
        <v/>
      </c>
      <c r="P447" t="str">
        <f t="shared" ca="1" si="52"/>
        <v>Sensor B</v>
      </c>
      <c r="Q447">
        <f t="shared" ca="1" si="53"/>
        <v>2</v>
      </c>
      <c r="R447" t="str">
        <f t="shared" si="54"/>
        <v>E</v>
      </c>
      <c r="S447" t="str">
        <f ca="1">IF(LEN(F447)&gt;0,INDEX(prob!$D$2:$D$4,MATCH(RAND(),prob!$F$2:$F$4)),S446)</f>
        <v>Shipped</v>
      </c>
      <c r="T447" s="4">
        <f t="shared" ca="1" si="55"/>
        <v>70</v>
      </c>
    </row>
    <row r="448" spans="1:20" x14ac:dyDescent="0.25">
      <c r="A448">
        <v>446</v>
      </c>
      <c r="B448" s="2">
        <v>45007.188884432871</v>
      </c>
      <c r="C448" t="s">
        <v>8</v>
      </c>
      <c r="D448">
        <v>31</v>
      </c>
      <c r="E448">
        <v>12</v>
      </c>
      <c r="G448">
        <f>IF(Table3[[#This Row],[Length_1]]&lt;&gt;"",-Table3[[#This Row],[Width_1]]/2,)</f>
        <v>0</v>
      </c>
      <c r="H448">
        <f t="shared" ca="1" si="48"/>
        <v>106</v>
      </c>
      <c r="I448" s="1">
        <f t="shared" ca="1" si="49"/>
        <v>1.86</v>
      </c>
      <c r="J448" s="1">
        <f t="shared" ca="1" si="50"/>
        <v>41.6</v>
      </c>
      <c r="K448" s="1">
        <f t="shared" ca="1" si="51"/>
        <v>73.20754716981132</v>
      </c>
      <c r="L448" s="1">
        <v>101.416229</v>
      </c>
      <c r="M448" s="1">
        <v>18.880991999999999</v>
      </c>
      <c r="N448" t="str">
        <f ca="1">SUBSTITUTE(INDEX(prob!$A$2:$A$6,MATCH(RAND(),prob!$C$2:$C$6)),"0","")</f>
        <v/>
      </c>
      <c r="O448" t="str">
        <f ca="1">IF(Table3[[#This Row],[Error_Type]]&lt;&gt;"",RANDBETWEEN(-H448/2,H448/2),"")</f>
        <v/>
      </c>
      <c r="P448" t="str">
        <f t="shared" ca="1" si="52"/>
        <v>Sensor B</v>
      </c>
      <c r="Q448">
        <f t="shared" ca="1" si="53"/>
        <v>1</v>
      </c>
      <c r="R448" t="str">
        <f t="shared" si="54"/>
        <v>E</v>
      </c>
      <c r="S448" t="str">
        <f ca="1">IF(LEN(F448)&gt;0,INDEX(prob!$D$2:$D$4,MATCH(RAND(),prob!$F$2:$F$4)),S447)</f>
        <v>Shipped</v>
      </c>
      <c r="T448" s="4">
        <f t="shared" ca="1" si="55"/>
        <v>70</v>
      </c>
    </row>
    <row r="449" spans="1:20" x14ac:dyDescent="0.25">
      <c r="A449">
        <v>447</v>
      </c>
      <c r="B449" s="2">
        <v>45007.19930104167</v>
      </c>
      <c r="C449" t="s">
        <v>8</v>
      </c>
      <c r="D449">
        <v>31</v>
      </c>
      <c r="E449">
        <v>13</v>
      </c>
      <c r="G449">
        <f>IF(Table3[[#This Row],[Length_1]]&lt;&gt;"",-Table3[[#This Row],[Width_1]]/2,)</f>
        <v>0</v>
      </c>
      <c r="H449">
        <f t="shared" ca="1" si="48"/>
        <v>106</v>
      </c>
      <c r="I449" s="1">
        <f t="shared" ca="1" si="49"/>
        <v>1.82</v>
      </c>
      <c r="J449" s="1">
        <f t="shared" ca="1" si="50"/>
        <v>33.799999999999997</v>
      </c>
      <c r="K449" s="1">
        <f t="shared" ca="1" si="51"/>
        <v>69.528301886792448</v>
      </c>
      <c r="L449" s="1">
        <v>100.56441510000001</v>
      </c>
      <c r="M449" s="1">
        <v>18.947088000000001</v>
      </c>
      <c r="N449" t="str">
        <f ca="1">SUBSTITUTE(INDEX(prob!$A$2:$A$6,MATCH(RAND(),prob!$C$2:$C$6)),"0","")</f>
        <v/>
      </c>
      <c r="O449" t="str">
        <f ca="1">IF(Table3[[#This Row],[Error_Type]]&lt;&gt;"",RANDBETWEEN(-H449/2,H449/2),"")</f>
        <v/>
      </c>
      <c r="P449" t="str">
        <f t="shared" ca="1" si="52"/>
        <v>Sensor B</v>
      </c>
      <c r="Q449">
        <f t="shared" ca="1" si="53"/>
        <v>0</v>
      </c>
      <c r="R449" t="str">
        <f t="shared" si="54"/>
        <v>E</v>
      </c>
      <c r="S449" t="str">
        <f ca="1">IF(LEN(F449)&gt;0,INDEX(prob!$D$2:$D$4,MATCH(RAND(),prob!$F$2:$F$4)),S448)</f>
        <v>Shipped</v>
      </c>
      <c r="T449" s="4">
        <f t="shared" ca="1" si="55"/>
        <v>70</v>
      </c>
    </row>
    <row r="450" spans="1:20" x14ac:dyDescent="0.25">
      <c r="A450">
        <v>448</v>
      </c>
      <c r="B450" s="2">
        <v>45007.209717650461</v>
      </c>
      <c r="C450" t="s">
        <v>8</v>
      </c>
      <c r="D450">
        <v>31</v>
      </c>
      <c r="E450">
        <v>14</v>
      </c>
      <c r="G450">
        <f>IF(Table3[[#This Row],[Length_1]]&lt;&gt;"",-Table3[[#This Row],[Width_1]]/2,)</f>
        <v>0</v>
      </c>
      <c r="H450">
        <f t="shared" ref="H450:H508" ca="1" si="56">IF(LEN(F450)&gt;0,RANDBETWEEN(100,200),H449)</f>
        <v>106</v>
      </c>
      <c r="I450" s="1">
        <f t="shared" ref="I450:I508" ca="1" si="57">RANDBETWEEN(180,195)/100+IF(AND(OR(N450="Type 2",N450="Type 3"),RAND()&gt;0.2),RANDBETWEEN(-100,100)/100,0)</f>
        <v>1.83</v>
      </c>
      <c r="J450" s="1">
        <f t="shared" ref="J450:J508" ca="1" si="58">RANDBETWEEN(321,420)/10+IF(AND(N450&lt;&gt;"",RAND()&gt;0.6),RANDBETWEEN(-100,100)/10,0)</f>
        <v>39.1</v>
      </c>
      <c r="K450" s="1">
        <f t="shared" ref="K450:K508" ca="1" si="59">RANDBETWEEN(650,800)/H450*10+IF(AND(N450="Type 1",RAND()*40.6),RANDBETWEEN(-100,100)/5,0)</f>
        <v>75</v>
      </c>
      <c r="L450" s="1">
        <v>100.5710854</v>
      </c>
      <c r="M450" s="1">
        <v>19.047000000000001</v>
      </c>
      <c r="N450" t="str">
        <f ca="1">SUBSTITUTE(INDEX(prob!$A$2:$A$6,MATCH(RAND(),prob!$C$2:$C$6)),"0","")</f>
        <v/>
      </c>
      <c r="O450" t="str">
        <f ca="1">IF(Table3[[#This Row],[Error_Type]]&lt;&gt;"",RANDBETWEEN(-H450/2,H450/2),"")</f>
        <v/>
      </c>
      <c r="P450" t="str">
        <f t="shared" ref="P450:P508" ca="1" si="60">IF(N450&lt;&gt;"Type 1",CHOOSE(RANDBETWEEN(1,2),"Sensor A","Sensor B"),"Sensor B")</f>
        <v>Sensor B</v>
      </c>
      <c r="Q450">
        <f t="shared" ref="Q450:Q508" ca="1" si="61">RANDBETWEEN(0,2)</f>
        <v>0</v>
      </c>
      <c r="R450" t="str">
        <f t="shared" ref="R450:R508" si="62">CHOOSE(MOD(D450,3)+1,"D","E","F")</f>
        <v>E</v>
      </c>
      <c r="S450" t="str">
        <f ca="1">IF(LEN(F450)&gt;0,INDEX(prob!$D$2:$D$4,MATCH(RAND(),prob!$F$2:$F$4)),S449)</f>
        <v>Shipped</v>
      </c>
      <c r="T450" s="4">
        <f t="shared" ref="T450:T508" ca="1" si="63">IF(LEN(F450)&gt;0,RANDBETWEEN(30,70),T449)</f>
        <v>70</v>
      </c>
    </row>
    <row r="451" spans="1:20" x14ac:dyDescent="0.25">
      <c r="A451">
        <v>449</v>
      </c>
      <c r="B451" s="2">
        <v>45007.22013425926</v>
      </c>
      <c r="C451" t="s">
        <v>8</v>
      </c>
      <c r="D451">
        <v>31</v>
      </c>
      <c r="E451">
        <v>15</v>
      </c>
      <c r="G451">
        <f>IF(Table3[[#This Row],[Length_1]]&lt;&gt;"",-Table3[[#This Row],[Width_1]]/2,)</f>
        <v>0</v>
      </c>
      <c r="H451">
        <f t="shared" ca="1" si="56"/>
        <v>106</v>
      </c>
      <c r="I451" s="1">
        <f t="shared" ca="1" si="57"/>
        <v>1.84</v>
      </c>
      <c r="J451" s="1">
        <f t="shared" ca="1" si="58"/>
        <v>37.6</v>
      </c>
      <c r="K451" s="1">
        <f t="shared" ca="1" si="59"/>
        <v>71.320754716981128</v>
      </c>
      <c r="L451" s="1">
        <v>100.71635860000001</v>
      </c>
      <c r="M451" s="1">
        <v>19.012391999999998</v>
      </c>
      <c r="N451" t="str">
        <f ca="1">SUBSTITUTE(INDEX(prob!$A$2:$A$6,MATCH(RAND(),prob!$C$2:$C$6)),"0","")</f>
        <v/>
      </c>
      <c r="O451" t="str">
        <f ca="1">IF(Table3[[#This Row],[Error_Type]]&lt;&gt;"",RANDBETWEEN(-H451/2,H451/2),"")</f>
        <v/>
      </c>
      <c r="P451" t="str">
        <f t="shared" ca="1" si="60"/>
        <v>Sensor B</v>
      </c>
      <c r="Q451">
        <f t="shared" ca="1" si="61"/>
        <v>2</v>
      </c>
      <c r="R451" t="str">
        <f t="shared" si="62"/>
        <v>E</v>
      </c>
      <c r="S451" t="str">
        <f ca="1">IF(LEN(F451)&gt;0,INDEX(prob!$D$2:$D$4,MATCH(RAND(),prob!$F$2:$F$4)),S450)</f>
        <v>Shipped</v>
      </c>
      <c r="T451" s="4">
        <f t="shared" ca="1" si="63"/>
        <v>70</v>
      </c>
    </row>
    <row r="452" spans="1:20" x14ac:dyDescent="0.25">
      <c r="A452">
        <v>450</v>
      </c>
      <c r="B452" s="2">
        <v>45007.230550868058</v>
      </c>
      <c r="C452" t="s">
        <v>8</v>
      </c>
      <c r="D452">
        <v>31</v>
      </c>
      <c r="E452">
        <v>16</v>
      </c>
      <c r="G452">
        <f>IF(Table3[[#This Row],[Length_1]]&lt;&gt;"",-Table3[[#This Row],[Width_1]]/2,)</f>
        <v>0</v>
      </c>
      <c r="H452">
        <f t="shared" ca="1" si="56"/>
        <v>106</v>
      </c>
      <c r="I452" s="1">
        <f t="shared" ca="1" si="57"/>
        <v>1.94</v>
      </c>
      <c r="J452" s="1">
        <f t="shared" ca="1" si="58"/>
        <v>40.4</v>
      </c>
      <c r="K452" s="1">
        <f t="shared" ca="1" si="59"/>
        <v>65.094339622641513</v>
      </c>
      <c r="L452" s="1">
        <v>100.59646309999999</v>
      </c>
      <c r="M452" s="1">
        <v>19.000115999999998</v>
      </c>
      <c r="N452" t="str">
        <f ca="1">SUBSTITUTE(INDEX(prob!$A$2:$A$6,MATCH(RAND(),prob!$C$2:$C$6)),"0","")</f>
        <v/>
      </c>
      <c r="O452" t="str">
        <f ca="1">IF(Table3[[#This Row],[Error_Type]]&lt;&gt;"",RANDBETWEEN(-H452/2,H452/2),"")</f>
        <v/>
      </c>
      <c r="P452" t="str">
        <f t="shared" ca="1" si="60"/>
        <v>Sensor A</v>
      </c>
      <c r="Q452">
        <f t="shared" ca="1" si="61"/>
        <v>2</v>
      </c>
      <c r="R452" t="str">
        <f t="shared" si="62"/>
        <v>E</v>
      </c>
      <c r="S452" t="str">
        <f ca="1">IF(LEN(F452)&gt;0,INDEX(prob!$D$2:$D$4,MATCH(RAND(),prob!$F$2:$F$4)),S451)</f>
        <v>Shipped</v>
      </c>
      <c r="T452" s="4">
        <f t="shared" ca="1" si="63"/>
        <v>70</v>
      </c>
    </row>
    <row r="453" spans="1:20" x14ac:dyDescent="0.25">
      <c r="A453">
        <v>451</v>
      </c>
      <c r="B453" s="2">
        <v>45007.24096747685</v>
      </c>
      <c r="C453" t="s">
        <v>8</v>
      </c>
      <c r="D453">
        <v>31</v>
      </c>
      <c r="E453">
        <v>17</v>
      </c>
      <c r="G453">
        <f>IF(Table3[[#This Row],[Length_1]]&lt;&gt;"",-Table3[[#This Row],[Width_1]]/2,)</f>
        <v>0</v>
      </c>
      <c r="H453">
        <f t="shared" ca="1" si="56"/>
        <v>106</v>
      </c>
      <c r="I453" s="1">
        <f t="shared" ca="1" si="57"/>
        <v>1.89</v>
      </c>
      <c r="J453" s="1">
        <f t="shared" ca="1" si="58"/>
        <v>36.700000000000003</v>
      </c>
      <c r="K453" s="1">
        <f t="shared" ca="1" si="59"/>
        <v>64.339622641509436</v>
      </c>
      <c r="L453" s="1">
        <v>100.6304509</v>
      </c>
      <c r="M453" s="1">
        <v>19.032132000000001</v>
      </c>
      <c r="N453" t="str">
        <f ca="1">SUBSTITUTE(INDEX(prob!$A$2:$A$6,MATCH(RAND(),prob!$C$2:$C$6)),"0","")</f>
        <v/>
      </c>
      <c r="O453" t="str">
        <f ca="1">IF(Table3[[#This Row],[Error_Type]]&lt;&gt;"",RANDBETWEEN(-H453/2,H453/2),"")</f>
        <v/>
      </c>
      <c r="P453" t="str">
        <f t="shared" ca="1" si="60"/>
        <v>Sensor A</v>
      </c>
      <c r="Q453">
        <f t="shared" ca="1" si="61"/>
        <v>2</v>
      </c>
      <c r="R453" t="str">
        <f t="shared" si="62"/>
        <v>E</v>
      </c>
      <c r="S453" t="str">
        <f ca="1">IF(LEN(F453)&gt;0,INDEX(prob!$D$2:$D$4,MATCH(RAND(),prob!$F$2:$F$4)),S452)</f>
        <v>Shipped</v>
      </c>
      <c r="T453" s="4">
        <f t="shared" ca="1" si="63"/>
        <v>70</v>
      </c>
    </row>
    <row r="454" spans="1:20" x14ac:dyDescent="0.25">
      <c r="A454">
        <v>452</v>
      </c>
      <c r="B454" s="2">
        <v>45007.251384085648</v>
      </c>
      <c r="C454" t="s">
        <v>8</v>
      </c>
      <c r="D454">
        <v>31</v>
      </c>
      <c r="E454">
        <v>18</v>
      </c>
      <c r="G454">
        <f>IF(Table3[[#This Row],[Length_1]]&lt;&gt;"",-Table3[[#This Row],[Width_1]]/2,)</f>
        <v>0</v>
      </c>
      <c r="H454">
        <f t="shared" ca="1" si="56"/>
        <v>106</v>
      </c>
      <c r="I454" s="1">
        <f t="shared" ca="1" si="57"/>
        <v>1.89</v>
      </c>
      <c r="J454" s="1">
        <f t="shared" ca="1" si="58"/>
        <v>32.700000000000003</v>
      </c>
      <c r="K454" s="1">
        <f t="shared" ca="1" si="59"/>
        <v>70.188679245283026</v>
      </c>
      <c r="L454" s="1">
        <v>100.44562670000001</v>
      </c>
      <c r="M454" s="1">
        <v>19.009343999999999</v>
      </c>
      <c r="N454" t="str">
        <f ca="1">SUBSTITUTE(INDEX(prob!$A$2:$A$6,MATCH(RAND(),prob!$C$2:$C$6)),"0","")</f>
        <v/>
      </c>
      <c r="O454" t="str">
        <f ca="1">IF(Table3[[#This Row],[Error_Type]]&lt;&gt;"",RANDBETWEEN(-H454/2,H454/2),"")</f>
        <v/>
      </c>
      <c r="P454" t="str">
        <f t="shared" ca="1" si="60"/>
        <v>Sensor B</v>
      </c>
      <c r="Q454">
        <f t="shared" ca="1" si="61"/>
        <v>1</v>
      </c>
      <c r="R454" t="str">
        <f t="shared" si="62"/>
        <v>E</v>
      </c>
      <c r="S454" t="str">
        <f ca="1">IF(LEN(F454)&gt;0,INDEX(prob!$D$2:$D$4,MATCH(RAND(),prob!$F$2:$F$4)),S453)</f>
        <v>Shipped</v>
      </c>
      <c r="T454" s="4">
        <f t="shared" ca="1" si="63"/>
        <v>70</v>
      </c>
    </row>
    <row r="455" spans="1:20" x14ac:dyDescent="0.25">
      <c r="A455">
        <v>453</v>
      </c>
      <c r="B455" s="2">
        <v>45007.261800694447</v>
      </c>
      <c r="C455" t="s">
        <v>8</v>
      </c>
      <c r="D455">
        <v>31</v>
      </c>
      <c r="E455">
        <v>19</v>
      </c>
      <c r="G455">
        <f>IF(Table3[[#This Row],[Length_1]]&lt;&gt;"",-Table3[[#This Row],[Width_1]]/2,)</f>
        <v>0</v>
      </c>
      <c r="H455">
        <f t="shared" ca="1" si="56"/>
        <v>106</v>
      </c>
      <c r="I455" s="1">
        <f t="shared" ca="1" si="57"/>
        <v>1.92</v>
      </c>
      <c r="J455" s="1">
        <f t="shared" ca="1" si="58"/>
        <v>32.9</v>
      </c>
      <c r="K455" s="1">
        <f t="shared" ca="1" si="59"/>
        <v>64.056603773584897</v>
      </c>
      <c r="L455" s="1">
        <v>100.4992238</v>
      </c>
      <c r="M455" s="1">
        <v>19.032132000000001</v>
      </c>
      <c r="N455" t="str">
        <f ca="1">SUBSTITUTE(INDEX(prob!$A$2:$A$6,MATCH(RAND(),prob!$C$2:$C$6)),"0","")</f>
        <v/>
      </c>
      <c r="O455" t="str">
        <f ca="1">IF(Table3[[#This Row],[Error_Type]]&lt;&gt;"",RANDBETWEEN(-H455/2,H455/2),"")</f>
        <v/>
      </c>
      <c r="P455" t="str">
        <f t="shared" ca="1" si="60"/>
        <v>Sensor B</v>
      </c>
      <c r="Q455">
        <f t="shared" ca="1" si="61"/>
        <v>1</v>
      </c>
      <c r="R455" t="str">
        <f t="shared" si="62"/>
        <v>E</v>
      </c>
      <c r="S455" t="str">
        <f ca="1">IF(LEN(F455)&gt;0,INDEX(prob!$D$2:$D$4,MATCH(RAND(),prob!$F$2:$F$4)),S454)</f>
        <v>Shipped</v>
      </c>
      <c r="T455" s="4">
        <f t="shared" ca="1" si="63"/>
        <v>70</v>
      </c>
    </row>
    <row r="456" spans="1:20" x14ac:dyDescent="0.25">
      <c r="A456">
        <v>454</v>
      </c>
      <c r="B456" s="2">
        <v>45007.272217303238</v>
      </c>
      <c r="C456" t="s">
        <v>8</v>
      </c>
      <c r="D456">
        <v>31</v>
      </c>
      <c r="E456">
        <v>20</v>
      </c>
      <c r="G456">
        <f>IF(Table3[[#This Row],[Length_1]]&lt;&gt;"",-Table3[[#This Row],[Width_1]]/2,)</f>
        <v>0</v>
      </c>
      <c r="H456">
        <f t="shared" ca="1" si="56"/>
        <v>106</v>
      </c>
      <c r="I456" s="1">
        <f t="shared" ca="1" si="57"/>
        <v>1.88</v>
      </c>
      <c r="J456" s="1">
        <f t="shared" ca="1" si="58"/>
        <v>32.299999999999997</v>
      </c>
      <c r="K456" s="1">
        <f t="shared" ca="1" si="59"/>
        <v>70.754716981132077</v>
      </c>
      <c r="L456" s="1">
        <v>100.5020217</v>
      </c>
      <c r="M456" s="1">
        <v>19.043916000000003</v>
      </c>
      <c r="N456" t="str">
        <f ca="1">SUBSTITUTE(INDEX(prob!$A$2:$A$6,MATCH(RAND(),prob!$C$2:$C$6)),"0","")</f>
        <v/>
      </c>
      <c r="O456" t="str">
        <f ca="1">IF(Table3[[#This Row],[Error_Type]]&lt;&gt;"",RANDBETWEEN(-H456/2,H456/2),"")</f>
        <v/>
      </c>
      <c r="P456" t="str">
        <f t="shared" ca="1" si="60"/>
        <v>Sensor A</v>
      </c>
      <c r="Q456">
        <f t="shared" ca="1" si="61"/>
        <v>1</v>
      </c>
      <c r="R456" t="str">
        <f t="shared" si="62"/>
        <v>E</v>
      </c>
      <c r="S456" t="str">
        <f ca="1">IF(LEN(F456)&gt;0,INDEX(prob!$D$2:$D$4,MATCH(RAND(),prob!$F$2:$F$4)),S455)</f>
        <v>Shipped</v>
      </c>
      <c r="T456" s="4">
        <f t="shared" ca="1" si="63"/>
        <v>70</v>
      </c>
    </row>
    <row r="457" spans="1:20" x14ac:dyDescent="0.25">
      <c r="A457">
        <v>455</v>
      </c>
      <c r="B457" s="2">
        <v>45007.282633912037</v>
      </c>
      <c r="C457" t="s">
        <v>8</v>
      </c>
      <c r="D457">
        <v>31</v>
      </c>
      <c r="E457">
        <v>21</v>
      </c>
      <c r="G457">
        <f>IF(Table3[[#This Row],[Length_1]]&lt;&gt;"",-Table3[[#This Row],[Width_1]]/2,)</f>
        <v>0</v>
      </c>
      <c r="H457">
        <f t="shared" ca="1" si="56"/>
        <v>106</v>
      </c>
      <c r="I457" s="1">
        <f t="shared" ca="1" si="57"/>
        <v>1.87</v>
      </c>
      <c r="J457" s="1">
        <f t="shared" ca="1" si="58"/>
        <v>37.4</v>
      </c>
      <c r="K457" s="1">
        <f t="shared" ca="1" si="59"/>
        <v>65.943396226415103</v>
      </c>
      <c r="L457" s="1">
        <v>100.5675928</v>
      </c>
      <c r="M457" s="1">
        <v>19.067508</v>
      </c>
      <c r="N457" t="str">
        <f ca="1">SUBSTITUTE(INDEX(prob!$A$2:$A$6,MATCH(RAND(),prob!$C$2:$C$6)),"0","")</f>
        <v/>
      </c>
      <c r="O457" t="str">
        <f ca="1">IF(Table3[[#This Row],[Error_Type]]&lt;&gt;"",RANDBETWEEN(-H457/2,H457/2),"")</f>
        <v/>
      </c>
      <c r="P457" t="str">
        <f t="shared" ca="1" si="60"/>
        <v>Sensor B</v>
      </c>
      <c r="Q457">
        <f t="shared" ca="1" si="61"/>
        <v>2</v>
      </c>
      <c r="R457" t="str">
        <f t="shared" si="62"/>
        <v>E</v>
      </c>
      <c r="S457" t="str">
        <f ca="1">IF(LEN(F457)&gt;0,INDEX(prob!$D$2:$D$4,MATCH(RAND(),prob!$F$2:$F$4)),S456)</f>
        <v>Shipped</v>
      </c>
      <c r="T457" s="4">
        <f t="shared" ca="1" si="63"/>
        <v>70</v>
      </c>
    </row>
    <row r="458" spans="1:20" x14ac:dyDescent="0.25">
      <c r="A458">
        <v>456</v>
      </c>
      <c r="B458" s="2">
        <v>45007.293050520835</v>
      </c>
      <c r="C458" t="s">
        <v>8</v>
      </c>
      <c r="D458">
        <v>31</v>
      </c>
      <c r="E458">
        <v>22</v>
      </c>
      <c r="G458">
        <f>IF(Table3[[#This Row],[Length_1]]&lt;&gt;"",-Table3[[#This Row],[Width_1]]/2,)</f>
        <v>0</v>
      </c>
      <c r="H458">
        <f t="shared" ca="1" si="56"/>
        <v>106</v>
      </c>
      <c r="I458" s="1">
        <f t="shared" ca="1" si="57"/>
        <v>1.04</v>
      </c>
      <c r="J458" s="1">
        <f t="shared" ca="1" si="58"/>
        <v>46.1</v>
      </c>
      <c r="K458" s="1">
        <f t="shared" ca="1" si="59"/>
        <v>65.849056603773576</v>
      </c>
      <c r="L458" s="1">
        <v>100.6194357</v>
      </c>
      <c r="M458" s="1">
        <v>19.059840000000001</v>
      </c>
      <c r="N458" t="str">
        <f ca="1">SUBSTITUTE(INDEX(prob!$A$2:$A$6,MATCH(RAND(),prob!$C$2:$C$6)),"0","")</f>
        <v>Type 3</v>
      </c>
      <c r="O458">
        <f ca="1">IF(Table3[[#This Row],[Error_Type]]&lt;&gt;"",RANDBETWEEN(-H458/2,H458/2),"")</f>
        <v>-34</v>
      </c>
      <c r="P458" t="str">
        <f t="shared" ca="1" si="60"/>
        <v>Sensor A</v>
      </c>
      <c r="Q458">
        <f t="shared" ca="1" si="61"/>
        <v>1</v>
      </c>
      <c r="R458" t="str">
        <f t="shared" si="62"/>
        <v>E</v>
      </c>
      <c r="S458" t="str">
        <f ca="1">IF(LEN(F458)&gt;0,INDEX(prob!$D$2:$D$4,MATCH(RAND(),prob!$F$2:$F$4)),S457)</f>
        <v>Shipped</v>
      </c>
      <c r="T458" s="4">
        <f t="shared" ca="1" si="63"/>
        <v>70</v>
      </c>
    </row>
    <row r="459" spans="1:20" x14ac:dyDescent="0.25">
      <c r="A459">
        <v>457</v>
      </c>
      <c r="B459" s="2">
        <v>45007.303467129626</v>
      </c>
      <c r="C459" t="s">
        <v>8</v>
      </c>
      <c r="D459">
        <v>31</v>
      </c>
      <c r="E459">
        <v>23</v>
      </c>
      <c r="G459">
        <f>IF(Table3[[#This Row],[Length_1]]&lt;&gt;"",-Table3[[#This Row],[Width_1]]/2,)</f>
        <v>0</v>
      </c>
      <c r="H459">
        <f t="shared" ca="1" si="56"/>
        <v>106</v>
      </c>
      <c r="I459" s="1">
        <f t="shared" ca="1" si="57"/>
        <v>1.94</v>
      </c>
      <c r="J459" s="1">
        <f t="shared" ca="1" si="58"/>
        <v>42</v>
      </c>
      <c r="K459" s="1">
        <f t="shared" ca="1" si="59"/>
        <v>62.64150943396227</v>
      </c>
      <c r="L459" s="1">
        <v>100.7940413</v>
      </c>
      <c r="M459" s="1">
        <v>19.021656</v>
      </c>
      <c r="N459" t="str">
        <f ca="1">SUBSTITUTE(INDEX(prob!$A$2:$A$6,MATCH(RAND(),prob!$C$2:$C$6)),"0","")</f>
        <v/>
      </c>
      <c r="O459" t="str">
        <f ca="1">IF(Table3[[#This Row],[Error_Type]]&lt;&gt;"",RANDBETWEEN(-H459/2,H459/2),"")</f>
        <v/>
      </c>
      <c r="P459" t="str">
        <f t="shared" ca="1" si="60"/>
        <v>Sensor B</v>
      </c>
      <c r="Q459">
        <f t="shared" ca="1" si="61"/>
        <v>0</v>
      </c>
      <c r="R459" t="str">
        <f t="shared" si="62"/>
        <v>E</v>
      </c>
      <c r="S459" t="str">
        <f ca="1">IF(LEN(F459)&gt;0,INDEX(prob!$D$2:$D$4,MATCH(RAND(),prob!$F$2:$F$4)),S458)</f>
        <v>Shipped</v>
      </c>
      <c r="T459" s="4">
        <f t="shared" ca="1" si="63"/>
        <v>70</v>
      </c>
    </row>
    <row r="460" spans="1:20" x14ac:dyDescent="0.25">
      <c r="A460">
        <v>458</v>
      </c>
      <c r="B460" s="2">
        <v>45007.313883738425</v>
      </c>
      <c r="C460" t="s">
        <v>8</v>
      </c>
      <c r="D460">
        <v>31</v>
      </c>
      <c r="E460">
        <v>24</v>
      </c>
      <c r="G460">
        <f>IF(Table3[[#This Row],[Length_1]]&lt;&gt;"",-Table3[[#This Row],[Width_1]]/2,)</f>
        <v>0</v>
      </c>
      <c r="H460">
        <f t="shared" ca="1" si="56"/>
        <v>106</v>
      </c>
      <c r="I460" s="1">
        <f t="shared" ca="1" si="57"/>
        <v>1.95</v>
      </c>
      <c r="J460" s="1">
        <f t="shared" ca="1" si="58"/>
        <v>41.6</v>
      </c>
      <c r="K460" s="1">
        <f t="shared" ca="1" si="59"/>
        <v>75.094339622641513</v>
      </c>
      <c r="L460" s="1">
        <v>100.8056132</v>
      </c>
      <c r="M460" s="1">
        <v>19.045919999999999</v>
      </c>
      <c r="N460" t="str">
        <f ca="1">SUBSTITUTE(INDEX(prob!$A$2:$A$6,MATCH(RAND(),prob!$C$2:$C$6)),"0","")</f>
        <v/>
      </c>
      <c r="O460" t="str">
        <f ca="1">IF(Table3[[#This Row],[Error_Type]]&lt;&gt;"",RANDBETWEEN(-H460/2,H460/2),"")</f>
        <v/>
      </c>
      <c r="P460" t="str">
        <f t="shared" ca="1" si="60"/>
        <v>Sensor B</v>
      </c>
      <c r="Q460">
        <f t="shared" ca="1" si="61"/>
        <v>1</v>
      </c>
      <c r="R460" t="str">
        <f t="shared" si="62"/>
        <v>E</v>
      </c>
      <c r="S460" t="str">
        <f ca="1">IF(LEN(F460)&gt;0,INDEX(prob!$D$2:$D$4,MATCH(RAND(),prob!$F$2:$F$4)),S459)</f>
        <v>Shipped</v>
      </c>
      <c r="T460" s="4">
        <f t="shared" ca="1" si="63"/>
        <v>70</v>
      </c>
    </row>
    <row r="461" spans="1:20" x14ac:dyDescent="0.25">
      <c r="A461">
        <v>459</v>
      </c>
      <c r="B461" s="2">
        <v>45007.324300347223</v>
      </c>
      <c r="C461" t="s">
        <v>9</v>
      </c>
      <c r="D461">
        <v>32</v>
      </c>
      <c r="E461">
        <v>1</v>
      </c>
      <c r="F461">
        <v>24</v>
      </c>
      <c r="G461">
        <f ca="1">IF(Table3[[#This Row],[Length_1]]&lt;&gt;"",-Table3[[#This Row],[Width_1]]/2,)</f>
        <v>-73</v>
      </c>
      <c r="H461">
        <f t="shared" ca="1" si="56"/>
        <v>146</v>
      </c>
      <c r="I461" s="1">
        <f t="shared" ca="1" si="57"/>
        <v>1.85</v>
      </c>
      <c r="J461" s="1">
        <f t="shared" ca="1" si="58"/>
        <v>33.299999999999997</v>
      </c>
      <c r="K461" s="1">
        <f t="shared" ca="1" si="59"/>
        <v>52.397260273972606</v>
      </c>
      <c r="L461" s="1">
        <v>100.9455119</v>
      </c>
      <c r="M461" s="1">
        <v>14.341379999999999</v>
      </c>
      <c r="N461" t="str">
        <f ca="1">SUBSTITUTE(INDEX(prob!$A$2:$A$6,MATCH(RAND(),prob!$C$2:$C$6)),"0","")</f>
        <v/>
      </c>
      <c r="O461" t="str">
        <f ca="1">IF(Table3[[#This Row],[Error_Type]]&lt;&gt;"",RANDBETWEEN(-H461/2,H461/2),"")</f>
        <v/>
      </c>
      <c r="P461" t="str">
        <f t="shared" ca="1" si="60"/>
        <v>Sensor A</v>
      </c>
      <c r="Q461">
        <f t="shared" ca="1" si="61"/>
        <v>1</v>
      </c>
      <c r="R461" t="str">
        <f t="shared" si="62"/>
        <v>F</v>
      </c>
      <c r="S461" t="str">
        <f ca="1">IF(LEN(F461)&gt;0,INDEX(prob!$D$2:$D$4,MATCH(RAND(),prob!$F$2:$F$4)),S460)</f>
        <v>Corrections necessary</v>
      </c>
      <c r="T461" s="4">
        <f t="shared" ca="1" si="63"/>
        <v>52</v>
      </c>
    </row>
    <row r="462" spans="1:20" x14ac:dyDescent="0.25">
      <c r="A462">
        <v>460</v>
      </c>
      <c r="B462" s="2">
        <v>45007.334716956022</v>
      </c>
      <c r="C462" t="s">
        <v>9</v>
      </c>
      <c r="D462">
        <v>32</v>
      </c>
      <c r="E462">
        <v>2</v>
      </c>
      <c r="G462">
        <f>IF(Table3[[#This Row],[Length_1]]&lt;&gt;"",-Table3[[#This Row],[Width_1]]/2,)</f>
        <v>0</v>
      </c>
      <c r="H462">
        <f t="shared" ca="1" si="56"/>
        <v>146</v>
      </c>
      <c r="I462" s="1">
        <f t="shared" ca="1" si="57"/>
        <v>1.89</v>
      </c>
      <c r="J462" s="1">
        <f t="shared" ca="1" si="58"/>
        <v>35.9</v>
      </c>
      <c r="K462" s="1">
        <f t="shared" ca="1" si="59"/>
        <v>46.301369863013697</v>
      </c>
      <c r="L462" s="1">
        <v>100.97259630000001</v>
      </c>
      <c r="M462" s="1">
        <v>13.972944</v>
      </c>
      <c r="N462" t="str">
        <f ca="1">SUBSTITUTE(INDEX(prob!$A$2:$A$6,MATCH(RAND(),prob!$C$2:$C$6)),"0","")</f>
        <v/>
      </c>
      <c r="O462" t="str">
        <f ca="1">IF(Table3[[#This Row],[Error_Type]]&lt;&gt;"",RANDBETWEEN(-H462/2,H462/2),"")</f>
        <v/>
      </c>
      <c r="P462" t="str">
        <f t="shared" ca="1" si="60"/>
        <v>Sensor A</v>
      </c>
      <c r="Q462">
        <f t="shared" ca="1" si="61"/>
        <v>0</v>
      </c>
      <c r="R462" t="str">
        <f t="shared" si="62"/>
        <v>F</v>
      </c>
      <c r="S462" t="str">
        <f ca="1">IF(LEN(F462)&gt;0,INDEX(prob!$D$2:$D$4,MATCH(RAND(),prob!$F$2:$F$4)),S461)</f>
        <v>Corrections necessary</v>
      </c>
      <c r="T462" s="4">
        <f t="shared" ca="1" si="63"/>
        <v>52</v>
      </c>
    </row>
    <row r="463" spans="1:20" x14ac:dyDescent="0.25">
      <c r="A463">
        <v>461</v>
      </c>
      <c r="B463" s="2">
        <v>45007.345133564813</v>
      </c>
      <c r="C463" t="s">
        <v>9</v>
      </c>
      <c r="D463">
        <v>32</v>
      </c>
      <c r="E463">
        <v>3</v>
      </c>
      <c r="G463">
        <f>IF(Table3[[#This Row],[Length_1]]&lt;&gt;"",-Table3[[#This Row],[Width_1]]/2,)</f>
        <v>0</v>
      </c>
      <c r="H463">
        <f t="shared" ca="1" si="56"/>
        <v>146</v>
      </c>
      <c r="I463" s="1">
        <f t="shared" ca="1" si="57"/>
        <v>1.85</v>
      </c>
      <c r="J463" s="1">
        <f t="shared" ca="1" si="58"/>
        <v>39.799999999999997</v>
      </c>
      <c r="K463" s="1">
        <f t="shared" ca="1" si="59"/>
        <v>51.712328767123282</v>
      </c>
      <c r="L463" s="1">
        <v>101.093361</v>
      </c>
      <c r="M463" s="1">
        <v>14.099556</v>
      </c>
      <c r="N463" t="str">
        <f ca="1">SUBSTITUTE(INDEX(prob!$A$2:$A$6,MATCH(RAND(),prob!$C$2:$C$6)),"0","")</f>
        <v/>
      </c>
      <c r="O463" t="str">
        <f ca="1">IF(Table3[[#This Row],[Error_Type]]&lt;&gt;"",RANDBETWEEN(-H463/2,H463/2),"")</f>
        <v/>
      </c>
      <c r="P463" t="str">
        <f t="shared" ca="1" si="60"/>
        <v>Sensor B</v>
      </c>
      <c r="Q463">
        <f t="shared" ca="1" si="61"/>
        <v>0</v>
      </c>
      <c r="R463" t="str">
        <f t="shared" si="62"/>
        <v>F</v>
      </c>
      <c r="S463" t="str">
        <f ca="1">IF(LEN(F463)&gt;0,INDEX(prob!$D$2:$D$4,MATCH(RAND(),prob!$F$2:$F$4)),S462)</f>
        <v>Corrections necessary</v>
      </c>
      <c r="T463" s="4">
        <f t="shared" ca="1" si="63"/>
        <v>52</v>
      </c>
    </row>
    <row r="464" spans="1:20" x14ac:dyDescent="0.25">
      <c r="A464">
        <v>462</v>
      </c>
      <c r="B464" s="2">
        <v>45007.355550173612</v>
      </c>
      <c r="C464" t="s">
        <v>9</v>
      </c>
      <c r="D464">
        <v>32</v>
      </c>
      <c r="E464">
        <v>4</v>
      </c>
      <c r="G464">
        <f>IF(Table3[[#This Row],[Length_1]]&lt;&gt;"",-Table3[[#This Row],[Width_1]]/2,)</f>
        <v>0</v>
      </c>
      <c r="H464">
        <f t="shared" ca="1" si="56"/>
        <v>146</v>
      </c>
      <c r="I464" s="1">
        <f t="shared" ca="1" si="57"/>
        <v>1.93</v>
      </c>
      <c r="J464" s="1">
        <f t="shared" ca="1" si="58"/>
        <v>32.6</v>
      </c>
      <c r="K464" s="1">
        <f t="shared" ca="1" si="59"/>
        <v>71.860273972602741</v>
      </c>
      <c r="L464" s="1">
        <v>101.450563</v>
      </c>
      <c r="M464" s="1">
        <v>13.912296000000001</v>
      </c>
      <c r="N464" t="str">
        <f ca="1">SUBSTITUTE(INDEX(prob!$A$2:$A$6,MATCH(RAND(),prob!$C$2:$C$6)),"0","")</f>
        <v>Type 1</v>
      </c>
      <c r="O464">
        <f ca="1">IF(Table3[[#This Row],[Error_Type]]&lt;&gt;"",RANDBETWEEN(-H464/2,H464/2),"")</f>
        <v>-51</v>
      </c>
      <c r="P464" t="str">
        <f t="shared" ca="1" si="60"/>
        <v>Sensor B</v>
      </c>
      <c r="Q464">
        <f t="shared" ca="1" si="61"/>
        <v>2</v>
      </c>
      <c r="R464" t="str">
        <f t="shared" si="62"/>
        <v>F</v>
      </c>
      <c r="S464" t="str">
        <f ca="1">IF(LEN(F464)&gt;0,INDEX(prob!$D$2:$D$4,MATCH(RAND(),prob!$F$2:$F$4)),S463)</f>
        <v>Corrections necessary</v>
      </c>
      <c r="T464" s="4">
        <f t="shared" ca="1" si="63"/>
        <v>52</v>
      </c>
    </row>
    <row r="465" spans="1:20" x14ac:dyDescent="0.25">
      <c r="A465">
        <v>463</v>
      </c>
      <c r="B465" s="2">
        <v>45007.36596678241</v>
      </c>
      <c r="C465" t="s">
        <v>9</v>
      </c>
      <c r="D465">
        <v>32</v>
      </c>
      <c r="E465">
        <v>5</v>
      </c>
      <c r="G465">
        <f>IF(Table3[[#This Row],[Length_1]]&lt;&gt;"",-Table3[[#This Row],[Width_1]]/2,)</f>
        <v>0</v>
      </c>
      <c r="H465">
        <f t="shared" ca="1" si="56"/>
        <v>146</v>
      </c>
      <c r="I465" s="1">
        <f t="shared" ca="1" si="57"/>
        <v>1.19</v>
      </c>
      <c r="J465" s="1">
        <f t="shared" ca="1" si="58"/>
        <v>32.1</v>
      </c>
      <c r="K465" s="1">
        <f t="shared" ca="1" si="59"/>
        <v>52.602739726027394</v>
      </c>
      <c r="L465" s="1">
        <v>100.927048</v>
      </c>
      <c r="M465" s="1">
        <v>13.458767999999999</v>
      </c>
      <c r="N465" t="str">
        <f ca="1">SUBSTITUTE(INDEX(prob!$A$2:$A$6,MATCH(RAND(),prob!$C$2:$C$6)),"0","")</f>
        <v>Type 3</v>
      </c>
      <c r="O465">
        <f ca="1">IF(Table3[[#This Row],[Error_Type]]&lt;&gt;"",RANDBETWEEN(-H465/2,H465/2),"")</f>
        <v>-33</v>
      </c>
      <c r="P465" t="str">
        <f t="shared" ca="1" si="60"/>
        <v>Sensor B</v>
      </c>
      <c r="Q465">
        <f t="shared" ca="1" si="61"/>
        <v>2</v>
      </c>
      <c r="R465" t="str">
        <f t="shared" si="62"/>
        <v>F</v>
      </c>
      <c r="S465" t="str">
        <f ca="1">IF(LEN(F465)&gt;0,INDEX(prob!$D$2:$D$4,MATCH(RAND(),prob!$F$2:$F$4)),S464)</f>
        <v>Corrections necessary</v>
      </c>
      <c r="T465" s="4">
        <f t="shared" ca="1" si="63"/>
        <v>52</v>
      </c>
    </row>
    <row r="466" spans="1:20" x14ac:dyDescent="0.25">
      <c r="A466">
        <v>464</v>
      </c>
      <c r="B466" s="2">
        <v>45007.376383391202</v>
      </c>
      <c r="C466" t="s">
        <v>9</v>
      </c>
      <c r="D466">
        <v>32</v>
      </c>
      <c r="E466">
        <v>6</v>
      </c>
      <c r="G466">
        <f>IF(Table3[[#This Row],[Length_1]]&lt;&gt;"",-Table3[[#This Row],[Width_1]]/2,)</f>
        <v>0</v>
      </c>
      <c r="H466">
        <f t="shared" ca="1" si="56"/>
        <v>146</v>
      </c>
      <c r="I466" s="1">
        <f t="shared" ca="1" si="57"/>
        <v>1.9</v>
      </c>
      <c r="J466" s="1">
        <f t="shared" ca="1" si="58"/>
        <v>40.5</v>
      </c>
      <c r="K466" s="1">
        <f t="shared" ca="1" si="59"/>
        <v>46.780821917808225</v>
      </c>
      <c r="L466" s="1">
        <v>100.745285</v>
      </c>
      <c r="M466" s="1">
        <v>13.230132000000001</v>
      </c>
      <c r="N466" t="str">
        <f ca="1">SUBSTITUTE(INDEX(prob!$A$2:$A$6,MATCH(RAND(),prob!$C$2:$C$6)),"0","")</f>
        <v/>
      </c>
      <c r="O466" t="str">
        <f ca="1">IF(Table3[[#This Row],[Error_Type]]&lt;&gt;"",RANDBETWEEN(-H466/2,H466/2),"")</f>
        <v/>
      </c>
      <c r="P466" t="str">
        <f t="shared" ca="1" si="60"/>
        <v>Sensor B</v>
      </c>
      <c r="Q466">
        <f t="shared" ca="1" si="61"/>
        <v>2</v>
      </c>
      <c r="R466" t="str">
        <f t="shared" si="62"/>
        <v>F</v>
      </c>
      <c r="S466" t="str">
        <f ca="1">IF(LEN(F466)&gt;0,INDEX(prob!$D$2:$D$4,MATCH(RAND(),prob!$F$2:$F$4)),S465)</f>
        <v>Corrections necessary</v>
      </c>
      <c r="T466" s="4">
        <f t="shared" ca="1" si="63"/>
        <v>52</v>
      </c>
    </row>
    <row r="467" spans="1:20" x14ac:dyDescent="0.25">
      <c r="A467">
        <v>465</v>
      </c>
      <c r="B467" s="2">
        <v>45007.3868</v>
      </c>
      <c r="C467" t="s">
        <v>9</v>
      </c>
      <c r="D467">
        <v>32</v>
      </c>
      <c r="E467">
        <v>7</v>
      </c>
      <c r="G467">
        <f>IF(Table3[[#This Row],[Length_1]]&lt;&gt;"",-Table3[[#This Row],[Width_1]]/2,)</f>
        <v>0</v>
      </c>
      <c r="H467">
        <f t="shared" ca="1" si="56"/>
        <v>146</v>
      </c>
      <c r="I467" s="1">
        <f t="shared" ca="1" si="57"/>
        <v>1.9</v>
      </c>
      <c r="J467" s="1">
        <f t="shared" ca="1" si="58"/>
        <v>33.200000000000003</v>
      </c>
      <c r="K467" s="1">
        <f t="shared" ca="1" si="59"/>
        <v>48.287671232876718</v>
      </c>
      <c r="L467" s="1">
        <v>100.7436163</v>
      </c>
      <c r="M467" s="1">
        <v>13.145508</v>
      </c>
      <c r="N467" t="str">
        <f ca="1">SUBSTITUTE(INDEX(prob!$A$2:$A$6,MATCH(RAND(),prob!$C$2:$C$6)),"0","")</f>
        <v/>
      </c>
      <c r="O467" t="str">
        <f ca="1">IF(Table3[[#This Row],[Error_Type]]&lt;&gt;"",RANDBETWEEN(-H467/2,H467/2),"")</f>
        <v/>
      </c>
      <c r="P467" t="str">
        <f t="shared" ca="1" si="60"/>
        <v>Sensor A</v>
      </c>
      <c r="Q467">
        <f t="shared" ca="1" si="61"/>
        <v>1</v>
      </c>
      <c r="R467" t="str">
        <f t="shared" si="62"/>
        <v>F</v>
      </c>
      <c r="S467" t="str">
        <f ca="1">IF(LEN(F467)&gt;0,INDEX(prob!$D$2:$D$4,MATCH(RAND(),prob!$F$2:$F$4)),S466)</f>
        <v>Corrections necessary</v>
      </c>
      <c r="T467" s="4">
        <f t="shared" ca="1" si="63"/>
        <v>52</v>
      </c>
    </row>
    <row r="468" spans="1:20" x14ac:dyDescent="0.25">
      <c r="A468">
        <v>466</v>
      </c>
      <c r="B468" s="2">
        <v>45007.397216608799</v>
      </c>
      <c r="C468" t="s">
        <v>9</v>
      </c>
      <c r="D468">
        <v>32</v>
      </c>
      <c r="E468">
        <v>8</v>
      </c>
      <c r="G468">
        <f>IF(Table3[[#This Row],[Length_1]]&lt;&gt;"",-Table3[[#This Row],[Width_1]]/2,)</f>
        <v>0</v>
      </c>
      <c r="H468">
        <f t="shared" ca="1" si="56"/>
        <v>146</v>
      </c>
      <c r="I468" s="1">
        <f t="shared" ca="1" si="57"/>
        <v>1.89</v>
      </c>
      <c r="J468" s="1">
        <f t="shared" ca="1" si="58"/>
        <v>40.700000000000003</v>
      </c>
      <c r="K468" s="1">
        <f t="shared" ca="1" si="59"/>
        <v>54.178082191780817</v>
      </c>
      <c r="L468" s="1">
        <v>100.7975237</v>
      </c>
      <c r="M468" s="1">
        <v>13.055411999999999</v>
      </c>
      <c r="N468" t="str">
        <f ca="1">SUBSTITUTE(INDEX(prob!$A$2:$A$6,MATCH(RAND(),prob!$C$2:$C$6)),"0","")</f>
        <v/>
      </c>
      <c r="O468" t="str">
        <f ca="1">IF(Table3[[#This Row],[Error_Type]]&lt;&gt;"",RANDBETWEEN(-H468/2,H468/2),"")</f>
        <v/>
      </c>
      <c r="P468" t="str">
        <f t="shared" ca="1" si="60"/>
        <v>Sensor A</v>
      </c>
      <c r="Q468">
        <f t="shared" ca="1" si="61"/>
        <v>2</v>
      </c>
      <c r="R468" t="str">
        <f t="shared" si="62"/>
        <v>F</v>
      </c>
      <c r="S468" t="str">
        <f ca="1">IF(LEN(F468)&gt;0,INDEX(prob!$D$2:$D$4,MATCH(RAND(),prob!$F$2:$F$4)),S467)</f>
        <v>Corrections necessary</v>
      </c>
      <c r="T468" s="4">
        <f t="shared" ca="1" si="63"/>
        <v>52</v>
      </c>
    </row>
    <row r="469" spans="1:20" x14ac:dyDescent="0.25">
      <c r="A469">
        <v>467</v>
      </c>
      <c r="B469" s="2">
        <v>45007.40763321759</v>
      </c>
      <c r="C469" t="s">
        <v>9</v>
      </c>
      <c r="D469">
        <v>32</v>
      </c>
      <c r="E469">
        <v>9</v>
      </c>
      <c r="G469">
        <f>IF(Table3[[#This Row],[Length_1]]&lt;&gt;"",-Table3[[#This Row],[Width_1]]/2,)</f>
        <v>0</v>
      </c>
      <c r="H469">
        <f t="shared" ca="1" si="56"/>
        <v>146</v>
      </c>
      <c r="I469" s="1">
        <f t="shared" ca="1" si="57"/>
        <v>1.87</v>
      </c>
      <c r="J469" s="1">
        <f t="shared" ca="1" si="58"/>
        <v>38.200000000000003</v>
      </c>
      <c r="K469" s="1">
        <f t="shared" ca="1" si="59"/>
        <v>49.452054794520549</v>
      </c>
      <c r="L469" s="1">
        <v>100.53088219999999</v>
      </c>
      <c r="M469" s="1">
        <v>13.108740000000001</v>
      </c>
      <c r="N469" t="str">
        <f ca="1">SUBSTITUTE(INDEX(prob!$A$2:$A$6,MATCH(RAND(),prob!$C$2:$C$6)),"0","")</f>
        <v/>
      </c>
      <c r="O469" t="str">
        <f ca="1">IF(Table3[[#This Row],[Error_Type]]&lt;&gt;"",RANDBETWEEN(-H469/2,H469/2),"")</f>
        <v/>
      </c>
      <c r="P469" t="str">
        <f t="shared" ca="1" si="60"/>
        <v>Sensor B</v>
      </c>
      <c r="Q469">
        <f t="shared" ca="1" si="61"/>
        <v>1</v>
      </c>
      <c r="R469" t="str">
        <f t="shared" si="62"/>
        <v>F</v>
      </c>
      <c r="S469" t="str">
        <f ca="1">IF(LEN(F469)&gt;0,INDEX(prob!$D$2:$D$4,MATCH(RAND(),prob!$F$2:$F$4)),S468)</f>
        <v>Corrections necessary</v>
      </c>
      <c r="T469" s="4">
        <f t="shared" ca="1" si="63"/>
        <v>52</v>
      </c>
    </row>
    <row r="470" spans="1:20" x14ac:dyDescent="0.25">
      <c r="A470">
        <v>468</v>
      </c>
      <c r="B470" s="2">
        <v>45007.418049826389</v>
      </c>
      <c r="C470" t="s">
        <v>9</v>
      </c>
      <c r="D470">
        <v>32</v>
      </c>
      <c r="E470">
        <v>10</v>
      </c>
      <c r="G470">
        <f>IF(Table3[[#This Row],[Length_1]]&lt;&gt;"",-Table3[[#This Row],[Width_1]]/2,)</f>
        <v>0</v>
      </c>
      <c r="H470">
        <f t="shared" ca="1" si="56"/>
        <v>146</v>
      </c>
      <c r="I470" s="1">
        <f t="shared" ca="1" si="57"/>
        <v>1.8</v>
      </c>
      <c r="J470" s="1">
        <f t="shared" ca="1" si="58"/>
        <v>39.700000000000003</v>
      </c>
      <c r="K470" s="1">
        <f t="shared" ca="1" si="59"/>
        <v>49.589041095890416</v>
      </c>
      <c r="L470" s="1">
        <v>100.8117408</v>
      </c>
      <c r="M470" s="1">
        <v>12.955451999999999</v>
      </c>
      <c r="N470" t="str">
        <f ca="1">SUBSTITUTE(INDEX(prob!$A$2:$A$6,MATCH(RAND(),prob!$C$2:$C$6)),"0","")</f>
        <v/>
      </c>
      <c r="O470" t="str">
        <f ca="1">IF(Table3[[#This Row],[Error_Type]]&lt;&gt;"",RANDBETWEEN(-H470/2,H470/2),"")</f>
        <v/>
      </c>
      <c r="P470" t="str">
        <f t="shared" ca="1" si="60"/>
        <v>Sensor A</v>
      </c>
      <c r="Q470">
        <f t="shared" ca="1" si="61"/>
        <v>1</v>
      </c>
      <c r="R470" t="str">
        <f t="shared" si="62"/>
        <v>F</v>
      </c>
      <c r="S470" t="str">
        <f ca="1">IF(LEN(F470)&gt;0,INDEX(prob!$D$2:$D$4,MATCH(RAND(),prob!$F$2:$F$4)),S469)</f>
        <v>Corrections necessary</v>
      </c>
      <c r="T470" s="4">
        <f t="shared" ca="1" si="63"/>
        <v>52</v>
      </c>
    </row>
    <row r="471" spans="1:20" x14ac:dyDescent="0.25">
      <c r="A471">
        <v>469</v>
      </c>
      <c r="B471" s="2">
        <v>45007.428466435187</v>
      </c>
      <c r="C471" t="s">
        <v>9</v>
      </c>
      <c r="D471">
        <v>32</v>
      </c>
      <c r="E471">
        <v>11</v>
      </c>
      <c r="G471">
        <f>IF(Table3[[#This Row],[Length_1]]&lt;&gt;"",-Table3[[#This Row],[Width_1]]/2,)</f>
        <v>0</v>
      </c>
      <c r="H471">
        <f t="shared" ca="1" si="56"/>
        <v>146</v>
      </c>
      <c r="I471" s="1">
        <f t="shared" ca="1" si="57"/>
        <v>1.94</v>
      </c>
      <c r="J471" s="1">
        <f t="shared" ca="1" si="58"/>
        <v>40.700000000000003</v>
      </c>
      <c r="K471" s="1">
        <f t="shared" ca="1" si="59"/>
        <v>53.698630136986303</v>
      </c>
      <c r="L471" s="1">
        <v>100.81884479999999</v>
      </c>
      <c r="M471" s="1">
        <v>12.876468000000001</v>
      </c>
      <c r="N471" t="str">
        <f ca="1">SUBSTITUTE(INDEX(prob!$A$2:$A$6,MATCH(RAND(),prob!$C$2:$C$6)),"0","")</f>
        <v/>
      </c>
      <c r="O471" t="str">
        <f ca="1">IF(Table3[[#This Row],[Error_Type]]&lt;&gt;"",RANDBETWEEN(-H471/2,H471/2),"")</f>
        <v/>
      </c>
      <c r="P471" t="str">
        <f t="shared" ca="1" si="60"/>
        <v>Sensor B</v>
      </c>
      <c r="Q471">
        <f t="shared" ca="1" si="61"/>
        <v>1</v>
      </c>
      <c r="R471" t="str">
        <f t="shared" si="62"/>
        <v>F</v>
      </c>
      <c r="S471" t="str">
        <f ca="1">IF(LEN(F471)&gt;0,INDEX(prob!$D$2:$D$4,MATCH(RAND(),prob!$F$2:$F$4)),S470)</f>
        <v>Corrections necessary</v>
      </c>
      <c r="T471" s="4">
        <f t="shared" ca="1" si="63"/>
        <v>52</v>
      </c>
    </row>
    <row r="472" spans="1:20" x14ac:dyDescent="0.25">
      <c r="A472">
        <v>470</v>
      </c>
      <c r="B472" s="2">
        <v>45007.438883043978</v>
      </c>
      <c r="C472" t="s">
        <v>9</v>
      </c>
      <c r="D472">
        <v>32</v>
      </c>
      <c r="E472">
        <v>12</v>
      </c>
      <c r="G472">
        <f>IF(Table3[[#This Row],[Length_1]]&lt;&gt;"",-Table3[[#This Row],[Width_1]]/2,)</f>
        <v>0</v>
      </c>
      <c r="H472">
        <f t="shared" ca="1" si="56"/>
        <v>146</v>
      </c>
      <c r="I472" s="1">
        <f t="shared" ca="1" si="57"/>
        <v>1.81</v>
      </c>
      <c r="J472" s="1">
        <f t="shared" ca="1" si="58"/>
        <v>38.1</v>
      </c>
      <c r="K472" s="1">
        <f t="shared" ca="1" si="59"/>
        <v>46.232876712328768</v>
      </c>
      <c r="L472" s="1">
        <v>100.9200704</v>
      </c>
      <c r="M472" s="1">
        <v>12.982188000000001</v>
      </c>
      <c r="N472" t="str">
        <f ca="1">SUBSTITUTE(INDEX(prob!$A$2:$A$6,MATCH(RAND(),prob!$C$2:$C$6)),"0","")</f>
        <v/>
      </c>
      <c r="O472" t="str">
        <f ca="1">IF(Table3[[#This Row],[Error_Type]]&lt;&gt;"",RANDBETWEEN(-H472/2,H472/2),"")</f>
        <v/>
      </c>
      <c r="P472" t="str">
        <f t="shared" ca="1" si="60"/>
        <v>Sensor B</v>
      </c>
      <c r="Q472">
        <f t="shared" ca="1" si="61"/>
        <v>2</v>
      </c>
      <c r="R472" t="str">
        <f t="shared" si="62"/>
        <v>F</v>
      </c>
      <c r="S472" t="str">
        <f ca="1">IF(LEN(F472)&gt;0,INDEX(prob!$D$2:$D$4,MATCH(RAND(),prob!$F$2:$F$4)),S471)</f>
        <v>Corrections necessary</v>
      </c>
      <c r="T472" s="4">
        <f t="shared" ca="1" si="63"/>
        <v>52</v>
      </c>
    </row>
    <row r="473" spans="1:20" x14ac:dyDescent="0.25">
      <c r="A473">
        <v>471</v>
      </c>
      <c r="B473" s="2">
        <v>45007.449299652777</v>
      </c>
      <c r="C473" t="s">
        <v>9</v>
      </c>
      <c r="D473">
        <v>32</v>
      </c>
      <c r="E473">
        <v>13</v>
      </c>
      <c r="G473">
        <f>IF(Table3[[#This Row],[Length_1]]&lt;&gt;"",-Table3[[#This Row],[Width_1]]/2,)</f>
        <v>0</v>
      </c>
      <c r="H473">
        <f t="shared" ca="1" si="56"/>
        <v>146</v>
      </c>
      <c r="I473" s="1">
        <f t="shared" ca="1" si="57"/>
        <v>1.22</v>
      </c>
      <c r="J473" s="1">
        <f t="shared" ca="1" si="58"/>
        <v>36.9</v>
      </c>
      <c r="K473" s="1">
        <f t="shared" ca="1" si="59"/>
        <v>48.904109589041092</v>
      </c>
      <c r="L473" s="1">
        <v>100.9012977</v>
      </c>
      <c r="M473" s="1">
        <v>13.185383999999999</v>
      </c>
      <c r="N473" t="str">
        <f ca="1">SUBSTITUTE(INDEX(prob!$A$2:$A$6,MATCH(RAND(),prob!$C$2:$C$6)),"0","")</f>
        <v>Type 3</v>
      </c>
      <c r="O473">
        <f ca="1">IF(Table3[[#This Row],[Error_Type]]&lt;&gt;"",RANDBETWEEN(-H473/2,H473/2),"")</f>
        <v>15</v>
      </c>
      <c r="P473" t="str">
        <f t="shared" ca="1" si="60"/>
        <v>Sensor B</v>
      </c>
      <c r="Q473">
        <f t="shared" ca="1" si="61"/>
        <v>1</v>
      </c>
      <c r="R473" t="str">
        <f t="shared" si="62"/>
        <v>F</v>
      </c>
      <c r="S473" t="str">
        <f ca="1">IF(LEN(F473)&gt;0,INDEX(prob!$D$2:$D$4,MATCH(RAND(),prob!$F$2:$F$4)),S472)</f>
        <v>Corrections necessary</v>
      </c>
      <c r="T473" s="4">
        <f t="shared" ca="1" si="63"/>
        <v>52</v>
      </c>
    </row>
    <row r="474" spans="1:20" x14ac:dyDescent="0.25">
      <c r="A474">
        <v>472</v>
      </c>
      <c r="B474" s="2">
        <v>45007.459716261576</v>
      </c>
      <c r="C474" t="s">
        <v>9</v>
      </c>
      <c r="D474">
        <v>32</v>
      </c>
      <c r="E474">
        <v>14</v>
      </c>
      <c r="G474">
        <f>IF(Table3[[#This Row],[Length_1]]&lt;&gt;"",-Table3[[#This Row],[Width_1]]/2,)</f>
        <v>0</v>
      </c>
      <c r="H474">
        <f t="shared" ca="1" si="56"/>
        <v>146</v>
      </c>
      <c r="I474" s="1">
        <f t="shared" ca="1" si="57"/>
        <v>1.8</v>
      </c>
      <c r="J474" s="1">
        <f t="shared" ca="1" si="58"/>
        <v>37</v>
      </c>
      <c r="K474" s="1">
        <f t="shared" ca="1" si="59"/>
        <v>50.136986301369859</v>
      </c>
      <c r="L474" s="1">
        <v>100.6377184</v>
      </c>
      <c r="M474" s="1">
        <v>13.108547999999999</v>
      </c>
      <c r="N474" t="str">
        <f ca="1">SUBSTITUTE(INDEX(prob!$A$2:$A$6,MATCH(RAND(),prob!$C$2:$C$6)),"0","")</f>
        <v/>
      </c>
      <c r="O474" t="str">
        <f ca="1">IF(Table3[[#This Row],[Error_Type]]&lt;&gt;"",RANDBETWEEN(-H474/2,H474/2),"")</f>
        <v/>
      </c>
      <c r="P474" t="str">
        <f t="shared" ca="1" si="60"/>
        <v>Sensor A</v>
      </c>
      <c r="Q474">
        <f t="shared" ca="1" si="61"/>
        <v>0</v>
      </c>
      <c r="R474" t="str">
        <f t="shared" si="62"/>
        <v>F</v>
      </c>
      <c r="S474" t="str">
        <f ca="1">IF(LEN(F474)&gt;0,INDEX(prob!$D$2:$D$4,MATCH(RAND(),prob!$F$2:$F$4)),S473)</f>
        <v>Corrections necessary</v>
      </c>
      <c r="T474" s="4">
        <f t="shared" ca="1" si="63"/>
        <v>52</v>
      </c>
    </row>
    <row r="475" spans="1:20" x14ac:dyDescent="0.25">
      <c r="A475">
        <v>473</v>
      </c>
      <c r="B475" s="2">
        <v>45007.470132870367</v>
      </c>
      <c r="C475" t="s">
        <v>9</v>
      </c>
      <c r="D475">
        <v>32</v>
      </c>
      <c r="E475">
        <v>15</v>
      </c>
      <c r="G475">
        <f>IF(Table3[[#This Row],[Length_1]]&lt;&gt;"",-Table3[[#This Row],[Width_1]]/2,)</f>
        <v>0</v>
      </c>
      <c r="H475">
        <f t="shared" ca="1" si="56"/>
        <v>146</v>
      </c>
      <c r="I475" s="1">
        <f t="shared" ca="1" si="57"/>
        <v>1.85</v>
      </c>
      <c r="J475" s="1">
        <f t="shared" ca="1" si="58"/>
        <v>41.6</v>
      </c>
      <c r="K475" s="1">
        <f t="shared" ca="1" si="59"/>
        <v>47.402739726027391</v>
      </c>
      <c r="L475" s="1">
        <v>100.51176580000001</v>
      </c>
      <c r="M475" s="1">
        <v>12.951552</v>
      </c>
      <c r="N475" t="str">
        <f ca="1">SUBSTITUTE(INDEX(prob!$A$2:$A$6,MATCH(RAND(),prob!$C$2:$C$6)),"0","")</f>
        <v>Type 1</v>
      </c>
      <c r="O475">
        <f ca="1">IF(Table3[[#This Row],[Error_Type]]&lt;&gt;"",RANDBETWEEN(-H475/2,H475/2),"")</f>
        <v>-60</v>
      </c>
      <c r="P475" t="str">
        <f t="shared" ca="1" si="60"/>
        <v>Sensor B</v>
      </c>
      <c r="Q475">
        <f t="shared" ca="1" si="61"/>
        <v>1</v>
      </c>
      <c r="R475" t="str">
        <f t="shared" si="62"/>
        <v>F</v>
      </c>
      <c r="S475" t="str">
        <f ca="1">IF(LEN(F475)&gt;0,INDEX(prob!$D$2:$D$4,MATCH(RAND(),prob!$F$2:$F$4)),S474)</f>
        <v>Corrections necessary</v>
      </c>
      <c r="T475" s="4">
        <f t="shared" ca="1" si="63"/>
        <v>52</v>
      </c>
    </row>
    <row r="476" spans="1:20" x14ac:dyDescent="0.25">
      <c r="A476">
        <v>474</v>
      </c>
      <c r="B476" s="2">
        <v>45007.480549479165</v>
      </c>
      <c r="C476" t="s">
        <v>9</v>
      </c>
      <c r="D476">
        <v>32</v>
      </c>
      <c r="E476">
        <v>16</v>
      </c>
      <c r="G476">
        <f>IF(Table3[[#This Row],[Length_1]]&lt;&gt;"",-Table3[[#This Row],[Width_1]]/2,)</f>
        <v>0</v>
      </c>
      <c r="H476">
        <f t="shared" ca="1" si="56"/>
        <v>146</v>
      </c>
      <c r="I476" s="1">
        <f t="shared" ca="1" si="57"/>
        <v>1.92</v>
      </c>
      <c r="J476" s="1">
        <f t="shared" ca="1" si="58"/>
        <v>41.2</v>
      </c>
      <c r="K476" s="1">
        <f t="shared" ca="1" si="59"/>
        <v>49.520547945205479</v>
      </c>
      <c r="L476" s="1">
        <v>100.7188752</v>
      </c>
      <c r="M476" s="1">
        <v>12.819300000000002</v>
      </c>
      <c r="N476" t="str">
        <f ca="1">SUBSTITUTE(INDEX(prob!$A$2:$A$6,MATCH(RAND(),prob!$C$2:$C$6)),"0","")</f>
        <v/>
      </c>
      <c r="O476" t="str">
        <f ca="1">IF(Table3[[#This Row],[Error_Type]]&lt;&gt;"",RANDBETWEEN(-H476/2,H476/2),"")</f>
        <v/>
      </c>
      <c r="P476" t="str">
        <f t="shared" ca="1" si="60"/>
        <v>Sensor B</v>
      </c>
      <c r="Q476">
        <f t="shared" ca="1" si="61"/>
        <v>2</v>
      </c>
      <c r="R476" t="str">
        <f t="shared" si="62"/>
        <v>F</v>
      </c>
      <c r="S476" t="str">
        <f ca="1">IF(LEN(F476)&gt;0,INDEX(prob!$D$2:$D$4,MATCH(RAND(),prob!$F$2:$F$4)),S475)</f>
        <v>Corrections necessary</v>
      </c>
      <c r="T476" s="4">
        <f t="shared" ca="1" si="63"/>
        <v>52</v>
      </c>
    </row>
    <row r="477" spans="1:20" x14ac:dyDescent="0.25">
      <c r="A477">
        <v>475</v>
      </c>
      <c r="B477" s="2">
        <v>45007.490966087964</v>
      </c>
      <c r="C477" t="s">
        <v>9</v>
      </c>
      <c r="D477">
        <v>32</v>
      </c>
      <c r="E477">
        <v>17</v>
      </c>
      <c r="G477">
        <f>IF(Table3[[#This Row],[Length_1]]&lt;&gt;"",-Table3[[#This Row],[Width_1]]/2,)</f>
        <v>0</v>
      </c>
      <c r="H477">
        <f t="shared" ca="1" si="56"/>
        <v>146</v>
      </c>
      <c r="I477" s="1">
        <f t="shared" ca="1" si="57"/>
        <v>1.82</v>
      </c>
      <c r="J477" s="1">
        <f t="shared" ca="1" si="58"/>
        <v>36.9</v>
      </c>
      <c r="K477" s="1">
        <f t="shared" ca="1" si="59"/>
        <v>51.164383561643838</v>
      </c>
      <c r="L477" s="1">
        <v>100.5448099</v>
      </c>
      <c r="M477" s="1">
        <v>12.805043999999999</v>
      </c>
      <c r="N477" t="str">
        <f ca="1">SUBSTITUTE(INDEX(prob!$A$2:$A$6,MATCH(RAND(),prob!$C$2:$C$6)),"0","")</f>
        <v/>
      </c>
      <c r="O477" t="str">
        <f ca="1">IF(Table3[[#This Row],[Error_Type]]&lt;&gt;"",RANDBETWEEN(-H477/2,H477/2),"")</f>
        <v/>
      </c>
      <c r="P477" t="str">
        <f t="shared" ca="1" si="60"/>
        <v>Sensor A</v>
      </c>
      <c r="Q477">
        <f t="shared" ca="1" si="61"/>
        <v>0</v>
      </c>
      <c r="R477" t="str">
        <f t="shared" si="62"/>
        <v>F</v>
      </c>
      <c r="S477" t="str">
        <f ca="1">IF(LEN(F477)&gt;0,INDEX(prob!$D$2:$D$4,MATCH(RAND(),prob!$F$2:$F$4)),S476)</f>
        <v>Corrections necessary</v>
      </c>
      <c r="T477" s="4">
        <f t="shared" ca="1" si="63"/>
        <v>52</v>
      </c>
    </row>
    <row r="478" spans="1:20" x14ac:dyDescent="0.25">
      <c r="A478">
        <v>476</v>
      </c>
      <c r="B478" s="2">
        <v>45007.501382696762</v>
      </c>
      <c r="C478" t="s">
        <v>9</v>
      </c>
      <c r="D478">
        <v>32</v>
      </c>
      <c r="E478">
        <v>18</v>
      </c>
      <c r="G478">
        <f>IF(Table3[[#This Row],[Length_1]]&lt;&gt;"",-Table3[[#This Row],[Width_1]]/2,)</f>
        <v>0</v>
      </c>
      <c r="H478">
        <f t="shared" ca="1" si="56"/>
        <v>146</v>
      </c>
      <c r="I478" s="1">
        <f t="shared" ca="1" si="57"/>
        <v>1.87</v>
      </c>
      <c r="J478" s="1">
        <f t="shared" ca="1" si="58"/>
        <v>36.4</v>
      </c>
      <c r="K478" s="1">
        <f t="shared" ca="1" si="59"/>
        <v>44.589041095890416</v>
      </c>
      <c r="L478" s="1">
        <v>100.4695638</v>
      </c>
      <c r="M478" s="1">
        <v>12.799464</v>
      </c>
      <c r="N478" t="str">
        <f ca="1">SUBSTITUTE(INDEX(prob!$A$2:$A$6,MATCH(RAND(),prob!$C$2:$C$6)),"0","")</f>
        <v/>
      </c>
      <c r="O478" t="str">
        <f ca="1">IF(Table3[[#This Row],[Error_Type]]&lt;&gt;"",RANDBETWEEN(-H478/2,H478/2),"")</f>
        <v/>
      </c>
      <c r="P478" t="str">
        <f t="shared" ca="1" si="60"/>
        <v>Sensor A</v>
      </c>
      <c r="Q478">
        <f t="shared" ca="1" si="61"/>
        <v>2</v>
      </c>
      <c r="R478" t="str">
        <f t="shared" si="62"/>
        <v>F</v>
      </c>
      <c r="S478" t="str">
        <f ca="1">IF(LEN(F478)&gt;0,INDEX(prob!$D$2:$D$4,MATCH(RAND(),prob!$F$2:$F$4)),S477)</f>
        <v>Corrections necessary</v>
      </c>
      <c r="T478" s="4">
        <f t="shared" ca="1" si="63"/>
        <v>52</v>
      </c>
    </row>
    <row r="479" spans="1:20" x14ac:dyDescent="0.25">
      <c r="A479">
        <v>477</v>
      </c>
      <c r="B479" s="2">
        <v>45007.511799305554</v>
      </c>
      <c r="C479" t="s">
        <v>9</v>
      </c>
      <c r="D479">
        <v>32</v>
      </c>
      <c r="E479">
        <v>19</v>
      </c>
      <c r="G479">
        <f>IF(Table3[[#This Row],[Length_1]]&lt;&gt;"",-Table3[[#This Row],[Width_1]]/2,)</f>
        <v>0</v>
      </c>
      <c r="H479">
        <f t="shared" ca="1" si="56"/>
        <v>146</v>
      </c>
      <c r="I479" s="1">
        <f t="shared" ca="1" si="57"/>
        <v>1.82</v>
      </c>
      <c r="J479" s="1">
        <f t="shared" ca="1" si="58"/>
        <v>37.799999999999997</v>
      </c>
      <c r="K479" s="1">
        <f t="shared" ca="1" si="59"/>
        <v>44.93150684931507</v>
      </c>
      <c r="L479" s="1">
        <v>100.61805769999999</v>
      </c>
      <c r="M479" s="1">
        <v>12.897000000000002</v>
      </c>
      <c r="N479" t="str">
        <f ca="1">SUBSTITUTE(INDEX(prob!$A$2:$A$6,MATCH(RAND(),prob!$C$2:$C$6)),"0","")</f>
        <v/>
      </c>
      <c r="O479" t="str">
        <f ca="1">IF(Table3[[#This Row],[Error_Type]]&lt;&gt;"",RANDBETWEEN(-H479/2,H479/2),"")</f>
        <v/>
      </c>
      <c r="P479" t="str">
        <f t="shared" ca="1" si="60"/>
        <v>Sensor A</v>
      </c>
      <c r="Q479">
        <f t="shared" ca="1" si="61"/>
        <v>2</v>
      </c>
      <c r="R479" t="str">
        <f t="shared" si="62"/>
        <v>F</v>
      </c>
      <c r="S479" t="str">
        <f ca="1">IF(LEN(F479)&gt;0,INDEX(prob!$D$2:$D$4,MATCH(RAND(),prob!$F$2:$F$4)),S478)</f>
        <v>Corrections necessary</v>
      </c>
      <c r="T479" s="4">
        <f t="shared" ca="1" si="63"/>
        <v>52</v>
      </c>
    </row>
    <row r="480" spans="1:20" x14ac:dyDescent="0.25">
      <c r="A480">
        <v>478</v>
      </c>
      <c r="B480" s="2">
        <v>45007.522215914352</v>
      </c>
      <c r="C480" t="s">
        <v>9</v>
      </c>
      <c r="D480">
        <v>32</v>
      </c>
      <c r="E480">
        <v>20</v>
      </c>
      <c r="G480">
        <f>IF(Table3[[#This Row],[Length_1]]&lt;&gt;"",-Table3[[#This Row],[Width_1]]/2,)</f>
        <v>0</v>
      </c>
      <c r="H480">
        <f t="shared" ca="1" si="56"/>
        <v>146</v>
      </c>
      <c r="I480" s="1">
        <f t="shared" ca="1" si="57"/>
        <v>1.92</v>
      </c>
      <c r="J480" s="1">
        <f t="shared" ca="1" si="58"/>
        <v>37.5</v>
      </c>
      <c r="K480" s="1">
        <f t="shared" ca="1" si="59"/>
        <v>52.87671232876712</v>
      </c>
      <c r="L480" s="1">
        <v>100.6710643</v>
      </c>
      <c r="M480" s="1">
        <v>13.213836000000001</v>
      </c>
      <c r="N480" t="str">
        <f ca="1">SUBSTITUTE(INDEX(prob!$A$2:$A$6,MATCH(RAND(),prob!$C$2:$C$6)),"0","")</f>
        <v/>
      </c>
      <c r="O480" t="str">
        <f ca="1">IF(Table3[[#This Row],[Error_Type]]&lt;&gt;"",RANDBETWEEN(-H480/2,H480/2),"")</f>
        <v/>
      </c>
      <c r="P480" t="str">
        <f t="shared" ca="1" si="60"/>
        <v>Sensor B</v>
      </c>
      <c r="Q480">
        <f t="shared" ca="1" si="61"/>
        <v>0</v>
      </c>
      <c r="R480" t="str">
        <f t="shared" si="62"/>
        <v>F</v>
      </c>
      <c r="S480" t="str">
        <f ca="1">IF(LEN(F480)&gt;0,INDEX(prob!$D$2:$D$4,MATCH(RAND(),prob!$F$2:$F$4)),S479)</f>
        <v>Corrections necessary</v>
      </c>
      <c r="T480" s="4">
        <f t="shared" ca="1" si="63"/>
        <v>52</v>
      </c>
    </row>
    <row r="481" spans="1:20" x14ac:dyDescent="0.25">
      <c r="A481">
        <v>479</v>
      </c>
      <c r="B481" s="2">
        <v>45007.532632523151</v>
      </c>
      <c r="C481" t="s">
        <v>9</v>
      </c>
      <c r="D481">
        <v>32</v>
      </c>
      <c r="E481">
        <v>21</v>
      </c>
      <c r="G481">
        <f>IF(Table3[[#This Row],[Length_1]]&lt;&gt;"",-Table3[[#This Row],[Width_1]]/2,)</f>
        <v>0</v>
      </c>
      <c r="H481">
        <f t="shared" ca="1" si="56"/>
        <v>146</v>
      </c>
      <c r="I481" s="1">
        <f t="shared" ca="1" si="57"/>
        <v>1.95</v>
      </c>
      <c r="J481" s="1">
        <f t="shared" ca="1" si="58"/>
        <v>35.799999999999997</v>
      </c>
      <c r="K481" s="1">
        <f t="shared" ca="1" si="59"/>
        <v>52.12328767123288</v>
      </c>
      <c r="L481" s="1">
        <v>101.150082</v>
      </c>
      <c r="M481" s="1">
        <v>13.439112</v>
      </c>
      <c r="N481" t="str">
        <f ca="1">SUBSTITUTE(INDEX(prob!$A$2:$A$6,MATCH(RAND(),prob!$C$2:$C$6)),"0","")</f>
        <v/>
      </c>
      <c r="O481" t="str">
        <f ca="1">IF(Table3[[#This Row],[Error_Type]]&lt;&gt;"",RANDBETWEEN(-H481/2,H481/2),"")</f>
        <v/>
      </c>
      <c r="P481" t="str">
        <f t="shared" ca="1" si="60"/>
        <v>Sensor A</v>
      </c>
      <c r="Q481">
        <f t="shared" ca="1" si="61"/>
        <v>1</v>
      </c>
      <c r="R481" t="str">
        <f t="shared" si="62"/>
        <v>F</v>
      </c>
      <c r="S481" t="str">
        <f ca="1">IF(LEN(F481)&gt;0,INDEX(prob!$D$2:$D$4,MATCH(RAND(),prob!$F$2:$F$4)),S480)</f>
        <v>Corrections necessary</v>
      </c>
      <c r="T481" s="4">
        <f t="shared" ca="1" si="63"/>
        <v>52</v>
      </c>
    </row>
    <row r="482" spans="1:20" x14ac:dyDescent="0.25">
      <c r="A482">
        <v>480</v>
      </c>
      <c r="B482" s="2">
        <v>45007.543049131942</v>
      </c>
      <c r="C482" t="s">
        <v>9</v>
      </c>
      <c r="D482">
        <v>32</v>
      </c>
      <c r="E482">
        <v>22</v>
      </c>
      <c r="G482">
        <f>IF(Table3[[#This Row],[Length_1]]&lt;&gt;"",-Table3[[#This Row],[Width_1]]/2,)</f>
        <v>0</v>
      </c>
      <c r="H482">
        <f t="shared" ca="1" si="56"/>
        <v>146</v>
      </c>
      <c r="I482" s="1">
        <f t="shared" ca="1" si="57"/>
        <v>1.84</v>
      </c>
      <c r="J482" s="1">
        <f t="shared" ca="1" si="58"/>
        <v>39.200000000000003</v>
      </c>
      <c r="K482" s="1">
        <f t="shared" ca="1" si="59"/>
        <v>54.041095890410958</v>
      </c>
      <c r="L482" s="1">
        <v>100.83321890000001</v>
      </c>
      <c r="M482" s="1">
        <v>13.666032</v>
      </c>
      <c r="N482" t="str">
        <f ca="1">SUBSTITUTE(INDEX(prob!$A$2:$A$6,MATCH(RAND(),prob!$C$2:$C$6)),"0","")</f>
        <v/>
      </c>
      <c r="O482" t="str">
        <f ca="1">IF(Table3[[#This Row],[Error_Type]]&lt;&gt;"",RANDBETWEEN(-H482/2,H482/2),"")</f>
        <v/>
      </c>
      <c r="P482" t="str">
        <f t="shared" ca="1" si="60"/>
        <v>Sensor A</v>
      </c>
      <c r="Q482">
        <f t="shared" ca="1" si="61"/>
        <v>1</v>
      </c>
      <c r="R482" t="str">
        <f t="shared" si="62"/>
        <v>F</v>
      </c>
      <c r="S482" t="str">
        <f ca="1">IF(LEN(F482)&gt;0,INDEX(prob!$D$2:$D$4,MATCH(RAND(),prob!$F$2:$F$4)),S481)</f>
        <v>Corrections necessary</v>
      </c>
      <c r="T482" s="4">
        <f t="shared" ca="1" si="63"/>
        <v>52</v>
      </c>
    </row>
    <row r="483" spans="1:20" x14ac:dyDescent="0.25">
      <c r="A483">
        <v>481</v>
      </c>
      <c r="B483" s="2">
        <v>45007.553465740741</v>
      </c>
      <c r="C483" t="s">
        <v>9</v>
      </c>
      <c r="D483">
        <v>32</v>
      </c>
      <c r="E483">
        <v>23</v>
      </c>
      <c r="G483">
        <f>IF(Table3[[#This Row],[Length_1]]&lt;&gt;"",-Table3[[#This Row],[Width_1]]/2,)</f>
        <v>0</v>
      </c>
      <c r="H483">
        <f t="shared" ca="1" si="56"/>
        <v>146</v>
      </c>
      <c r="I483" s="1">
        <f t="shared" ca="1" si="57"/>
        <v>1.83</v>
      </c>
      <c r="J483" s="1">
        <f t="shared" ca="1" si="58"/>
        <v>36.1</v>
      </c>
      <c r="K483" s="1">
        <f t="shared" ca="1" si="59"/>
        <v>59.906849315068492</v>
      </c>
      <c r="L483" s="1">
        <v>100.9766518</v>
      </c>
      <c r="M483" s="1">
        <v>13.920348000000001</v>
      </c>
      <c r="N483" t="str">
        <f ca="1">SUBSTITUTE(INDEX(prob!$A$2:$A$6,MATCH(RAND(),prob!$C$2:$C$6)),"0","")</f>
        <v>Type 1</v>
      </c>
      <c r="O483">
        <f ca="1">IF(Table3[[#This Row],[Error_Type]]&lt;&gt;"",RANDBETWEEN(-H483/2,H483/2),"")</f>
        <v>-10</v>
      </c>
      <c r="P483" t="str">
        <f t="shared" ca="1" si="60"/>
        <v>Sensor B</v>
      </c>
      <c r="Q483">
        <f t="shared" ca="1" si="61"/>
        <v>1</v>
      </c>
      <c r="R483" t="str">
        <f t="shared" si="62"/>
        <v>F</v>
      </c>
      <c r="S483" t="str">
        <f ca="1">IF(LEN(F483)&gt;0,INDEX(prob!$D$2:$D$4,MATCH(RAND(),prob!$F$2:$F$4)),S482)</f>
        <v>Corrections necessary</v>
      </c>
      <c r="T483" s="4">
        <f t="shared" ca="1" si="63"/>
        <v>52</v>
      </c>
    </row>
    <row r="484" spans="1:20" x14ac:dyDescent="0.25">
      <c r="A484">
        <v>482</v>
      </c>
      <c r="B484" s="2">
        <v>45007.563882349539</v>
      </c>
      <c r="C484" t="s">
        <v>9</v>
      </c>
      <c r="D484">
        <v>32</v>
      </c>
      <c r="E484">
        <v>24</v>
      </c>
      <c r="G484">
        <f>IF(Table3[[#This Row],[Length_1]]&lt;&gt;"",-Table3[[#This Row],[Width_1]]/2,)</f>
        <v>0</v>
      </c>
      <c r="H484">
        <f t="shared" ca="1" si="56"/>
        <v>146</v>
      </c>
      <c r="I484" s="1">
        <f t="shared" ca="1" si="57"/>
        <v>1.84</v>
      </c>
      <c r="J484" s="1">
        <f t="shared" ca="1" si="58"/>
        <v>41.2</v>
      </c>
      <c r="K484" s="1">
        <f t="shared" ca="1" si="59"/>
        <v>48.904109589041092</v>
      </c>
      <c r="L484" s="1">
        <v>100.65536040000001</v>
      </c>
      <c r="M484" s="1">
        <v>14.084099999999999</v>
      </c>
      <c r="N484" t="str">
        <f ca="1">SUBSTITUTE(INDEX(prob!$A$2:$A$6,MATCH(RAND(),prob!$C$2:$C$6)),"0","")</f>
        <v/>
      </c>
      <c r="O484" t="str">
        <f ca="1">IF(Table3[[#This Row],[Error_Type]]&lt;&gt;"",RANDBETWEEN(-H484/2,H484/2),"")</f>
        <v/>
      </c>
      <c r="P484" t="str">
        <f t="shared" ca="1" si="60"/>
        <v>Sensor B</v>
      </c>
      <c r="Q484">
        <f t="shared" ca="1" si="61"/>
        <v>2</v>
      </c>
      <c r="R484" t="str">
        <f t="shared" si="62"/>
        <v>F</v>
      </c>
      <c r="S484" t="str">
        <f ca="1">IF(LEN(F484)&gt;0,INDEX(prob!$D$2:$D$4,MATCH(RAND(),prob!$F$2:$F$4)),S483)</f>
        <v>Corrections necessary</v>
      </c>
      <c r="T484" s="4">
        <f t="shared" ca="1" si="63"/>
        <v>52</v>
      </c>
    </row>
    <row r="485" spans="1:20" x14ac:dyDescent="0.25">
      <c r="A485">
        <v>483</v>
      </c>
      <c r="B485" s="2">
        <v>45007.57429895833</v>
      </c>
      <c r="C485" t="s">
        <v>9</v>
      </c>
      <c r="D485">
        <v>33</v>
      </c>
      <c r="E485">
        <v>1</v>
      </c>
      <c r="F485">
        <v>24</v>
      </c>
      <c r="G485">
        <f ca="1">IF(Table3[[#This Row],[Length_1]]&lt;&gt;"",-Table3[[#This Row],[Width_1]]/2,)</f>
        <v>-70</v>
      </c>
      <c r="H485">
        <f t="shared" ca="1" si="56"/>
        <v>140</v>
      </c>
      <c r="I485" s="1">
        <f t="shared" ca="1" si="57"/>
        <v>1.83</v>
      </c>
      <c r="J485" s="1">
        <f t="shared" ca="1" si="58"/>
        <v>33.4</v>
      </c>
      <c r="K485" s="1">
        <f t="shared" ca="1" si="59"/>
        <v>53.428571428571423</v>
      </c>
      <c r="L485" s="1">
        <v>100.777396</v>
      </c>
      <c r="M485" s="1">
        <v>14.110607999999999</v>
      </c>
      <c r="N485" t="str">
        <f ca="1">SUBSTITUTE(INDEX(prob!$A$2:$A$6,MATCH(RAND(),prob!$C$2:$C$6)),"0","")</f>
        <v/>
      </c>
      <c r="O485" t="str">
        <f ca="1">IF(Table3[[#This Row],[Error_Type]]&lt;&gt;"",RANDBETWEEN(-H485/2,H485/2),"")</f>
        <v/>
      </c>
      <c r="P485" t="str">
        <f t="shared" ca="1" si="60"/>
        <v>Sensor A</v>
      </c>
      <c r="Q485">
        <f t="shared" ca="1" si="61"/>
        <v>2</v>
      </c>
      <c r="R485" t="str">
        <f t="shared" si="62"/>
        <v>D</v>
      </c>
      <c r="S485" t="str">
        <f ca="1">IF(LEN(F485)&gt;0,INDEX(prob!$D$2:$D$4,MATCH(RAND(),prob!$F$2:$F$4)),S484)</f>
        <v>Shipped</v>
      </c>
      <c r="T485" s="4">
        <f t="shared" ca="1" si="63"/>
        <v>37</v>
      </c>
    </row>
    <row r="486" spans="1:20" x14ac:dyDescent="0.25">
      <c r="A486">
        <v>484</v>
      </c>
      <c r="B486" s="2">
        <v>45007.584715567129</v>
      </c>
      <c r="C486" t="s">
        <v>9</v>
      </c>
      <c r="D486">
        <v>33</v>
      </c>
      <c r="E486">
        <v>2</v>
      </c>
      <c r="G486">
        <f>IF(Table3[[#This Row],[Length_1]]&lt;&gt;"",-Table3[[#This Row],[Width_1]]/2,)</f>
        <v>0</v>
      </c>
      <c r="H486">
        <f t="shared" ca="1" si="56"/>
        <v>140</v>
      </c>
      <c r="I486" s="1">
        <f t="shared" ca="1" si="57"/>
        <v>1.95</v>
      </c>
      <c r="J486" s="1">
        <f t="shared" ca="1" si="58"/>
        <v>41</v>
      </c>
      <c r="K486" s="1">
        <f t="shared" ca="1" si="59"/>
        <v>49.642857142857146</v>
      </c>
      <c r="L486" s="1">
        <v>100.72605009999999</v>
      </c>
      <c r="M486" s="1">
        <v>13.852476000000001</v>
      </c>
      <c r="N486" t="str">
        <f ca="1">SUBSTITUTE(INDEX(prob!$A$2:$A$6,MATCH(RAND(),prob!$C$2:$C$6)),"0","")</f>
        <v/>
      </c>
      <c r="O486" t="str">
        <f ca="1">IF(Table3[[#This Row],[Error_Type]]&lt;&gt;"",RANDBETWEEN(-H486/2,H486/2),"")</f>
        <v/>
      </c>
      <c r="P486" t="str">
        <f t="shared" ca="1" si="60"/>
        <v>Sensor A</v>
      </c>
      <c r="Q486">
        <f t="shared" ca="1" si="61"/>
        <v>2</v>
      </c>
      <c r="R486" t="str">
        <f t="shared" si="62"/>
        <v>D</v>
      </c>
      <c r="S486" t="str">
        <f ca="1">IF(LEN(F486)&gt;0,INDEX(prob!$D$2:$D$4,MATCH(RAND(),prob!$F$2:$F$4)),S485)</f>
        <v>Shipped</v>
      </c>
      <c r="T486" s="4">
        <f t="shared" ca="1" si="63"/>
        <v>37</v>
      </c>
    </row>
    <row r="487" spans="1:20" x14ac:dyDescent="0.25">
      <c r="A487">
        <v>485</v>
      </c>
      <c r="B487" s="2">
        <v>45007.595132175928</v>
      </c>
      <c r="C487" t="s">
        <v>9</v>
      </c>
      <c r="D487">
        <v>33</v>
      </c>
      <c r="E487">
        <v>3</v>
      </c>
      <c r="G487">
        <f>IF(Table3[[#This Row],[Length_1]]&lt;&gt;"",-Table3[[#This Row],[Width_1]]/2,)</f>
        <v>0</v>
      </c>
      <c r="H487">
        <f t="shared" ca="1" si="56"/>
        <v>140</v>
      </c>
      <c r="I487" s="1">
        <f t="shared" ca="1" si="57"/>
        <v>1.82</v>
      </c>
      <c r="J487" s="1">
        <f t="shared" ca="1" si="58"/>
        <v>46.199999999999996</v>
      </c>
      <c r="K487" s="1">
        <f t="shared" ca="1" si="59"/>
        <v>50.357142857142854</v>
      </c>
      <c r="L487" s="1">
        <v>100.4763063</v>
      </c>
      <c r="M487" s="1">
        <v>13.732776000000001</v>
      </c>
      <c r="N487" t="str">
        <f ca="1">SUBSTITUTE(INDEX(prob!$A$2:$A$6,MATCH(RAND(),prob!$C$2:$C$6)),"0","")</f>
        <v>Type 3</v>
      </c>
      <c r="O487">
        <f ca="1">IF(Table3[[#This Row],[Error_Type]]&lt;&gt;"",RANDBETWEEN(-H487/2,H487/2),"")</f>
        <v>-70</v>
      </c>
      <c r="P487" t="str">
        <f t="shared" ca="1" si="60"/>
        <v>Sensor B</v>
      </c>
      <c r="Q487">
        <f t="shared" ca="1" si="61"/>
        <v>1</v>
      </c>
      <c r="R487" t="str">
        <f t="shared" si="62"/>
        <v>D</v>
      </c>
      <c r="S487" t="str">
        <f ca="1">IF(LEN(F487)&gt;0,INDEX(prob!$D$2:$D$4,MATCH(RAND(),prob!$F$2:$F$4)),S486)</f>
        <v>Shipped</v>
      </c>
      <c r="T487" s="4">
        <f t="shared" ca="1" si="63"/>
        <v>37</v>
      </c>
    </row>
    <row r="488" spans="1:20" x14ac:dyDescent="0.25">
      <c r="A488">
        <v>486</v>
      </c>
      <c r="B488" s="2">
        <v>45007.605548784719</v>
      </c>
      <c r="C488" t="s">
        <v>9</v>
      </c>
      <c r="D488">
        <v>33</v>
      </c>
      <c r="E488">
        <v>4</v>
      </c>
      <c r="G488">
        <f>IF(Table3[[#This Row],[Length_1]]&lt;&gt;"",-Table3[[#This Row],[Width_1]]/2,)</f>
        <v>0</v>
      </c>
      <c r="H488">
        <f t="shared" ca="1" si="56"/>
        <v>140</v>
      </c>
      <c r="I488" s="1">
        <f t="shared" ca="1" si="57"/>
        <v>1.88</v>
      </c>
      <c r="J488" s="1">
        <f t="shared" ca="1" si="58"/>
        <v>37.799999999999997</v>
      </c>
      <c r="K488" s="1">
        <f t="shared" ca="1" si="59"/>
        <v>54.214285714285715</v>
      </c>
      <c r="L488" s="1">
        <v>100.7665671</v>
      </c>
      <c r="M488" s="1">
        <v>13.772256</v>
      </c>
      <c r="N488" t="str">
        <f ca="1">SUBSTITUTE(INDEX(prob!$A$2:$A$6,MATCH(RAND(),prob!$C$2:$C$6)),"0","")</f>
        <v/>
      </c>
      <c r="O488" t="str">
        <f ca="1">IF(Table3[[#This Row],[Error_Type]]&lt;&gt;"",RANDBETWEEN(-H488/2,H488/2),"")</f>
        <v/>
      </c>
      <c r="P488" t="str">
        <f t="shared" ca="1" si="60"/>
        <v>Sensor B</v>
      </c>
      <c r="Q488">
        <f t="shared" ca="1" si="61"/>
        <v>1</v>
      </c>
      <c r="R488" t="str">
        <f t="shared" si="62"/>
        <v>D</v>
      </c>
      <c r="S488" t="str">
        <f ca="1">IF(LEN(F488)&gt;0,INDEX(prob!$D$2:$D$4,MATCH(RAND(),prob!$F$2:$F$4)),S487)</f>
        <v>Shipped</v>
      </c>
      <c r="T488" s="4">
        <f t="shared" ca="1" si="63"/>
        <v>37</v>
      </c>
    </row>
    <row r="489" spans="1:20" x14ac:dyDescent="0.25">
      <c r="A489">
        <v>487</v>
      </c>
      <c r="B489" s="2">
        <v>45007.615965393517</v>
      </c>
      <c r="C489" t="s">
        <v>9</v>
      </c>
      <c r="D489">
        <v>33</v>
      </c>
      <c r="E489">
        <v>5</v>
      </c>
      <c r="G489">
        <f>IF(Table3[[#This Row],[Length_1]]&lt;&gt;"",-Table3[[#This Row],[Width_1]]/2,)</f>
        <v>0</v>
      </c>
      <c r="H489">
        <f t="shared" ca="1" si="56"/>
        <v>140</v>
      </c>
      <c r="I489" s="1">
        <f t="shared" ca="1" si="57"/>
        <v>1.88</v>
      </c>
      <c r="J489" s="1">
        <f t="shared" ca="1" si="58"/>
        <v>39.6</v>
      </c>
      <c r="K489" s="1">
        <f t="shared" ca="1" si="59"/>
        <v>49.214285714285715</v>
      </c>
      <c r="L489" s="1">
        <v>100.5516827</v>
      </c>
      <c r="M489" s="1">
        <v>13.531248000000001</v>
      </c>
      <c r="N489" t="str">
        <f ca="1">SUBSTITUTE(INDEX(prob!$A$2:$A$6,MATCH(RAND(),prob!$C$2:$C$6)),"0","")</f>
        <v/>
      </c>
      <c r="O489" t="str">
        <f ca="1">IF(Table3[[#This Row],[Error_Type]]&lt;&gt;"",RANDBETWEEN(-H489/2,H489/2),"")</f>
        <v/>
      </c>
      <c r="P489" t="str">
        <f t="shared" ca="1" si="60"/>
        <v>Sensor A</v>
      </c>
      <c r="Q489">
        <f t="shared" ca="1" si="61"/>
        <v>2</v>
      </c>
      <c r="R489" t="str">
        <f t="shared" si="62"/>
        <v>D</v>
      </c>
      <c r="S489" t="str">
        <f ca="1">IF(LEN(F489)&gt;0,INDEX(prob!$D$2:$D$4,MATCH(RAND(),prob!$F$2:$F$4)),S488)</f>
        <v>Shipped</v>
      </c>
      <c r="T489" s="4">
        <f t="shared" ca="1" si="63"/>
        <v>37</v>
      </c>
    </row>
    <row r="490" spans="1:20" x14ac:dyDescent="0.25">
      <c r="A490">
        <v>488</v>
      </c>
      <c r="B490" s="2">
        <v>45007.626382002316</v>
      </c>
      <c r="C490" t="s">
        <v>9</v>
      </c>
      <c r="D490">
        <v>33</v>
      </c>
      <c r="E490">
        <v>6</v>
      </c>
      <c r="G490">
        <f>IF(Table3[[#This Row],[Length_1]]&lt;&gt;"",-Table3[[#This Row],[Width_1]]/2,)</f>
        <v>0</v>
      </c>
      <c r="H490">
        <f t="shared" ca="1" si="56"/>
        <v>140</v>
      </c>
      <c r="I490" s="1">
        <f t="shared" ca="1" si="57"/>
        <v>1.86</v>
      </c>
      <c r="J490" s="1">
        <f t="shared" ca="1" si="58"/>
        <v>33.700000000000003</v>
      </c>
      <c r="K490" s="1">
        <f t="shared" ca="1" si="59"/>
        <v>54.857142857142861</v>
      </c>
      <c r="L490" s="1">
        <v>100.5713021</v>
      </c>
      <c r="M490" s="1">
        <v>13.412064000000001</v>
      </c>
      <c r="N490" t="str">
        <f ca="1">SUBSTITUTE(INDEX(prob!$A$2:$A$6,MATCH(RAND(),prob!$C$2:$C$6)),"0","")</f>
        <v/>
      </c>
      <c r="O490" t="str">
        <f ca="1">IF(Table3[[#This Row],[Error_Type]]&lt;&gt;"",RANDBETWEEN(-H490/2,H490/2),"")</f>
        <v/>
      </c>
      <c r="P490" t="str">
        <f t="shared" ca="1" si="60"/>
        <v>Sensor A</v>
      </c>
      <c r="Q490">
        <f t="shared" ca="1" si="61"/>
        <v>1</v>
      </c>
      <c r="R490" t="str">
        <f t="shared" si="62"/>
        <v>D</v>
      </c>
      <c r="S490" t="str">
        <f ca="1">IF(LEN(F490)&gt;0,INDEX(prob!$D$2:$D$4,MATCH(RAND(),prob!$F$2:$F$4)),S489)</f>
        <v>Shipped</v>
      </c>
      <c r="T490" s="4">
        <f t="shared" ca="1" si="63"/>
        <v>37</v>
      </c>
    </row>
    <row r="491" spans="1:20" x14ac:dyDescent="0.25">
      <c r="A491">
        <v>489</v>
      </c>
      <c r="B491" s="2">
        <v>45007.636798611115</v>
      </c>
      <c r="C491" t="s">
        <v>9</v>
      </c>
      <c r="D491">
        <v>33</v>
      </c>
      <c r="E491">
        <v>7</v>
      </c>
      <c r="G491">
        <f>IF(Table3[[#This Row],[Length_1]]&lt;&gt;"",-Table3[[#This Row],[Width_1]]/2,)</f>
        <v>0</v>
      </c>
      <c r="H491">
        <f t="shared" ca="1" si="56"/>
        <v>140</v>
      </c>
      <c r="I491" s="1">
        <f t="shared" ca="1" si="57"/>
        <v>1.9</v>
      </c>
      <c r="J491" s="1">
        <f t="shared" ca="1" si="58"/>
        <v>38.5</v>
      </c>
      <c r="K491" s="1">
        <f t="shared" ca="1" si="59"/>
        <v>51.285714285714292</v>
      </c>
      <c r="L491" s="1">
        <v>100.56216310000001</v>
      </c>
      <c r="M491" s="1">
        <v>13.322255999999999</v>
      </c>
      <c r="N491" t="str">
        <f ca="1">SUBSTITUTE(INDEX(prob!$A$2:$A$6,MATCH(RAND(),prob!$C$2:$C$6)),"0","")</f>
        <v>Type 3</v>
      </c>
      <c r="O491">
        <f ca="1">IF(Table3[[#This Row],[Error_Type]]&lt;&gt;"",RANDBETWEEN(-H491/2,H491/2),"")</f>
        <v>64</v>
      </c>
      <c r="P491" t="str">
        <f t="shared" ca="1" si="60"/>
        <v>Sensor A</v>
      </c>
      <c r="Q491">
        <f t="shared" ca="1" si="61"/>
        <v>1</v>
      </c>
      <c r="R491" t="str">
        <f t="shared" si="62"/>
        <v>D</v>
      </c>
      <c r="S491" t="str">
        <f ca="1">IF(LEN(F491)&gt;0,INDEX(prob!$D$2:$D$4,MATCH(RAND(),prob!$F$2:$F$4)),S490)</f>
        <v>Shipped</v>
      </c>
      <c r="T491" s="4">
        <f t="shared" ca="1" si="63"/>
        <v>37</v>
      </c>
    </row>
    <row r="492" spans="1:20" x14ac:dyDescent="0.25">
      <c r="A492">
        <v>490</v>
      </c>
      <c r="B492" s="2">
        <v>45007.647215219906</v>
      </c>
      <c r="C492" t="s">
        <v>9</v>
      </c>
      <c r="D492">
        <v>33</v>
      </c>
      <c r="E492">
        <v>8</v>
      </c>
      <c r="G492">
        <f>IF(Table3[[#This Row],[Length_1]]&lt;&gt;"",-Table3[[#This Row],[Width_1]]/2,)</f>
        <v>0</v>
      </c>
      <c r="H492">
        <f t="shared" ca="1" si="56"/>
        <v>140</v>
      </c>
      <c r="I492" s="1">
        <f t="shared" ca="1" si="57"/>
        <v>1.85</v>
      </c>
      <c r="J492" s="1">
        <f t="shared" ca="1" si="58"/>
        <v>42</v>
      </c>
      <c r="K492" s="1">
        <f t="shared" ca="1" si="59"/>
        <v>48.928571428571431</v>
      </c>
      <c r="L492" s="1">
        <v>100.485636</v>
      </c>
      <c r="M492" s="1">
        <v>13.260396</v>
      </c>
      <c r="N492" t="str">
        <f ca="1">SUBSTITUTE(INDEX(prob!$A$2:$A$6,MATCH(RAND(),prob!$C$2:$C$6)),"0","")</f>
        <v/>
      </c>
      <c r="O492" t="str">
        <f ca="1">IF(Table3[[#This Row],[Error_Type]]&lt;&gt;"",RANDBETWEEN(-H492/2,H492/2),"")</f>
        <v/>
      </c>
      <c r="P492" t="str">
        <f t="shared" ca="1" si="60"/>
        <v>Sensor B</v>
      </c>
      <c r="Q492">
        <f t="shared" ca="1" si="61"/>
        <v>0</v>
      </c>
      <c r="R492" t="str">
        <f t="shared" si="62"/>
        <v>D</v>
      </c>
      <c r="S492" t="str">
        <f ca="1">IF(LEN(F492)&gt;0,INDEX(prob!$D$2:$D$4,MATCH(RAND(),prob!$F$2:$F$4)),S491)</f>
        <v>Shipped</v>
      </c>
      <c r="T492" s="4">
        <f t="shared" ca="1" si="63"/>
        <v>37</v>
      </c>
    </row>
    <row r="493" spans="1:20" x14ac:dyDescent="0.25">
      <c r="A493">
        <v>491</v>
      </c>
      <c r="B493" s="2">
        <v>45007.657631828704</v>
      </c>
      <c r="C493" t="s">
        <v>9</v>
      </c>
      <c r="D493">
        <v>33</v>
      </c>
      <c r="E493">
        <v>9</v>
      </c>
      <c r="G493">
        <f>IF(Table3[[#This Row],[Length_1]]&lt;&gt;"",-Table3[[#This Row],[Width_1]]/2,)</f>
        <v>0</v>
      </c>
      <c r="H493">
        <f t="shared" ca="1" si="56"/>
        <v>140</v>
      </c>
      <c r="I493" s="1">
        <f t="shared" ca="1" si="57"/>
        <v>1.94</v>
      </c>
      <c r="J493" s="1">
        <f t="shared" ca="1" si="58"/>
        <v>37.700000000000003</v>
      </c>
      <c r="K493" s="1">
        <f t="shared" ca="1" si="59"/>
        <v>53.5</v>
      </c>
      <c r="L493" s="1">
        <v>100.5779684</v>
      </c>
      <c r="M493" s="1">
        <v>13.461120000000001</v>
      </c>
      <c r="N493" t="str">
        <f ca="1">SUBSTITUTE(INDEX(prob!$A$2:$A$6,MATCH(RAND(),prob!$C$2:$C$6)),"0","")</f>
        <v/>
      </c>
      <c r="O493" t="str">
        <f ca="1">IF(Table3[[#This Row],[Error_Type]]&lt;&gt;"",RANDBETWEEN(-H493/2,H493/2),"")</f>
        <v/>
      </c>
      <c r="P493" t="str">
        <f t="shared" ca="1" si="60"/>
        <v>Sensor A</v>
      </c>
      <c r="Q493">
        <f t="shared" ca="1" si="61"/>
        <v>0</v>
      </c>
      <c r="R493" t="str">
        <f t="shared" si="62"/>
        <v>D</v>
      </c>
      <c r="S493" t="str">
        <f ca="1">IF(LEN(F493)&gt;0,INDEX(prob!$D$2:$D$4,MATCH(RAND(),prob!$F$2:$F$4)),S492)</f>
        <v>Shipped</v>
      </c>
      <c r="T493" s="4">
        <f t="shared" ca="1" si="63"/>
        <v>37</v>
      </c>
    </row>
    <row r="494" spans="1:20" x14ac:dyDescent="0.25">
      <c r="A494">
        <v>492</v>
      </c>
      <c r="B494" s="2">
        <v>45007.668048437503</v>
      </c>
      <c r="C494" t="s">
        <v>9</v>
      </c>
      <c r="D494">
        <v>33</v>
      </c>
      <c r="E494">
        <v>10</v>
      </c>
      <c r="G494">
        <f>IF(Table3[[#This Row],[Length_1]]&lt;&gt;"",-Table3[[#This Row],[Width_1]]/2,)</f>
        <v>0</v>
      </c>
      <c r="H494">
        <f t="shared" ca="1" si="56"/>
        <v>140</v>
      </c>
      <c r="I494" s="1">
        <f t="shared" ca="1" si="57"/>
        <v>1.85</v>
      </c>
      <c r="J494" s="1">
        <f t="shared" ca="1" si="58"/>
        <v>37.200000000000003</v>
      </c>
      <c r="K494" s="1">
        <f t="shared" ca="1" si="59"/>
        <v>34.971428571428568</v>
      </c>
      <c r="L494" s="1">
        <v>100.56562390000001</v>
      </c>
      <c r="M494" s="1">
        <v>13.677996</v>
      </c>
      <c r="N494" t="str">
        <f ca="1">SUBSTITUTE(INDEX(prob!$A$2:$A$6,MATCH(RAND(),prob!$C$2:$C$6)),"0","")</f>
        <v>Type 1</v>
      </c>
      <c r="O494">
        <f ca="1">IF(Table3[[#This Row],[Error_Type]]&lt;&gt;"",RANDBETWEEN(-H494/2,H494/2),"")</f>
        <v>2</v>
      </c>
      <c r="P494" t="str">
        <f t="shared" ca="1" si="60"/>
        <v>Sensor B</v>
      </c>
      <c r="Q494">
        <f t="shared" ca="1" si="61"/>
        <v>0</v>
      </c>
      <c r="R494" t="str">
        <f t="shared" si="62"/>
        <v>D</v>
      </c>
      <c r="S494" t="str">
        <f ca="1">IF(LEN(F494)&gt;0,INDEX(prob!$D$2:$D$4,MATCH(RAND(),prob!$F$2:$F$4)),S493)</f>
        <v>Shipped</v>
      </c>
      <c r="T494" s="4">
        <f t="shared" ca="1" si="63"/>
        <v>37</v>
      </c>
    </row>
    <row r="495" spans="1:20" x14ac:dyDescent="0.25">
      <c r="A495">
        <v>493</v>
      </c>
      <c r="B495" s="2">
        <v>45007.678465046294</v>
      </c>
      <c r="C495" t="s">
        <v>9</v>
      </c>
      <c r="D495">
        <v>33</v>
      </c>
      <c r="E495">
        <v>11</v>
      </c>
      <c r="G495">
        <f>IF(Table3[[#This Row],[Length_1]]&lt;&gt;"",-Table3[[#This Row],[Width_1]]/2,)</f>
        <v>0</v>
      </c>
      <c r="H495">
        <f t="shared" ca="1" si="56"/>
        <v>140</v>
      </c>
      <c r="I495" s="1">
        <f t="shared" ca="1" si="57"/>
        <v>1.91</v>
      </c>
      <c r="J495" s="1">
        <f t="shared" ca="1" si="58"/>
        <v>37.5</v>
      </c>
      <c r="K495" s="1">
        <f t="shared" ca="1" si="59"/>
        <v>52.785714285714285</v>
      </c>
      <c r="L495" s="1">
        <v>100.5293214</v>
      </c>
      <c r="M495" s="1">
        <v>13.956731999999999</v>
      </c>
      <c r="N495" t="str">
        <f ca="1">SUBSTITUTE(INDEX(prob!$A$2:$A$6,MATCH(RAND(),prob!$C$2:$C$6)),"0","")</f>
        <v/>
      </c>
      <c r="O495" t="str">
        <f ca="1">IF(Table3[[#This Row],[Error_Type]]&lt;&gt;"",RANDBETWEEN(-H495/2,H495/2),"")</f>
        <v/>
      </c>
      <c r="P495" t="str">
        <f t="shared" ca="1" si="60"/>
        <v>Sensor A</v>
      </c>
      <c r="Q495">
        <f t="shared" ca="1" si="61"/>
        <v>2</v>
      </c>
      <c r="R495" t="str">
        <f t="shared" si="62"/>
        <v>D</v>
      </c>
      <c r="S495" t="str">
        <f ca="1">IF(LEN(F495)&gt;0,INDEX(prob!$D$2:$D$4,MATCH(RAND(),prob!$F$2:$F$4)),S494)</f>
        <v>Shipped</v>
      </c>
      <c r="T495" s="4">
        <f t="shared" ca="1" si="63"/>
        <v>37</v>
      </c>
    </row>
    <row r="496" spans="1:20" x14ac:dyDescent="0.25">
      <c r="A496">
        <v>494</v>
      </c>
      <c r="B496" s="2">
        <v>45007.688881655093</v>
      </c>
      <c r="C496" t="s">
        <v>9</v>
      </c>
      <c r="D496">
        <v>33</v>
      </c>
      <c r="E496">
        <v>12</v>
      </c>
      <c r="G496">
        <f>IF(Table3[[#This Row],[Length_1]]&lt;&gt;"",-Table3[[#This Row],[Width_1]]/2,)</f>
        <v>0</v>
      </c>
      <c r="H496">
        <f t="shared" ca="1" si="56"/>
        <v>140</v>
      </c>
      <c r="I496" s="1">
        <f t="shared" ca="1" si="57"/>
        <v>1.86</v>
      </c>
      <c r="J496" s="1">
        <f t="shared" ca="1" si="58"/>
        <v>34.9</v>
      </c>
      <c r="K496" s="1">
        <f t="shared" ca="1" si="59"/>
        <v>54.428571428571431</v>
      </c>
      <c r="L496" s="1">
        <v>100.68286999999999</v>
      </c>
      <c r="M496" s="1">
        <v>14.180256</v>
      </c>
      <c r="N496" t="str">
        <f ca="1">SUBSTITUTE(INDEX(prob!$A$2:$A$6,MATCH(RAND(),prob!$C$2:$C$6)),"0","")</f>
        <v/>
      </c>
      <c r="O496" t="str">
        <f ca="1">IF(Table3[[#This Row],[Error_Type]]&lt;&gt;"",RANDBETWEEN(-H496/2,H496/2),"")</f>
        <v/>
      </c>
      <c r="P496" t="str">
        <f t="shared" ca="1" si="60"/>
        <v>Sensor B</v>
      </c>
      <c r="Q496">
        <f t="shared" ca="1" si="61"/>
        <v>0</v>
      </c>
      <c r="R496" t="str">
        <f t="shared" si="62"/>
        <v>D</v>
      </c>
      <c r="S496" t="str">
        <f ca="1">IF(LEN(F496)&gt;0,INDEX(prob!$D$2:$D$4,MATCH(RAND(),prob!$F$2:$F$4)),S495)</f>
        <v>Shipped</v>
      </c>
      <c r="T496" s="4">
        <f t="shared" ca="1" si="63"/>
        <v>37</v>
      </c>
    </row>
    <row r="497" spans="1:20" x14ac:dyDescent="0.25">
      <c r="A497">
        <v>495</v>
      </c>
      <c r="B497" s="2">
        <v>45007.699298263891</v>
      </c>
      <c r="C497" t="s">
        <v>9</v>
      </c>
      <c r="D497">
        <v>33</v>
      </c>
      <c r="E497">
        <v>13</v>
      </c>
      <c r="G497">
        <f>IF(Table3[[#This Row],[Length_1]]&lt;&gt;"",-Table3[[#This Row],[Width_1]]/2,)</f>
        <v>0</v>
      </c>
      <c r="H497">
        <f t="shared" ca="1" si="56"/>
        <v>140</v>
      </c>
      <c r="I497" s="1">
        <f t="shared" ca="1" si="57"/>
        <v>1.85</v>
      </c>
      <c r="J497" s="1">
        <f t="shared" ca="1" si="58"/>
        <v>32.200000000000003</v>
      </c>
      <c r="K497" s="1">
        <f t="shared" ca="1" si="59"/>
        <v>49.642857142857146</v>
      </c>
      <c r="L497" s="1">
        <v>100.6506794</v>
      </c>
      <c r="M497" s="1">
        <v>14.455932000000001</v>
      </c>
      <c r="N497" t="str">
        <f ca="1">SUBSTITUTE(INDEX(prob!$A$2:$A$6,MATCH(RAND(),prob!$C$2:$C$6)),"0","")</f>
        <v>Type 3</v>
      </c>
      <c r="O497">
        <f ca="1">IF(Table3[[#This Row],[Error_Type]]&lt;&gt;"",RANDBETWEEN(-H497/2,H497/2),"")</f>
        <v>21</v>
      </c>
      <c r="P497" t="str">
        <f t="shared" ca="1" si="60"/>
        <v>Sensor A</v>
      </c>
      <c r="Q497">
        <f t="shared" ca="1" si="61"/>
        <v>2</v>
      </c>
      <c r="R497" t="str">
        <f t="shared" si="62"/>
        <v>D</v>
      </c>
      <c r="S497" t="str">
        <f ca="1">IF(LEN(F497)&gt;0,INDEX(prob!$D$2:$D$4,MATCH(RAND(),prob!$F$2:$F$4)),S496)</f>
        <v>Shipped</v>
      </c>
      <c r="T497" s="4">
        <f t="shared" ca="1" si="63"/>
        <v>37</v>
      </c>
    </row>
    <row r="498" spans="1:20" x14ac:dyDescent="0.25">
      <c r="A498">
        <v>496</v>
      </c>
      <c r="B498" s="2">
        <v>45007.709714872683</v>
      </c>
      <c r="C498" t="s">
        <v>9</v>
      </c>
      <c r="D498">
        <v>33</v>
      </c>
      <c r="E498">
        <v>14</v>
      </c>
      <c r="G498">
        <f>IF(Table3[[#This Row],[Length_1]]&lt;&gt;"",-Table3[[#This Row],[Width_1]]/2,)</f>
        <v>0</v>
      </c>
      <c r="H498">
        <f t="shared" ca="1" si="56"/>
        <v>140</v>
      </c>
      <c r="I498" s="1">
        <f t="shared" ca="1" si="57"/>
        <v>1.84</v>
      </c>
      <c r="J498" s="1">
        <f t="shared" ca="1" si="58"/>
        <v>34.700000000000003</v>
      </c>
      <c r="K498" s="1">
        <f t="shared" ca="1" si="59"/>
        <v>56.785714285714292</v>
      </c>
      <c r="L498" s="1">
        <v>100.6262287</v>
      </c>
      <c r="M498" s="1">
        <v>14.596368</v>
      </c>
      <c r="N498" t="str">
        <f ca="1">SUBSTITUTE(INDEX(prob!$A$2:$A$6,MATCH(RAND(),prob!$C$2:$C$6)),"0","")</f>
        <v/>
      </c>
      <c r="O498" t="str">
        <f ca="1">IF(Table3[[#This Row],[Error_Type]]&lt;&gt;"",RANDBETWEEN(-H498/2,H498/2),"")</f>
        <v/>
      </c>
      <c r="P498" t="str">
        <f t="shared" ca="1" si="60"/>
        <v>Sensor A</v>
      </c>
      <c r="Q498">
        <f t="shared" ca="1" si="61"/>
        <v>2</v>
      </c>
      <c r="R498" t="str">
        <f t="shared" si="62"/>
        <v>D</v>
      </c>
      <c r="S498" t="str">
        <f ca="1">IF(LEN(F498)&gt;0,INDEX(prob!$D$2:$D$4,MATCH(RAND(),prob!$F$2:$F$4)),S497)</f>
        <v>Shipped</v>
      </c>
      <c r="T498" s="4">
        <f t="shared" ca="1" si="63"/>
        <v>37</v>
      </c>
    </row>
    <row r="499" spans="1:20" x14ac:dyDescent="0.25">
      <c r="A499">
        <v>497</v>
      </c>
      <c r="B499" s="2">
        <v>45007.720131481481</v>
      </c>
      <c r="C499" t="s">
        <v>9</v>
      </c>
      <c r="D499">
        <v>33</v>
      </c>
      <c r="E499">
        <v>15</v>
      </c>
      <c r="G499">
        <f>IF(Table3[[#This Row],[Length_1]]&lt;&gt;"",-Table3[[#This Row],[Width_1]]/2,)</f>
        <v>0</v>
      </c>
      <c r="H499">
        <f t="shared" ca="1" si="56"/>
        <v>140</v>
      </c>
      <c r="I499" s="1">
        <f t="shared" ca="1" si="57"/>
        <v>1.89</v>
      </c>
      <c r="J499" s="1">
        <f t="shared" ca="1" si="58"/>
        <v>34.9</v>
      </c>
      <c r="K499" s="1">
        <f t="shared" ca="1" si="59"/>
        <v>52.428571428571431</v>
      </c>
      <c r="L499" s="1">
        <v>100.7262772</v>
      </c>
      <c r="M499" s="1">
        <v>14.851728</v>
      </c>
      <c r="N499" t="str">
        <f ca="1">SUBSTITUTE(INDEX(prob!$A$2:$A$6,MATCH(RAND(),prob!$C$2:$C$6)),"0","")</f>
        <v/>
      </c>
      <c r="O499" t="str">
        <f ca="1">IF(Table3[[#This Row],[Error_Type]]&lt;&gt;"",RANDBETWEEN(-H499/2,H499/2),"")</f>
        <v/>
      </c>
      <c r="P499" t="str">
        <f t="shared" ca="1" si="60"/>
        <v>Sensor A</v>
      </c>
      <c r="Q499">
        <f t="shared" ca="1" si="61"/>
        <v>0</v>
      </c>
      <c r="R499" t="str">
        <f t="shared" si="62"/>
        <v>D</v>
      </c>
      <c r="S499" t="str">
        <f ca="1">IF(LEN(F499)&gt;0,INDEX(prob!$D$2:$D$4,MATCH(RAND(),prob!$F$2:$F$4)),S498)</f>
        <v>Shipped</v>
      </c>
      <c r="T499" s="4">
        <f t="shared" ca="1" si="63"/>
        <v>37</v>
      </c>
    </row>
    <row r="500" spans="1:20" x14ac:dyDescent="0.25">
      <c r="A500">
        <v>498</v>
      </c>
      <c r="B500" s="2">
        <v>45007.73054809028</v>
      </c>
      <c r="C500" t="s">
        <v>9</v>
      </c>
      <c r="D500">
        <v>33</v>
      </c>
      <c r="E500">
        <v>16</v>
      </c>
      <c r="G500">
        <f>IF(Table3[[#This Row],[Length_1]]&lt;&gt;"",-Table3[[#This Row],[Width_1]]/2,)</f>
        <v>0</v>
      </c>
      <c r="H500">
        <f t="shared" ca="1" si="56"/>
        <v>140</v>
      </c>
      <c r="I500" s="1">
        <f t="shared" ca="1" si="57"/>
        <v>1.89</v>
      </c>
      <c r="J500" s="1">
        <f t="shared" ca="1" si="58"/>
        <v>40.4</v>
      </c>
      <c r="K500" s="1">
        <f t="shared" ca="1" si="59"/>
        <v>50.357142857142854</v>
      </c>
      <c r="L500" s="1">
        <v>100.65710319999999</v>
      </c>
      <c r="M500" s="1">
        <v>14.984496</v>
      </c>
      <c r="N500" t="str">
        <f ca="1">SUBSTITUTE(INDEX(prob!$A$2:$A$6,MATCH(RAND(),prob!$C$2:$C$6)),"0","")</f>
        <v/>
      </c>
      <c r="O500" t="str">
        <f ca="1">IF(Table3[[#This Row],[Error_Type]]&lt;&gt;"",RANDBETWEEN(-H500/2,H500/2),"")</f>
        <v/>
      </c>
      <c r="P500" t="str">
        <f t="shared" ca="1" si="60"/>
        <v>Sensor A</v>
      </c>
      <c r="Q500">
        <f t="shared" ca="1" si="61"/>
        <v>2</v>
      </c>
      <c r="R500" t="str">
        <f t="shared" si="62"/>
        <v>D</v>
      </c>
      <c r="S500" t="str">
        <f ca="1">IF(LEN(F500)&gt;0,INDEX(prob!$D$2:$D$4,MATCH(RAND(),prob!$F$2:$F$4)),S499)</f>
        <v>Shipped</v>
      </c>
      <c r="T500" s="4">
        <f t="shared" ca="1" si="63"/>
        <v>37</v>
      </c>
    </row>
    <row r="501" spans="1:20" x14ac:dyDescent="0.25">
      <c r="A501">
        <v>503</v>
      </c>
      <c r="B501" s="2">
        <v>45007.740964699071</v>
      </c>
      <c r="C501" t="s">
        <v>9</v>
      </c>
      <c r="D501">
        <v>33</v>
      </c>
      <c r="E501">
        <v>17</v>
      </c>
      <c r="G501">
        <f>IF(Table3[[#This Row],[Length_1]]&lt;&gt;"",-Table3[[#This Row],[Width_1]]/2,)</f>
        <v>0</v>
      </c>
      <c r="H501">
        <f t="shared" ca="1" si="56"/>
        <v>140</v>
      </c>
      <c r="I501" s="1">
        <f t="shared" ca="1" si="57"/>
        <v>1.89</v>
      </c>
      <c r="J501" s="1">
        <f t="shared" ca="1" si="58"/>
        <v>33.9</v>
      </c>
      <c r="K501" s="1">
        <f t="shared" ca="1" si="59"/>
        <v>53.785714285714292</v>
      </c>
      <c r="L501" s="1">
        <v>100.67092940000001</v>
      </c>
      <c r="M501" s="1">
        <v>14.959644000000001</v>
      </c>
      <c r="N501" t="str">
        <f ca="1">SUBSTITUTE(INDEX(prob!$A$2:$A$6,MATCH(RAND(),prob!$C$2:$C$6)),"0","")</f>
        <v/>
      </c>
      <c r="O501" t="str">
        <f ca="1">IF(Table3[[#This Row],[Error_Type]]&lt;&gt;"",RANDBETWEEN(-H501/2,H501/2),"")</f>
        <v/>
      </c>
      <c r="P501" t="str">
        <f t="shared" ca="1" si="60"/>
        <v>Sensor A</v>
      </c>
      <c r="Q501">
        <f t="shared" ca="1" si="61"/>
        <v>1</v>
      </c>
      <c r="R501" t="str">
        <f t="shared" si="62"/>
        <v>D</v>
      </c>
      <c r="S501" t="str">
        <f ca="1">IF(LEN(F501)&gt;0,INDEX(prob!$D$2:$D$4,MATCH(RAND(),prob!$F$2:$F$4)),S500)</f>
        <v>Shipped</v>
      </c>
      <c r="T501" s="4">
        <f t="shared" ca="1" si="63"/>
        <v>37</v>
      </c>
    </row>
    <row r="502" spans="1:20" x14ac:dyDescent="0.25">
      <c r="A502">
        <v>504</v>
      </c>
      <c r="B502" s="2">
        <v>45007.751381307869</v>
      </c>
      <c r="C502" t="s">
        <v>9</v>
      </c>
      <c r="D502">
        <v>33</v>
      </c>
      <c r="E502">
        <v>18</v>
      </c>
      <c r="G502">
        <f>IF(Table3[[#This Row],[Length_1]]&lt;&gt;"",-Table3[[#This Row],[Width_1]]/2,)</f>
        <v>0</v>
      </c>
      <c r="H502">
        <f t="shared" ca="1" si="56"/>
        <v>140</v>
      </c>
      <c r="I502" s="1">
        <f t="shared" ca="1" si="57"/>
        <v>1.9</v>
      </c>
      <c r="J502" s="1">
        <f t="shared" ca="1" si="58"/>
        <v>39.1</v>
      </c>
      <c r="K502" s="1">
        <f t="shared" ca="1" si="59"/>
        <v>52.357142857142861</v>
      </c>
      <c r="L502" s="1">
        <v>100.7122263</v>
      </c>
      <c r="M502" s="1">
        <v>15.129396</v>
      </c>
      <c r="N502" t="str">
        <f ca="1">SUBSTITUTE(INDEX(prob!$A$2:$A$6,MATCH(RAND(),prob!$C$2:$C$6)),"0","")</f>
        <v/>
      </c>
      <c r="O502" t="str">
        <f ca="1">IF(Table3[[#This Row],[Error_Type]]&lt;&gt;"",RANDBETWEEN(-H502/2,H502/2),"")</f>
        <v/>
      </c>
      <c r="P502" t="str">
        <f t="shared" ca="1" si="60"/>
        <v>Sensor A</v>
      </c>
      <c r="Q502">
        <f t="shared" ca="1" si="61"/>
        <v>1</v>
      </c>
      <c r="R502" t="str">
        <f t="shared" si="62"/>
        <v>D</v>
      </c>
      <c r="S502" t="str">
        <f ca="1">IF(LEN(F502)&gt;0,INDEX(prob!$D$2:$D$4,MATCH(RAND(),prob!$F$2:$F$4)),S501)</f>
        <v>Shipped</v>
      </c>
      <c r="T502" s="4">
        <f t="shared" ca="1" si="63"/>
        <v>37</v>
      </c>
    </row>
    <row r="503" spans="1:20" x14ac:dyDescent="0.25">
      <c r="A503">
        <v>505</v>
      </c>
      <c r="B503" s="2">
        <v>45007.761797916668</v>
      </c>
      <c r="C503" t="s">
        <v>9</v>
      </c>
      <c r="D503">
        <v>33</v>
      </c>
      <c r="E503">
        <v>19</v>
      </c>
      <c r="G503">
        <f>IF(Table3[[#This Row],[Length_1]]&lt;&gt;"",-Table3[[#This Row],[Width_1]]/2,)</f>
        <v>0</v>
      </c>
      <c r="H503">
        <f t="shared" ca="1" si="56"/>
        <v>140</v>
      </c>
      <c r="I503" s="1">
        <f t="shared" ca="1" si="57"/>
        <v>1.89</v>
      </c>
      <c r="J503" s="1">
        <f t="shared" ca="1" si="58"/>
        <v>36.6</v>
      </c>
      <c r="K503" s="1">
        <f t="shared" ca="1" si="59"/>
        <v>49.928571428571431</v>
      </c>
      <c r="L503" s="1">
        <v>100.615652</v>
      </c>
      <c r="M503" s="1">
        <v>15.424932000000002</v>
      </c>
      <c r="N503" t="str">
        <f ca="1">SUBSTITUTE(INDEX(prob!$A$2:$A$6,MATCH(RAND(),prob!$C$2:$C$6)),"0","")</f>
        <v/>
      </c>
      <c r="O503" t="str">
        <f ca="1">IF(Table3[[#This Row],[Error_Type]]&lt;&gt;"",RANDBETWEEN(-H503/2,H503/2),"")</f>
        <v/>
      </c>
      <c r="P503" t="str">
        <f t="shared" ca="1" si="60"/>
        <v>Sensor B</v>
      </c>
      <c r="Q503">
        <f t="shared" ca="1" si="61"/>
        <v>1</v>
      </c>
      <c r="R503" t="str">
        <f t="shared" si="62"/>
        <v>D</v>
      </c>
      <c r="S503" t="str">
        <f ca="1">IF(LEN(F503)&gt;0,INDEX(prob!$D$2:$D$4,MATCH(RAND(),prob!$F$2:$F$4)),S502)</f>
        <v>Shipped</v>
      </c>
      <c r="T503" s="4">
        <f t="shared" ca="1" si="63"/>
        <v>37</v>
      </c>
    </row>
    <row r="504" spans="1:20" x14ac:dyDescent="0.25">
      <c r="A504">
        <v>506</v>
      </c>
      <c r="B504" s="2">
        <v>45007.772214525467</v>
      </c>
      <c r="C504" t="s">
        <v>9</v>
      </c>
      <c r="D504">
        <v>33</v>
      </c>
      <c r="E504">
        <v>20</v>
      </c>
      <c r="G504">
        <f>IF(Table3[[#This Row],[Length_1]]&lt;&gt;"",-Table3[[#This Row],[Width_1]]/2,)</f>
        <v>0</v>
      </c>
      <c r="H504">
        <f t="shared" ca="1" si="56"/>
        <v>140</v>
      </c>
      <c r="I504" s="1">
        <f t="shared" ca="1" si="57"/>
        <v>1.95</v>
      </c>
      <c r="J504" s="1">
        <f t="shared" ca="1" si="58"/>
        <v>34.6</v>
      </c>
      <c r="K504" s="1">
        <f t="shared" ca="1" si="59"/>
        <v>48.357142857142854</v>
      </c>
      <c r="L504" s="1">
        <v>100.5268074</v>
      </c>
      <c r="M504" s="1">
        <v>15.323063999999999</v>
      </c>
      <c r="N504" t="str">
        <f ca="1">SUBSTITUTE(INDEX(prob!$A$2:$A$6,MATCH(RAND(),prob!$C$2:$C$6)),"0","")</f>
        <v/>
      </c>
      <c r="O504" t="str">
        <f ca="1">IF(Table3[[#This Row],[Error_Type]]&lt;&gt;"",RANDBETWEEN(-H504/2,H504/2),"")</f>
        <v/>
      </c>
      <c r="P504" t="str">
        <f t="shared" ca="1" si="60"/>
        <v>Sensor A</v>
      </c>
      <c r="Q504">
        <f t="shared" ca="1" si="61"/>
        <v>0</v>
      </c>
      <c r="R504" t="str">
        <f t="shared" si="62"/>
        <v>D</v>
      </c>
      <c r="S504" t="str">
        <f ca="1">IF(LEN(F504)&gt;0,INDEX(prob!$D$2:$D$4,MATCH(RAND(),prob!$F$2:$F$4)),S503)</f>
        <v>Shipped</v>
      </c>
      <c r="T504" s="4">
        <f t="shared" ca="1" si="63"/>
        <v>37</v>
      </c>
    </row>
    <row r="505" spans="1:20" x14ac:dyDescent="0.25">
      <c r="A505">
        <v>507</v>
      </c>
      <c r="B505" s="2">
        <v>45007.782631134258</v>
      </c>
      <c r="C505" t="s">
        <v>9</v>
      </c>
      <c r="D505">
        <v>33</v>
      </c>
      <c r="E505">
        <v>21</v>
      </c>
      <c r="G505">
        <f>IF(Table3[[#This Row],[Length_1]]&lt;&gt;"",-Table3[[#This Row],[Width_1]]/2,)</f>
        <v>0</v>
      </c>
      <c r="H505">
        <f t="shared" ca="1" si="56"/>
        <v>140</v>
      </c>
      <c r="I505" s="1">
        <f t="shared" ca="1" si="57"/>
        <v>1.91</v>
      </c>
      <c r="J505" s="1">
        <f t="shared" ca="1" si="58"/>
        <v>33.700000000000003</v>
      </c>
      <c r="K505" s="1">
        <f t="shared" ca="1" si="59"/>
        <v>54.357142857142861</v>
      </c>
      <c r="L505" s="1">
        <v>100.7392265</v>
      </c>
      <c r="M505" s="1">
        <v>15.127595999999999</v>
      </c>
      <c r="N505" t="str">
        <f ca="1">SUBSTITUTE(INDEX(prob!$A$2:$A$6,MATCH(RAND(),prob!$C$2:$C$6)),"0","")</f>
        <v/>
      </c>
      <c r="O505" t="str">
        <f ca="1">IF(Table3[[#This Row],[Error_Type]]&lt;&gt;"",RANDBETWEEN(-H505/2,H505/2),"")</f>
        <v/>
      </c>
      <c r="P505" t="str">
        <f t="shared" ca="1" si="60"/>
        <v>Sensor B</v>
      </c>
      <c r="Q505">
        <f t="shared" ca="1" si="61"/>
        <v>1</v>
      </c>
      <c r="R505" t="str">
        <f t="shared" si="62"/>
        <v>D</v>
      </c>
      <c r="S505" t="str">
        <f ca="1">IF(LEN(F505)&gt;0,INDEX(prob!$D$2:$D$4,MATCH(RAND(),prob!$F$2:$F$4)),S504)</f>
        <v>Shipped</v>
      </c>
      <c r="T505" s="4">
        <f t="shared" ca="1" si="63"/>
        <v>37</v>
      </c>
    </row>
    <row r="506" spans="1:20" x14ac:dyDescent="0.25">
      <c r="A506">
        <v>508</v>
      </c>
      <c r="B506" s="2">
        <v>45007.793047743056</v>
      </c>
      <c r="C506" t="s">
        <v>9</v>
      </c>
      <c r="D506">
        <v>33</v>
      </c>
      <c r="E506">
        <v>22</v>
      </c>
      <c r="G506">
        <f>IF(Table3[[#This Row],[Length_1]]&lt;&gt;"",-Table3[[#This Row],[Width_1]]/2,)</f>
        <v>0</v>
      </c>
      <c r="H506">
        <f t="shared" ca="1" si="56"/>
        <v>140</v>
      </c>
      <c r="I506" s="1">
        <f t="shared" ca="1" si="57"/>
        <v>2.48</v>
      </c>
      <c r="J506" s="1">
        <f t="shared" ca="1" si="58"/>
        <v>35.4</v>
      </c>
      <c r="K506" s="1">
        <f t="shared" ca="1" si="59"/>
        <v>52.928571428571431</v>
      </c>
      <c r="L506" s="1">
        <v>100.52341199999999</v>
      </c>
      <c r="M506" s="1">
        <v>14.54238</v>
      </c>
      <c r="N506" t="str">
        <f ca="1">SUBSTITUTE(INDEX(prob!$A$2:$A$6,MATCH(RAND(),prob!$C$2:$C$6)),"0","")</f>
        <v>Type 3</v>
      </c>
      <c r="O506">
        <f ca="1">IF(Table3[[#This Row],[Error_Type]]&lt;&gt;"",RANDBETWEEN(-H506/2,H506/2),"")</f>
        <v>1</v>
      </c>
      <c r="P506" t="str">
        <f t="shared" ca="1" si="60"/>
        <v>Sensor B</v>
      </c>
      <c r="Q506">
        <f t="shared" ca="1" si="61"/>
        <v>1</v>
      </c>
      <c r="R506" t="str">
        <f t="shared" si="62"/>
        <v>D</v>
      </c>
      <c r="S506" t="str">
        <f ca="1">IF(LEN(F506)&gt;0,INDEX(prob!$D$2:$D$4,MATCH(RAND(),prob!$F$2:$F$4)),S505)</f>
        <v>Shipped</v>
      </c>
      <c r="T506" s="4">
        <f t="shared" ca="1" si="63"/>
        <v>37</v>
      </c>
    </row>
    <row r="507" spans="1:20" x14ac:dyDescent="0.25">
      <c r="A507">
        <v>509</v>
      </c>
      <c r="B507" s="2">
        <v>45007.803464351855</v>
      </c>
      <c r="C507" t="s">
        <v>9</v>
      </c>
      <c r="D507">
        <v>33</v>
      </c>
      <c r="E507">
        <v>23</v>
      </c>
      <c r="G507">
        <f>IF(Table3[[#This Row],[Length_1]]&lt;&gt;"",-Table3[[#This Row],[Width_1]]/2,)</f>
        <v>0</v>
      </c>
      <c r="H507">
        <f t="shared" ca="1" si="56"/>
        <v>140</v>
      </c>
      <c r="I507" s="1">
        <f t="shared" ca="1" si="57"/>
        <v>1.8</v>
      </c>
      <c r="J507" s="1">
        <f t="shared" ca="1" si="58"/>
        <v>32.5</v>
      </c>
      <c r="K507" s="1">
        <f t="shared" ca="1" si="59"/>
        <v>61.3</v>
      </c>
      <c r="L507" s="1">
        <v>100.777247</v>
      </c>
      <c r="M507" s="1">
        <v>14.216711999999999</v>
      </c>
      <c r="N507" t="str">
        <f ca="1">SUBSTITUTE(INDEX(prob!$A$2:$A$6,MATCH(RAND(),prob!$C$2:$C$6)),"0","")</f>
        <v>Type 1</v>
      </c>
      <c r="O507">
        <f ca="1">IF(Table3[[#This Row],[Error_Type]]&lt;&gt;"",RANDBETWEEN(-H507/2,H507/2),"")</f>
        <v>-53</v>
      </c>
      <c r="P507" t="str">
        <f t="shared" ca="1" si="60"/>
        <v>Sensor B</v>
      </c>
      <c r="Q507">
        <f t="shared" ca="1" si="61"/>
        <v>2</v>
      </c>
      <c r="R507" t="str">
        <f t="shared" si="62"/>
        <v>D</v>
      </c>
      <c r="S507" t="str">
        <f ca="1">IF(LEN(F507)&gt;0,INDEX(prob!$D$2:$D$4,MATCH(RAND(),prob!$F$2:$F$4)),S506)</f>
        <v>Shipped</v>
      </c>
      <c r="T507" s="4">
        <f t="shared" ca="1" si="63"/>
        <v>37</v>
      </c>
    </row>
    <row r="508" spans="1:20" x14ac:dyDescent="0.25">
      <c r="A508">
        <v>510</v>
      </c>
      <c r="B508" s="2">
        <v>45007.813880960646</v>
      </c>
      <c r="C508" t="s">
        <v>9</v>
      </c>
      <c r="D508">
        <v>33</v>
      </c>
      <c r="E508">
        <v>24</v>
      </c>
      <c r="G508">
        <f>IF(Table3[[#This Row],[Length_1]]&lt;&gt;"",-Table3[[#This Row],[Width_1]]/2,)</f>
        <v>0</v>
      </c>
      <c r="H508">
        <f t="shared" ca="1" si="56"/>
        <v>140</v>
      </c>
      <c r="I508" s="1">
        <f t="shared" ca="1" si="57"/>
        <v>1.93</v>
      </c>
      <c r="J508" s="1">
        <f t="shared" ca="1" si="58"/>
        <v>36</v>
      </c>
      <c r="K508" s="1">
        <f t="shared" ca="1" si="59"/>
        <v>47.357142857142861</v>
      </c>
      <c r="L508" s="1">
        <v>100.7560345</v>
      </c>
      <c r="M508" s="1">
        <v>13.989048</v>
      </c>
      <c r="N508" t="str">
        <f ca="1">SUBSTITUTE(INDEX(prob!$A$2:$A$6,MATCH(RAND(),prob!$C$2:$C$6)),"0","")</f>
        <v/>
      </c>
      <c r="O508" t="str">
        <f ca="1">IF(Table3[[#This Row],[Error_Type]]&lt;&gt;"",RANDBETWEEN(-H508/2,H508/2),"")</f>
        <v/>
      </c>
      <c r="P508" t="str">
        <f t="shared" ca="1" si="60"/>
        <v>Sensor B</v>
      </c>
      <c r="Q508">
        <f t="shared" ca="1" si="61"/>
        <v>2</v>
      </c>
      <c r="R508" t="str">
        <f t="shared" si="62"/>
        <v>D</v>
      </c>
      <c r="S508" t="str">
        <f ca="1">IF(LEN(F508)&gt;0,INDEX(prob!$D$2:$D$4,MATCH(RAND(),prob!$F$2:$F$4)),S507)</f>
        <v>Shipped</v>
      </c>
      <c r="T508" s="4">
        <f t="shared" ca="1" si="63"/>
        <v>37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9E8B-9DF8-4B84-9B91-054F164313C4}">
  <dimension ref="A1:H13"/>
  <sheetViews>
    <sheetView workbookViewId="0">
      <selection activeCell="D4" sqref="D4"/>
    </sheetView>
  </sheetViews>
  <sheetFormatPr defaultRowHeight="15" x14ac:dyDescent="0.25"/>
  <cols>
    <col min="3" max="3" width="10.85546875" bestFit="1" customWidth="1"/>
  </cols>
  <sheetData>
    <row r="1" spans="1:8" x14ac:dyDescent="0.25">
      <c r="A1" t="s">
        <v>23</v>
      </c>
      <c r="B1" t="s">
        <v>18</v>
      </c>
      <c r="C1" t="s">
        <v>24</v>
      </c>
      <c r="D1" t="s">
        <v>23</v>
      </c>
      <c r="E1" t="s">
        <v>18</v>
      </c>
      <c r="F1" t="s">
        <v>24</v>
      </c>
    </row>
    <row r="2" spans="1:8" x14ac:dyDescent="0.25">
      <c r="A2" s="3"/>
      <c r="B2" s="1">
        <v>0.8</v>
      </c>
      <c r="C2" s="1">
        <f>0</f>
        <v>0</v>
      </c>
      <c r="D2" s="3" t="s">
        <v>26</v>
      </c>
      <c r="E2" s="1">
        <v>0.3</v>
      </c>
      <c r="F2" s="1">
        <f>0</f>
        <v>0</v>
      </c>
    </row>
    <row r="3" spans="1:8" x14ac:dyDescent="0.25">
      <c r="A3" t="s">
        <v>19</v>
      </c>
      <c r="B3" s="1">
        <v>0.1</v>
      </c>
      <c r="C3" s="1">
        <f>C2+B2</f>
        <v>0.8</v>
      </c>
      <c r="D3" t="s">
        <v>32</v>
      </c>
      <c r="E3" s="1">
        <v>0.15</v>
      </c>
      <c r="F3" s="1">
        <f>F2+E2</f>
        <v>0.3</v>
      </c>
      <c r="H3" s="3"/>
    </row>
    <row r="4" spans="1:8" x14ac:dyDescent="0.25">
      <c r="A4" t="s">
        <v>20</v>
      </c>
      <c r="B4" s="1">
        <v>0.02</v>
      </c>
      <c r="C4" s="1">
        <f t="shared" ref="C4:C6" si="0">C3+B3</f>
        <v>0.9</v>
      </c>
      <c r="D4" t="s">
        <v>27</v>
      </c>
      <c r="E4" s="1">
        <f>1-SUM(E2:E3)</f>
        <v>0.55000000000000004</v>
      </c>
      <c r="F4" s="1">
        <f t="shared" ref="F4" si="1">F3+E3</f>
        <v>0.44999999999999996</v>
      </c>
      <c r="H4" s="3"/>
    </row>
    <row r="5" spans="1:8" x14ac:dyDescent="0.25">
      <c r="A5" t="s">
        <v>21</v>
      </c>
      <c r="B5" s="1">
        <v>0.05</v>
      </c>
      <c r="C5" s="1">
        <f t="shared" si="0"/>
        <v>0.92</v>
      </c>
      <c r="E5" s="1"/>
      <c r="F5" s="1"/>
      <c r="H5" s="3"/>
    </row>
    <row r="6" spans="1:8" x14ac:dyDescent="0.25">
      <c r="A6" t="s">
        <v>22</v>
      </c>
      <c r="B6" s="1">
        <f>1-SUM(B2:B5)</f>
        <v>2.9999999999999916E-2</v>
      </c>
      <c r="C6" s="1">
        <f t="shared" si="0"/>
        <v>0.97000000000000008</v>
      </c>
      <c r="F6" s="1"/>
      <c r="H6" s="3"/>
    </row>
    <row r="7" spans="1:8" x14ac:dyDescent="0.25">
      <c r="H7" s="3"/>
    </row>
    <row r="8" spans="1:8" x14ac:dyDescent="0.25">
      <c r="H8" s="3"/>
    </row>
    <row r="9" spans="1:8" x14ac:dyDescent="0.25">
      <c r="H9" s="3"/>
    </row>
    <row r="10" spans="1:8" x14ac:dyDescent="0.25">
      <c r="H10" s="3"/>
    </row>
    <row r="11" spans="1:8" x14ac:dyDescent="0.25">
      <c r="H11" s="3"/>
    </row>
    <row r="12" spans="1:8" x14ac:dyDescent="0.25">
      <c r="H12" s="3"/>
    </row>
    <row r="13" spans="1:8" x14ac:dyDescent="0.25">
      <c r="H13" s="3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Jakob Zethofer</cp:lastModifiedBy>
  <cp:revision/>
  <dcterms:created xsi:type="dcterms:W3CDTF">2016-07-06T08:22:49Z</dcterms:created>
  <dcterms:modified xsi:type="dcterms:W3CDTF">2023-06-02T07:52:27Z</dcterms:modified>
  <cp:category/>
  <cp:contentStatus/>
</cp:coreProperties>
</file>