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vitto\Desktop\MATISSE\01 - MLR Matisse\Data Extraction\"/>
    </mc:Choice>
  </mc:AlternateContent>
  <xr:revisionPtr revIDLastSave="0" documentId="13_ncr:1_{4FF70A7E-CAEC-4842-85EF-4C189EFAE374}" xr6:coauthVersionLast="47" xr6:coauthVersionMax="47" xr10:uidLastSave="{00000000-0000-0000-0000-000000000000}"/>
  <bookViews>
    <workbookView xWindow="-28920" yWindow="-120" windowWidth="29040" windowHeight="15840" firstSheet="1" activeTab="5" xr2:uid="{00000000-000D-0000-FFFF-FFFF00000000}"/>
  </bookViews>
  <sheets>
    <sheet name="DTE-MBE" sheetId="1" r:id="rId1"/>
    <sheet name="DTE" sheetId="4" r:id="rId2"/>
    <sheet name="Interoperabillity" sheetId="2" r:id="rId3"/>
    <sheet name="Federation" sheetId="5" r:id="rId4"/>
    <sheet name="DTE - Model Foundation" sheetId="6" r:id="rId5"/>
    <sheet name="UC - Application-Domain" sheetId="3" r:id="rId6"/>
    <sheet name="App Domain" sheetId="7" r:id="rId7"/>
    <sheet name="App Domain (Stat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I25" i="3" l="1"/>
  <c r="H25" i="3"/>
  <c r="G25" i="3"/>
  <c r="F25" i="3"/>
  <c r="E25" i="3"/>
  <c r="D25" i="3"/>
  <c r="C25" i="3"/>
  <c r="C26" i="3"/>
  <c r="E2" i="8"/>
  <c r="I26" i="3"/>
  <c r="H26" i="3"/>
  <c r="G26" i="3"/>
  <c r="F26" i="3"/>
  <c r="E26" i="3"/>
  <c r="D26" i="3"/>
  <c r="E1" i="8"/>
  <c r="E6" i="8"/>
  <c r="E3" i="8"/>
  <c r="E5" i="8"/>
  <c r="E12" i="8"/>
  <c r="E11" i="8"/>
  <c r="E7" i="8"/>
  <c r="E4" i="8"/>
  <c r="E10" i="8"/>
  <c r="E9" i="8"/>
  <c r="E13" i="8"/>
  <c r="E8" i="8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V3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G24" i="1" l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AE24" i="1" l="1"/>
  <c r="M24" i="1"/>
  <c r="R24" i="1" s="1"/>
  <c r="AE23" i="1"/>
  <c r="M23" i="1"/>
  <c r="R23" i="1" s="1"/>
  <c r="AE22" i="1"/>
  <c r="M22" i="1"/>
  <c r="P22" i="1" s="1"/>
  <c r="AE21" i="1"/>
  <c r="M21" i="1"/>
  <c r="Q21" i="1" s="1"/>
  <c r="AE20" i="1"/>
  <c r="M20" i="1"/>
  <c r="R20" i="1" s="1"/>
  <c r="AE19" i="1"/>
  <c r="M19" i="1"/>
  <c r="R19" i="1" s="1"/>
  <c r="AE18" i="1"/>
  <c r="M18" i="1"/>
  <c r="Q18" i="1" s="1"/>
  <c r="AE17" i="1"/>
  <c r="M17" i="1"/>
  <c r="R17" i="1" s="1"/>
  <c r="AE16" i="1"/>
  <c r="M16" i="1"/>
  <c r="Q16" i="1" s="1"/>
  <c r="AE15" i="1"/>
  <c r="M15" i="1"/>
  <c r="P15" i="1" s="1"/>
  <c r="AE14" i="1"/>
  <c r="M14" i="1"/>
  <c r="R14" i="1" s="1"/>
  <c r="AE13" i="1"/>
  <c r="M13" i="1"/>
  <c r="P13" i="1" s="1"/>
  <c r="AE12" i="1"/>
  <c r="M12" i="1"/>
  <c r="R12" i="1" s="1"/>
  <c r="AE11" i="1"/>
  <c r="M11" i="1"/>
  <c r="R11" i="1" s="1"/>
  <c r="AE10" i="1"/>
  <c r="M10" i="1"/>
  <c r="R10" i="1" s="1"/>
  <c r="AE9" i="1"/>
  <c r="M9" i="1"/>
  <c r="R9" i="1" s="1"/>
  <c r="AE8" i="1"/>
  <c r="M8" i="1"/>
  <c r="R8" i="1" s="1"/>
  <c r="AE7" i="1"/>
  <c r="M7" i="1"/>
  <c r="R7" i="1" s="1"/>
  <c r="AE6" i="1"/>
  <c r="M6" i="1"/>
  <c r="P6" i="1" s="1"/>
  <c r="AE5" i="1"/>
  <c r="M5" i="1"/>
  <c r="R5" i="1" s="1"/>
  <c r="AE4" i="1"/>
  <c r="M4" i="1"/>
  <c r="R4" i="1" s="1"/>
  <c r="AE3" i="1"/>
  <c r="M3" i="1"/>
  <c r="P3" i="1" s="1"/>
  <c r="R18" i="1" l="1"/>
  <c r="Q3" i="1"/>
  <c r="R3" i="1"/>
  <c r="Q19" i="1"/>
  <c r="Q10" i="1"/>
  <c r="P5" i="1"/>
  <c r="P14" i="1"/>
  <c r="P23" i="1"/>
  <c r="P10" i="1"/>
  <c r="P19" i="1"/>
  <c r="R6" i="1"/>
  <c r="Q15" i="1"/>
  <c r="R15" i="1"/>
  <c r="P12" i="1"/>
  <c r="P16" i="1"/>
  <c r="P21" i="1"/>
  <c r="Q6" i="1"/>
  <c r="P7" i="1"/>
  <c r="Q12" i="1"/>
  <c r="R16" i="1"/>
  <c r="R21" i="1"/>
  <c r="Q8" i="1"/>
  <c r="Q13" i="1"/>
  <c r="Q22" i="1"/>
  <c r="R13" i="1"/>
  <c r="R22" i="1"/>
  <c r="P9" i="1"/>
  <c r="Q9" i="1"/>
  <c r="P4" i="1"/>
  <c r="Q7" i="1"/>
  <c r="P20" i="1"/>
  <c r="Q23" i="1"/>
  <c r="Q4" i="1"/>
  <c r="P17" i="1"/>
  <c r="Q20" i="1"/>
  <c r="Q17" i="1"/>
  <c r="P11" i="1"/>
  <c r="Q14" i="1"/>
  <c r="P8" i="1"/>
  <c r="Q11" i="1"/>
  <c r="P24" i="1"/>
  <c r="Q24" i="1"/>
  <c r="Q5" i="1"/>
  <c r="P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tc={022046A8-57C1-4101-BCB1-2545EC3261C2}</author>
    <author>tc={06AF65F3-80EA-4589-A4C8-ABED35358579}</author>
  </authors>
  <commentList>
    <comment ref="AX2" authorId="0" shapeId="0" xr:uid="{022046A8-57C1-4101-BCB1-2545EC3261C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</t>
      </text>
    </comment>
    <comment ref="AY2" authorId="1" shapeId="0" xr:uid="{06AF65F3-80EA-4589-A4C8-ABED3535857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tc={C6115512-3FB3-413F-821B-D355F0033A37}</author>
    <author>tc={26047F99-59C8-4114-820F-21A4BE7846CA}</author>
  </authors>
  <commentList>
    <comment ref="C2" authorId="0" shapeId="0" xr:uid="{C6115512-3FB3-413F-821B-D355F0033A3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</t>
      </text>
    </comment>
    <comment ref="D2" authorId="1" shapeId="0" xr:uid="{26047F99-59C8-4114-820F-21A4BE7846C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</t>
      </text>
    </comment>
  </commentList>
</comments>
</file>

<file path=xl/sharedStrings.xml><?xml version="1.0" encoding="utf-8"?>
<sst xmlns="http://schemas.openxmlformats.org/spreadsheetml/2006/main" count="1304" uniqueCount="169">
  <si>
    <t>DTE</t>
  </si>
  <si>
    <t>Traceability and Federation</t>
  </si>
  <si>
    <t>Model Foundations</t>
  </si>
  <si>
    <t>Model Quality</t>
  </si>
  <si>
    <t>Analysis</t>
  </si>
  <si>
    <t>Modeling Languages</t>
  </si>
  <si>
    <t>Model Representation</t>
  </si>
  <si>
    <t>Model Transformations</t>
  </si>
  <si>
    <t>Best Practices</t>
  </si>
  <si>
    <t>ID</t>
  </si>
  <si>
    <t>SP</t>
  </si>
  <si>
    <t>Modeling</t>
  </si>
  <si>
    <t>Simulation</t>
  </si>
  <si>
    <t>Data Integration</t>
  </si>
  <si>
    <t>Real-Time Monitoring</t>
  </si>
  <si>
    <t>Predictive Analytics</t>
  </si>
  <si>
    <t>Optimization</t>
  </si>
  <si>
    <t>Scalability</t>
  </si>
  <si>
    <t>Security and Privacy</t>
  </si>
  <si>
    <t>Lifecycle Management</t>
  </si>
  <si>
    <t>User Interaction</t>
  </si>
  <si>
    <t>Total</t>
  </si>
  <si>
    <t>Federation</t>
  </si>
  <si>
    <t>Traceability</t>
  </si>
  <si>
    <t>Total Federation</t>
  </si>
  <si>
    <t>Total Traceability</t>
  </si>
  <si>
    <t>Modeling and Federation</t>
  </si>
  <si>
    <t>Modeling and Traceability</t>
  </si>
  <si>
    <t>Federation and Traceability</t>
  </si>
  <si>
    <t>Modeling, Federation and Traceability</t>
  </si>
  <si>
    <t>Syntax</t>
  </si>
  <si>
    <t>Abstract syntax</t>
  </si>
  <si>
    <t>Concrete syntax</t>
  </si>
  <si>
    <t>Semantics</t>
  </si>
  <si>
    <t>Structural</t>
  </si>
  <si>
    <t>Behavioral</t>
  </si>
  <si>
    <t>Purpose/Intent</t>
  </si>
  <si>
    <t>Modeling principles</t>
  </si>
  <si>
    <t>Consistency</t>
  </si>
  <si>
    <t>Correctness</t>
  </si>
  <si>
    <t>Comprehensibility</t>
  </si>
  <si>
    <t>Confinement</t>
  </si>
  <si>
    <t>Structural Model Analysis</t>
  </si>
  <si>
    <t>Language Definition</t>
  </si>
  <si>
    <t>Metamodels</t>
  </si>
  <si>
    <t>Grammars</t>
  </si>
  <si>
    <t>Types of Modeling Languages</t>
  </si>
  <si>
    <t>General purpose (GPL)</t>
  </si>
  <si>
    <t>Domain-specific (DSL)</t>
  </si>
  <si>
    <t>Concrete Syntax</t>
  </si>
  <si>
    <t>Model Transformation Languages</t>
  </si>
  <si>
    <t>Text2Model, Model2Model, Model2Text</t>
  </si>
  <si>
    <t>Model Transformation Applications</t>
  </si>
  <si>
    <t>Model translation</t>
  </si>
  <si>
    <t>S19</t>
  </si>
  <si>
    <t>L01</t>
  </si>
  <si>
    <t>S21</t>
  </si>
  <si>
    <t>L02</t>
  </si>
  <si>
    <t>S20</t>
  </si>
  <si>
    <t>L03</t>
  </si>
  <si>
    <t>S10</t>
  </si>
  <si>
    <t>L04</t>
  </si>
  <si>
    <t>S18</t>
  </si>
  <si>
    <t>L05</t>
  </si>
  <si>
    <t>S08</t>
  </si>
  <si>
    <t>L06</t>
  </si>
  <si>
    <t>S11</t>
  </si>
  <si>
    <t>L07</t>
  </si>
  <si>
    <t>S09</t>
  </si>
  <si>
    <t>L08</t>
  </si>
  <si>
    <t>S13</t>
  </si>
  <si>
    <t>L09</t>
  </si>
  <si>
    <t>S15</t>
  </si>
  <si>
    <t>L10</t>
  </si>
  <si>
    <t>S14</t>
  </si>
  <si>
    <t>L12</t>
  </si>
  <si>
    <t>S04</t>
  </si>
  <si>
    <t>L13</t>
  </si>
  <si>
    <t>S01</t>
  </si>
  <si>
    <t>L14</t>
  </si>
  <si>
    <t>S03</t>
  </si>
  <si>
    <t xml:space="preserve">L15 </t>
  </si>
  <si>
    <t>S07</t>
  </si>
  <si>
    <t>L17</t>
  </si>
  <si>
    <t>S02</t>
  </si>
  <si>
    <t xml:space="preserve">L18 </t>
  </si>
  <si>
    <t>S06</t>
  </si>
  <si>
    <t>L19</t>
  </si>
  <si>
    <t>S17</t>
  </si>
  <si>
    <t>L20</t>
  </si>
  <si>
    <t>S22</t>
  </si>
  <si>
    <t>L21</t>
  </si>
  <si>
    <t>S16</t>
  </si>
  <si>
    <t>L22</t>
  </si>
  <si>
    <t>S05</t>
  </si>
  <si>
    <t>L23</t>
  </si>
  <si>
    <t>S12</t>
  </si>
  <si>
    <t>L24</t>
  </si>
  <si>
    <t>Interoperability</t>
  </si>
  <si>
    <t>Levels</t>
  </si>
  <si>
    <t>0,Stand-alone Systems</t>
  </si>
  <si>
    <t>1,Technical Interoperability</t>
  </si>
  <si>
    <t>2,Syntactic Interoperability (related to Modeling)</t>
  </si>
  <si>
    <t>3,Semantic Interoperability (related to Modeling)</t>
  </si>
  <si>
    <t>4,Pragmatic Interoperability (related to Simulation)</t>
  </si>
  <si>
    <t>5,Dynamic Interoperability (related to Modeling/Simulation)</t>
  </si>
  <si>
    <t>6,Conceptual Interoperability (related to Modeling/Simulation)</t>
  </si>
  <si>
    <t>Interoperability Levels</t>
  </si>
  <si>
    <t>MBE Total</t>
  </si>
  <si>
    <t>Total (MBE)</t>
  </si>
  <si>
    <t>Railway (ALSTOM)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</si>
  <si>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</si>
  <si>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</si>
  <si>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</si>
  <si>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</si>
  <si>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</si>
  <si>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</si>
  <si>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Use Cases</t>
  </si>
  <si>
    <t>DTE-MBE</t>
  </si>
  <si>
    <t>App1</t>
  </si>
  <si>
    <t>App2</t>
  </si>
  <si>
    <t>App3</t>
  </si>
  <si>
    <t>App4</t>
  </si>
  <si>
    <t>App5</t>
  </si>
  <si>
    <t>Other2</t>
  </si>
  <si>
    <t>Other1</t>
  </si>
  <si>
    <t>Other3</t>
  </si>
  <si>
    <t>Other</t>
  </si>
  <si>
    <t>Reviewer</t>
  </si>
  <si>
    <t>Other5</t>
  </si>
  <si>
    <t>R1</t>
  </si>
  <si>
    <t>R2</t>
  </si>
  <si>
    <t>Construction</t>
  </si>
  <si>
    <t/>
  </si>
  <si>
    <t>Smart Cities</t>
  </si>
  <si>
    <t>Energy</t>
  </si>
  <si>
    <t>Not Available</t>
  </si>
  <si>
    <t>Manufacturing</t>
  </si>
  <si>
    <t>Production</t>
  </si>
  <si>
    <t>Logistics</t>
  </si>
  <si>
    <t>Aerospace</t>
  </si>
  <si>
    <t>Automotive</t>
  </si>
  <si>
    <t>Healthcare</t>
  </si>
  <si>
    <t>Medical</t>
  </si>
  <si>
    <t>Infrastructure and Buildings</t>
  </si>
  <si>
    <t>Plant Management</t>
  </si>
  <si>
    <t>Telecommunications</t>
  </si>
  <si>
    <t>Industrial</t>
  </si>
  <si>
    <t>Robotics</t>
  </si>
  <si>
    <t>Electronics</t>
  </si>
  <si>
    <t>Digital Patient</t>
  </si>
  <si>
    <t>Digital City</t>
  </si>
  <si>
    <t>Education</t>
  </si>
  <si>
    <t>Cultural Heritage</t>
  </si>
  <si>
    <t>Virtual Sensors (generic)</t>
  </si>
  <si>
    <t>Virtual Sensors</t>
  </si>
  <si>
    <t>"The Digital Patient"</t>
  </si>
  <si>
    <t>"Digital Cities"</t>
  </si>
  <si>
    <t>"Cultural Heritage"</t>
  </si>
  <si>
    <t>Transportation</t>
  </si>
  <si>
    <t>Industrial, power and energy</t>
  </si>
  <si>
    <t>Supply chain</t>
  </si>
  <si>
    <t>Water and intermodal transportation</t>
  </si>
  <si>
    <t>Medical domain</t>
  </si>
  <si>
    <t>Digital Cities</t>
  </si>
  <si>
    <t>Others:</t>
  </si>
  <si>
    <t>Tot1</t>
  </si>
  <si>
    <t>Value&gt;0</t>
  </si>
  <si>
    <t>Tot0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</si>
</sst>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1" xfId="0" applyFont="1" applyFill="1" applyBorder="1" applyAlignment="1">
      <alignment textRotation="90" wrapText="1"/>
    </xf>
    <xf numFmtId="0" fontId="2" fillId="2" borderId="1" xfId="0" applyFont="1" applyFill="1" applyBorder="1" applyAlignment="1">
      <alignment textRotation="90" wrapText="1"/>
    </xf>
    <xf numFmtId="0" fontId="0" fillId="8" borderId="1" xfId="0" applyFill="1" applyBorder="1" applyAlignment="1">
      <alignment textRotation="90" wrapText="1"/>
    </xf>
    <xf numFmtId="0" fontId="1" fillId="0" borderId="1" xfId="0" applyFont="1" applyBorder="1" applyAlignment="1">
      <alignment textRotation="90" wrapText="1"/>
    </xf>
    <xf numFmtId="0" fontId="1" fillId="0" borderId="2" xfId="0" applyFont="1" applyBorder="1" applyAlignment="1">
      <alignment textRotation="90" wrapText="1"/>
    </xf>
    <xf numFmtId="0" fontId="3" fillId="0" borderId="5" xfId="0" applyFont="1" applyBorder="1" applyAlignment="1">
      <alignment horizontal="justify" vertic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0" borderId="6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0" borderId="7" xfId="0" applyFill="1" applyBorder="1"/>
    <xf numFmtId="0" fontId="0" fillId="9" borderId="7" xfId="0" applyFill="1" applyBorder="1"/>
    <xf numFmtId="0" fontId="0" fillId="4" borderId="0" xfId="0" applyFill="1"/>
    <xf numFmtId="0" fontId="1" fillId="0" borderId="1" xfId="0" applyFont="1" applyBorder="1" applyAlignment="1">
      <alignment textRotation="90"/>
    </xf>
    <xf numFmtId="0" fontId="0" fillId="0" borderId="0" xfId="0" applyAlignment="1">
      <alignment textRotation="90"/>
    </xf>
    <xf numFmtId="0" fontId="1" fillId="0" borderId="8" xfId="0" applyFont="1" applyBorder="1" applyAlignment="1">
      <alignment textRotation="90" wrapText="1"/>
    </xf>
    <xf numFmtId="0" fontId="3" fillId="0" borderId="9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0" fillId="0" borderId="1" xfId="0" applyBorder="1"/>
    <xf numFmtId="0" fontId="1" fillId="0" borderId="4" xfId="0" applyFont="1" applyBorder="1" applyAlignment="1">
      <alignment textRotation="90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7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e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'UC - Application-Domain'!$O$3:$O$9</c:f>
              <c:strCache>
                <c:ptCount val="7"/>
                <c:pt idx="0">
                  <c:v>Railway (ALSTOM)</c:v>
                </c:pt>
                <c:pt idx="1">
                  <c:v>Renewable Energy (CleanWatts)</c:v>
                </c:pt>
                <c:pt idx="2">
                  <c:v>Internet Of Things - Bridge Building - Railway (CNET)</c:v>
                </c:pt>
                <c:pt idx="3">
                  <c:v>Energy Microgrid (Siemens)</c:v>
                </c:pt>
                <c:pt idx="4">
                  <c:v>Automotive - Buses (OTOKAR)</c:v>
                </c:pt>
                <c:pt idx="5">
                  <c:v>Aerospace Robotics (Leonardo)</c:v>
                </c:pt>
                <c:pt idx="6">
                  <c:v>Manufacturing (Thinglink)</c:v>
                </c:pt>
              </c:strCache>
            </c:strRef>
          </c:cat>
          <c:val>
            <c:numRef>
              <c:f>'UC - Application-Domain'!$P$3:$P$9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0-400F-BCB2-BECD749C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4888736"/>
        <c:axId val="224887296"/>
      </c:barChart>
      <c:catAx>
        <c:axId val="22488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87296"/>
        <c:crosses val="autoZero"/>
        <c:auto val="1"/>
        <c:lblAlgn val="ctr"/>
        <c:lblOffset val="100"/>
        <c:noMultiLvlLbl val="0"/>
      </c:catAx>
      <c:valAx>
        <c:axId val="224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88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131773130705475"/>
          <c:y val="3.6694172849779258E-2"/>
          <c:w val="0.58121734131343095"/>
          <c:h val="0.885121907549434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'App Domain (Stat)'!$D$2:$D$13</c:f>
              <c:strCache>
                <c:ptCount val="12"/>
                <c:pt idx="0">
                  <c:v>Other</c:v>
                </c:pt>
                <c:pt idx="1">
                  <c:v>Telecommunications</c:v>
                </c:pt>
                <c:pt idx="2">
                  <c:v>Robotics</c:v>
                </c:pt>
                <c:pt idx="3">
                  <c:v>Logistics</c:v>
                </c:pt>
                <c:pt idx="4">
                  <c:v>Education</c:v>
                </c:pt>
                <c:pt idx="5">
                  <c:v>Energy</c:v>
                </c:pt>
                <c:pt idx="6">
                  <c:v>Construction</c:v>
                </c:pt>
                <c:pt idx="7">
                  <c:v>Smart Cities</c:v>
                </c:pt>
                <c:pt idx="8">
                  <c:v>Aerospace</c:v>
                </c:pt>
                <c:pt idx="9">
                  <c:v>Automotive</c:v>
                </c:pt>
                <c:pt idx="10">
                  <c:v>Healthcare</c:v>
                </c:pt>
                <c:pt idx="11">
                  <c:v>Manufacturing</c:v>
                </c:pt>
              </c:strCache>
            </c:strRef>
          </c:cat>
          <c:val>
            <c:numRef>
              <c:f>'App Domain (Stat)'!$E$2:$E$13</c:f>
              <c:numCache>
                <c:formatCode>General</c:formatCode>
                <c:ptCount val="12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3-4EF4-AC01-81B6FEFB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21982560"/>
        <c:axId val="1721980640"/>
      </c:barChart>
      <c:catAx>
        <c:axId val="172198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80640"/>
        <c:crosses val="autoZero"/>
        <c:auto val="1"/>
        <c:lblAlgn val="ctr"/>
        <c:lblOffset val="100"/>
        <c:noMultiLvlLbl val="0"/>
      </c:catAx>
      <c:valAx>
        <c:axId val="17219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8256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100965</xdr:colOff>
      <xdr:row>10</xdr:row>
      <xdr:rowOff>111442</xdr:rowOff>
    </xdr:from>
    <xdr:to>
      <xdr:col>21</xdr:col>
      <xdr:colOff>367665</xdr:colOff>
      <xdr:row>25</xdr:row>
      <xdr:rowOff>155257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33F0A9-BE1B-98AE-EC76-D42B2854A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441959</xdr:colOff>
      <xdr:row>2</xdr:row>
      <xdr:rowOff>143825</xdr:rowOff>
    </xdr:from>
    <xdr:to>
      <xdr:col>13</xdr:col>
      <xdr:colOff>426720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45F1D0-F327-4140-1716-25CDEA88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ttoriano Muttillo" id="{7EDA6009-953C-476E-B4A8-13EE19E41835}" userId="S::vittoriano.muttillo@guest.univaq.it::cec0df43-b9ca-48d7-ad69-839f26e402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2" dT="2025-02-01T01:11:45.21" personId="{7EDA6009-953C-476E-B4A8-13EE19E41835}" id="{022046A8-57C1-4101-BCB1-2545EC3261C2}">
    <text>To check</text>
  </threadedComment>
  <threadedComment ref="AY2" dT="2025-02-01T01:10:54.53" personId="{7EDA6009-953C-476E-B4A8-13EE19E41835}" id="{06AF65F3-80EA-4589-A4C8-ABED35358579}">
    <text>To check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5-02-01T01:11:17.94" personId="{7EDA6009-953C-476E-B4A8-13EE19E41835}" id="{C6115512-3FB3-413F-821B-D355F0033A37}">
    <text>To check</text>
  </threadedComment>
  <threadedComment ref="D2" dT="2025-02-01T01:11:33.88" personId="{7EDA6009-953C-476E-B4A8-13EE19E41835}" id="{26047F99-59C8-4114-820F-21A4BE7846CA}">
    <text>To check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BO24"/>
  <sheetViews>
    <sheetView zoomScale="80" zoomScaleNormal="80" workbookViewId="0">
      <selection activeCell="V35" sqref="V35"/>
    </sheetView>
  </sheetViews>
  <sheetFormatPr defaultRowHeight="14.4" x14ac:dyDescent="0.3"/>
  <cols>
    <col min="1" max="1" width="4" bestFit="1" customWidth="1"/>
    <col min="2" max="2" width="4.33203125" bestFit="1" customWidth="1"/>
    <col min="3" max="19" width="3.5546875" bestFit="1" customWidth="1"/>
    <col min="20" max="20" width="6.109375" bestFit="1" customWidth="1"/>
    <col min="21" max="22" width="6.21875" bestFit="1" customWidth="1"/>
    <col min="23" max="39" width="3.5546875" bestFit="1" customWidth="1"/>
    <col min="40" max="40" width="6.21875" bestFit="1" customWidth="1"/>
    <col min="41" max="42" width="3.5546875" bestFit="1" customWidth="1"/>
    <col min="43" max="43" width="5.77734375" bestFit="1" customWidth="1"/>
    <col min="44" max="44" width="6.21875" bestFit="1" customWidth="1"/>
    <col min="46" max="46" width="6.21875" bestFit="1" customWidth="1"/>
    <col min="47" max="48" width="3.5546875" bestFit="1" customWidth="1"/>
    <col min="49" max="49" width="4.109375" bestFit="1" customWidth="1"/>
    <col min="50" max="52" width="3.5546875" bestFit="1" customWidth="1"/>
    <col min="53" max="53" width="6.21875" bestFit="1" customWidth="1"/>
    <col min="59" max="60" width="3.5546875" bestFit="1" customWidth="1"/>
    <col min="61" max="62" width="6.21875" bestFit="1" customWidth="1"/>
    <col min="63" max="63" width="6.109375" bestFit="1" customWidth="1"/>
    <col min="64" max="65" width="6.21875" bestFit="1" customWidth="1"/>
    <col min="66" max="66" width="8.77734375" bestFit="1" customWidth="1"/>
    <col min="67" max="67" width="3.5546875" bestFit="1" customWidth="1"/>
  </cols>
  <sheetData>
    <row r="1" spans="1:67" ht="71.400000000000006" x14ac:dyDescent="0.3"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1"/>
      <c r="N1" s="32" t="s">
        <v>1</v>
      </c>
      <c r="O1" s="32"/>
      <c r="P1" s="32"/>
      <c r="Q1" s="32"/>
      <c r="R1" s="32"/>
      <c r="S1" s="32"/>
      <c r="T1" s="32"/>
      <c r="U1" s="32"/>
      <c r="V1" s="32"/>
      <c r="W1" s="33" t="s">
        <v>2</v>
      </c>
      <c r="X1" s="34"/>
      <c r="Y1" s="34"/>
      <c r="Z1" s="34"/>
      <c r="AA1" s="34"/>
      <c r="AB1" s="34"/>
      <c r="AC1" s="34"/>
      <c r="AD1" s="34"/>
      <c r="AE1" s="35"/>
      <c r="AF1" s="36" t="s">
        <v>3</v>
      </c>
      <c r="AG1" s="36"/>
      <c r="AH1" s="36"/>
      <c r="AI1" s="36"/>
      <c r="AJ1" s="1" t="s">
        <v>4</v>
      </c>
      <c r="AK1" s="37" t="s">
        <v>5</v>
      </c>
      <c r="AL1" s="37"/>
      <c r="AM1" s="37"/>
      <c r="AN1" s="37"/>
      <c r="AO1" s="37"/>
      <c r="AP1" s="37"/>
      <c r="AQ1" s="2" t="s">
        <v>6</v>
      </c>
      <c r="AR1" s="26" t="s">
        <v>7</v>
      </c>
      <c r="AS1" s="26"/>
      <c r="AT1" s="26"/>
      <c r="AU1" s="26"/>
      <c r="AV1" s="3" t="s">
        <v>8</v>
      </c>
      <c r="AW1" s="17" t="s">
        <v>108</v>
      </c>
      <c r="AX1" s="27" t="s">
        <v>107</v>
      </c>
      <c r="AY1" s="27"/>
      <c r="AZ1" s="27"/>
      <c r="BA1" s="27"/>
      <c r="BB1" s="27"/>
      <c r="BC1" s="27"/>
      <c r="BD1" s="27"/>
      <c r="BE1" s="27"/>
      <c r="BF1" s="27"/>
      <c r="BG1" s="27"/>
      <c r="BH1" s="28" t="s">
        <v>117</v>
      </c>
      <c r="BI1" s="28"/>
      <c r="BJ1" s="28"/>
      <c r="BK1" s="28"/>
      <c r="BL1" s="28"/>
      <c r="BM1" s="28"/>
      <c r="BN1" s="28"/>
      <c r="BO1" s="28"/>
    </row>
    <row r="2" spans="1:67" ht="127.2" customHeight="1" x14ac:dyDescent="0.3">
      <c r="A2" s="4" t="s">
        <v>9</v>
      </c>
      <c r="B2" s="5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21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  <c r="AB2" s="4" t="s">
        <v>35</v>
      </c>
      <c r="AC2" s="4" t="s">
        <v>36</v>
      </c>
      <c r="AD2" s="4" t="s">
        <v>37</v>
      </c>
      <c r="AE2" s="4" t="s">
        <v>21</v>
      </c>
      <c r="AF2" s="4" t="s">
        <v>38</v>
      </c>
      <c r="AG2" s="4" t="s">
        <v>39</v>
      </c>
      <c r="AH2" s="4" t="s">
        <v>40</v>
      </c>
      <c r="AI2" s="4" t="s">
        <v>41</v>
      </c>
      <c r="AJ2" s="4" t="s">
        <v>42</v>
      </c>
      <c r="AK2" s="4" t="s">
        <v>43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8</v>
      </c>
      <c r="AW2" s="18" t="s">
        <v>109</v>
      </c>
      <c r="AX2" s="4" t="s">
        <v>98</v>
      </c>
      <c r="AY2" s="4" t="s">
        <v>99</v>
      </c>
      <c r="AZ2" s="4" t="s">
        <v>100</v>
      </c>
      <c r="BA2" s="4" t="s">
        <v>101</v>
      </c>
      <c r="BB2" s="4" t="s">
        <v>102</v>
      </c>
      <c r="BC2" s="4" t="s">
        <v>103</v>
      </c>
      <c r="BD2" s="4" t="s">
        <v>104</v>
      </c>
      <c r="BE2" s="4" t="s">
        <v>105</v>
      </c>
      <c r="BF2" s="4" t="s">
        <v>106</v>
      </c>
      <c r="BG2" s="4" t="s">
        <v>21</v>
      </c>
      <c r="BH2" s="4" t="s">
        <v>110</v>
      </c>
      <c r="BI2" s="4" t="s">
        <v>111</v>
      </c>
      <c r="BJ2" s="4" t="s">
        <v>112</v>
      </c>
      <c r="BK2" s="4" t="s">
        <v>113</v>
      </c>
      <c r="BL2" s="4" t="s">
        <v>114</v>
      </c>
      <c r="BM2" s="4" t="s">
        <v>115</v>
      </c>
      <c r="BN2" s="4" t="s">
        <v>116</v>
      </c>
      <c r="BO2" s="4" t="s">
        <v>21</v>
      </c>
    </row>
    <row r="3" spans="1:67" x14ac:dyDescent="0.3">
      <c r="A3" s="6" t="s">
        <v>54</v>
      </c>
      <c r="B3" t="s">
        <v>55</v>
      </c>
      <c r="C3" s="7">
        <v>2</v>
      </c>
      <c r="D3" s="8">
        <v>1</v>
      </c>
      <c r="E3" s="7">
        <v>2</v>
      </c>
      <c r="F3" s="8">
        <v>1</v>
      </c>
      <c r="G3" s="9">
        <v>0</v>
      </c>
      <c r="H3" s="9">
        <v>0</v>
      </c>
      <c r="I3" s="8">
        <v>1</v>
      </c>
      <c r="J3" s="9">
        <v>0</v>
      </c>
      <c r="K3" s="7">
        <v>2</v>
      </c>
      <c r="L3" s="9">
        <v>0</v>
      </c>
      <c r="M3">
        <f t="shared" ref="M3:M24" si="0">SUM(C3:L3)</f>
        <v>9</v>
      </c>
      <c r="N3" s="10">
        <v>1</v>
      </c>
      <c r="O3" s="9">
        <v>0</v>
      </c>
      <c r="P3">
        <f t="shared" ref="P3:P24" si="1">M3*N3</f>
        <v>9</v>
      </c>
      <c r="Q3">
        <f t="shared" ref="Q3:Q24" si="2">M3*O3</f>
        <v>0</v>
      </c>
      <c r="R3">
        <f t="shared" ref="R3:R24" si="3">M3*(N3+O3)</f>
        <v>9</v>
      </c>
      <c r="S3" s="8">
        <v>1</v>
      </c>
      <c r="T3" s="9">
        <v>0</v>
      </c>
      <c r="U3" s="9">
        <v>0</v>
      </c>
      <c r="V3" s="9">
        <v>0</v>
      </c>
      <c r="W3" s="11">
        <v>0</v>
      </c>
      <c r="X3" s="8">
        <v>1</v>
      </c>
      <c r="Y3" s="9">
        <v>0</v>
      </c>
      <c r="Z3" s="8">
        <v>1</v>
      </c>
      <c r="AA3" s="8">
        <v>1</v>
      </c>
      <c r="AB3" s="8">
        <v>1</v>
      </c>
      <c r="AC3" s="8">
        <v>1</v>
      </c>
      <c r="AD3" s="9">
        <v>0</v>
      </c>
      <c r="AE3">
        <f t="shared" ref="AE3:AE24" si="4">SUM(W3:AD3)</f>
        <v>5</v>
      </c>
      <c r="AF3" s="9">
        <v>0</v>
      </c>
      <c r="AG3" s="8">
        <v>1</v>
      </c>
      <c r="AH3" s="9">
        <v>0</v>
      </c>
      <c r="AI3" s="8">
        <v>1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>
        <f>SUM(W3:AD3,AF3:AV3)</f>
        <v>7</v>
      </c>
      <c r="AX3">
        <v>2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f>SUM(AX3:BF3)</f>
        <v>4</v>
      </c>
      <c r="BH3">
        <v>1</v>
      </c>
      <c r="BI3">
        <v>1</v>
      </c>
      <c r="BJ3">
        <v>1</v>
      </c>
      <c r="BK3">
        <v>1</v>
      </c>
      <c r="BL3">
        <v>0</v>
      </c>
      <c r="BM3">
        <v>1</v>
      </c>
      <c r="BN3">
        <v>1</v>
      </c>
      <c r="BO3">
        <f>SUM(BH3:BN3)</f>
        <v>6</v>
      </c>
    </row>
    <row r="4" spans="1:67" x14ac:dyDescent="0.3">
      <c r="A4" s="6" t="s">
        <v>56</v>
      </c>
      <c r="B4" t="s">
        <v>57</v>
      </c>
      <c r="C4" s="7">
        <v>2</v>
      </c>
      <c r="D4" s="8">
        <v>1</v>
      </c>
      <c r="E4" s="9">
        <v>0</v>
      </c>
      <c r="F4" s="9">
        <v>0</v>
      </c>
      <c r="G4" s="8">
        <v>1</v>
      </c>
      <c r="H4" s="9">
        <v>0</v>
      </c>
      <c r="I4" s="9">
        <v>0</v>
      </c>
      <c r="J4" s="7">
        <v>2</v>
      </c>
      <c r="K4" s="9">
        <v>0</v>
      </c>
      <c r="L4" s="9">
        <v>0</v>
      </c>
      <c r="M4">
        <f t="shared" si="0"/>
        <v>6</v>
      </c>
      <c r="N4" s="12">
        <v>0</v>
      </c>
      <c r="O4" s="9">
        <v>0</v>
      </c>
      <c r="P4">
        <f t="shared" si="1"/>
        <v>0</v>
      </c>
      <c r="Q4">
        <f t="shared" si="2"/>
        <v>0</v>
      </c>
      <c r="R4">
        <f t="shared" si="3"/>
        <v>0</v>
      </c>
      <c r="S4" s="9">
        <v>0</v>
      </c>
      <c r="T4" s="9">
        <v>0</v>
      </c>
      <c r="U4" s="9">
        <v>0</v>
      </c>
      <c r="V4" s="9">
        <v>0</v>
      </c>
      <c r="W4" s="12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>
        <f t="shared" si="4"/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7">
        <v>2</v>
      </c>
      <c r="AL4" s="8">
        <v>1</v>
      </c>
      <c r="AM4" s="9">
        <v>0</v>
      </c>
      <c r="AN4" s="7">
        <v>2</v>
      </c>
      <c r="AO4" s="7">
        <v>2</v>
      </c>
      <c r="AP4" s="7">
        <v>2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8">
        <v>1</v>
      </c>
      <c r="AW4">
        <f t="shared" ref="AW4:AW24" si="5">SUM(W4:AD4,AF4:AV4)</f>
        <v>10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f t="shared" ref="BG4:BG24" si="6">SUM(AX4:BF4)</f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f t="shared" ref="BO4:BO24" si="7">SUM(BH4:BN4)</f>
        <v>0</v>
      </c>
    </row>
    <row r="5" spans="1:67" x14ac:dyDescent="0.3">
      <c r="A5" s="6" t="s">
        <v>58</v>
      </c>
      <c r="B5" t="s">
        <v>59</v>
      </c>
      <c r="C5" s="7">
        <v>2</v>
      </c>
      <c r="D5" s="8">
        <v>1</v>
      </c>
      <c r="E5" s="7">
        <v>2</v>
      </c>
      <c r="F5" s="9">
        <v>0</v>
      </c>
      <c r="G5" s="8">
        <v>1</v>
      </c>
      <c r="H5" s="9">
        <v>0</v>
      </c>
      <c r="I5" s="9">
        <v>0</v>
      </c>
      <c r="J5" s="7">
        <v>2</v>
      </c>
      <c r="K5" s="9">
        <v>0</v>
      </c>
      <c r="L5" s="9">
        <v>0</v>
      </c>
      <c r="M5">
        <f t="shared" si="0"/>
        <v>8</v>
      </c>
      <c r="N5" s="12">
        <v>0</v>
      </c>
      <c r="O5" s="9">
        <v>0</v>
      </c>
      <c r="P5">
        <f t="shared" si="1"/>
        <v>0</v>
      </c>
      <c r="Q5">
        <f t="shared" si="2"/>
        <v>0</v>
      </c>
      <c r="R5">
        <f t="shared" si="3"/>
        <v>0</v>
      </c>
      <c r="S5" s="9">
        <v>0</v>
      </c>
      <c r="T5" s="9">
        <v>0</v>
      </c>
      <c r="U5" s="9">
        <v>0</v>
      </c>
      <c r="V5" s="9">
        <v>0</v>
      </c>
      <c r="W5" s="12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>
        <f t="shared" si="4"/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>
        <f t="shared" si="5"/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f t="shared" si="6"/>
        <v>0</v>
      </c>
      <c r="BH5">
        <v>0</v>
      </c>
      <c r="BI5">
        <v>2</v>
      </c>
      <c r="BJ5">
        <v>2</v>
      </c>
      <c r="BK5">
        <v>0</v>
      </c>
      <c r="BL5">
        <v>0</v>
      </c>
      <c r="BM5">
        <v>0</v>
      </c>
      <c r="BN5">
        <v>0</v>
      </c>
      <c r="BO5">
        <f t="shared" si="7"/>
        <v>4</v>
      </c>
    </row>
    <row r="6" spans="1:67" x14ac:dyDescent="0.3">
      <c r="A6" s="6" t="s">
        <v>60</v>
      </c>
      <c r="B6" t="s">
        <v>61</v>
      </c>
      <c r="C6" s="7">
        <v>2</v>
      </c>
      <c r="D6" s="7">
        <v>2</v>
      </c>
      <c r="E6" s="7">
        <v>2</v>
      </c>
      <c r="F6" s="8">
        <v>1</v>
      </c>
      <c r="G6" s="9">
        <v>0</v>
      </c>
      <c r="H6" s="8">
        <v>1</v>
      </c>
      <c r="I6" s="8">
        <v>1</v>
      </c>
      <c r="J6" s="8">
        <v>1</v>
      </c>
      <c r="K6" s="9">
        <v>0</v>
      </c>
      <c r="L6" s="9">
        <v>0</v>
      </c>
      <c r="M6">
        <f t="shared" si="0"/>
        <v>10</v>
      </c>
      <c r="N6" s="12">
        <v>0</v>
      </c>
      <c r="O6" s="9">
        <v>0</v>
      </c>
      <c r="P6">
        <f t="shared" si="1"/>
        <v>0</v>
      </c>
      <c r="Q6">
        <f t="shared" si="2"/>
        <v>0</v>
      </c>
      <c r="R6">
        <f t="shared" si="3"/>
        <v>0</v>
      </c>
      <c r="S6" s="9">
        <v>0</v>
      </c>
      <c r="T6" s="9">
        <v>0</v>
      </c>
      <c r="U6" s="9">
        <v>0</v>
      </c>
      <c r="V6" s="9">
        <v>0</v>
      </c>
      <c r="W6" s="13">
        <v>1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>
        <f t="shared" si="4"/>
        <v>1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8">
        <v>1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>
        <f t="shared" si="5"/>
        <v>2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f t="shared" si="6"/>
        <v>1</v>
      </c>
      <c r="BH6">
        <v>1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O6">
        <f t="shared" si="7"/>
        <v>4</v>
      </c>
    </row>
    <row r="7" spans="1:67" x14ac:dyDescent="0.3">
      <c r="A7" s="6" t="s">
        <v>62</v>
      </c>
      <c r="B7" t="s">
        <v>63</v>
      </c>
      <c r="C7" s="7">
        <v>2</v>
      </c>
      <c r="D7" s="7">
        <v>2</v>
      </c>
      <c r="E7" s="9">
        <v>0</v>
      </c>
      <c r="F7" s="7">
        <v>2</v>
      </c>
      <c r="G7" s="7">
        <v>2</v>
      </c>
      <c r="H7" s="7">
        <v>2</v>
      </c>
      <c r="I7" s="9">
        <v>0</v>
      </c>
      <c r="J7" s="9">
        <v>0</v>
      </c>
      <c r="K7" s="7">
        <v>2</v>
      </c>
      <c r="L7" s="7">
        <v>2</v>
      </c>
      <c r="M7">
        <f t="shared" si="0"/>
        <v>14</v>
      </c>
      <c r="N7" s="12">
        <v>0</v>
      </c>
      <c r="O7" s="7">
        <v>2</v>
      </c>
      <c r="P7">
        <f t="shared" si="1"/>
        <v>0</v>
      </c>
      <c r="Q7">
        <f t="shared" si="2"/>
        <v>28</v>
      </c>
      <c r="R7">
        <f t="shared" si="3"/>
        <v>28</v>
      </c>
      <c r="S7" s="9">
        <v>0</v>
      </c>
      <c r="T7" s="9">
        <v>0</v>
      </c>
      <c r="U7" s="9">
        <v>0</v>
      </c>
      <c r="V7" s="9">
        <v>0</v>
      </c>
      <c r="W7" s="12">
        <v>0</v>
      </c>
      <c r="X7" s="7">
        <v>2</v>
      </c>
      <c r="Y7" s="9">
        <v>0</v>
      </c>
      <c r="Z7" s="9">
        <v>0</v>
      </c>
      <c r="AA7" s="9">
        <v>0</v>
      </c>
      <c r="AB7" s="9">
        <v>0</v>
      </c>
      <c r="AC7" s="8">
        <v>1</v>
      </c>
      <c r="AD7" s="9">
        <v>0</v>
      </c>
      <c r="AE7">
        <f t="shared" si="4"/>
        <v>3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>
        <f t="shared" si="5"/>
        <v>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f t="shared" si="6"/>
        <v>0</v>
      </c>
      <c r="BH7">
        <v>0</v>
      </c>
      <c r="BI7">
        <v>0</v>
      </c>
      <c r="BJ7">
        <v>0</v>
      </c>
      <c r="BK7">
        <v>2</v>
      </c>
      <c r="BL7">
        <v>2</v>
      </c>
      <c r="BM7">
        <v>2</v>
      </c>
      <c r="BN7">
        <v>2</v>
      </c>
      <c r="BO7">
        <f t="shared" si="7"/>
        <v>8</v>
      </c>
    </row>
    <row r="8" spans="1:67" x14ac:dyDescent="0.3">
      <c r="A8" s="6" t="s">
        <v>64</v>
      </c>
      <c r="B8" t="s">
        <v>65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8">
        <v>1</v>
      </c>
      <c r="J8" s="7">
        <v>2</v>
      </c>
      <c r="K8" s="7">
        <v>2</v>
      </c>
      <c r="L8" s="7">
        <v>2</v>
      </c>
      <c r="M8">
        <f t="shared" si="0"/>
        <v>19</v>
      </c>
      <c r="N8" s="12">
        <v>0</v>
      </c>
      <c r="O8" s="9">
        <v>0</v>
      </c>
      <c r="P8">
        <f t="shared" si="1"/>
        <v>0</v>
      </c>
      <c r="Q8">
        <f t="shared" si="2"/>
        <v>0</v>
      </c>
      <c r="R8">
        <f t="shared" si="3"/>
        <v>0</v>
      </c>
      <c r="S8" s="9">
        <v>0</v>
      </c>
      <c r="T8" s="9">
        <v>0</v>
      </c>
      <c r="U8" s="9">
        <v>0</v>
      </c>
      <c r="V8" s="9">
        <v>0</v>
      </c>
      <c r="W8" s="14">
        <v>2</v>
      </c>
      <c r="X8" s="9">
        <v>0</v>
      </c>
      <c r="Y8" s="9">
        <v>1</v>
      </c>
      <c r="Z8" s="8">
        <v>1</v>
      </c>
      <c r="AA8" s="7">
        <v>2</v>
      </c>
      <c r="AB8" s="8">
        <v>1</v>
      </c>
      <c r="AC8" s="7">
        <v>2</v>
      </c>
      <c r="AD8" s="8">
        <v>1</v>
      </c>
      <c r="AE8">
        <f t="shared" si="4"/>
        <v>10</v>
      </c>
      <c r="AF8" s="9">
        <v>0</v>
      </c>
      <c r="AG8" s="7">
        <v>2</v>
      </c>
      <c r="AH8" s="9">
        <v>0</v>
      </c>
      <c r="AI8" s="9">
        <v>2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8">
        <v>1</v>
      </c>
      <c r="AQ8" s="8">
        <v>1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>
        <f t="shared" si="5"/>
        <v>16</v>
      </c>
      <c r="AX8">
        <v>2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f t="shared" si="6"/>
        <v>4</v>
      </c>
      <c r="BH8">
        <v>2</v>
      </c>
      <c r="BI8">
        <v>2</v>
      </c>
      <c r="BJ8">
        <v>0</v>
      </c>
      <c r="BK8">
        <v>1</v>
      </c>
      <c r="BL8">
        <v>1</v>
      </c>
      <c r="BM8">
        <v>1</v>
      </c>
      <c r="BN8">
        <v>2</v>
      </c>
      <c r="BO8">
        <f t="shared" si="7"/>
        <v>9</v>
      </c>
    </row>
    <row r="9" spans="1:67" x14ac:dyDescent="0.3">
      <c r="A9" s="6" t="s">
        <v>66</v>
      </c>
      <c r="B9" t="s">
        <v>67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>
        <f t="shared" si="0"/>
        <v>0</v>
      </c>
      <c r="N9" s="12">
        <v>0</v>
      </c>
      <c r="O9" s="9">
        <v>0</v>
      </c>
      <c r="P9">
        <f t="shared" si="1"/>
        <v>0</v>
      </c>
      <c r="Q9">
        <f t="shared" si="2"/>
        <v>0</v>
      </c>
      <c r="R9">
        <f t="shared" si="3"/>
        <v>0</v>
      </c>
      <c r="S9" s="9">
        <v>0</v>
      </c>
      <c r="T9" s="9">
        <v>0</v>
      </c>
      <c r="U9" s="9">
        <v>0</v>
      </c>
      <c r="V9" s="9">
        <v>0</v>
      </c>
      <c r="W9" s="12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>
        <f t="shared" si="4"/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>
        <f t="shared" si="5"/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f t="shared" si="6"/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f t="shared" si="7"/>
        <v>0</v>
      </c>
    </row>
    <row r="10" spans="1:67" x14ac:dyDescent="0.3">
      <c r="A10" s="6" t="s">
        <v>68</v>
      </c>
      <c r="B10" t="s">
        <v>69</v>
      </c>
      <c r="C10" s="7">
        <v>2</v>
      </c>
      <c r="D10" s="9">
        <v>0</v>
      </c>
      <c r="E10" s="7">
        <v>2</v>
      </c>
      <c r="F10" s="9">
        <v>0</v>
      </c>
      <c r="G10" s="7">
        <v>2</v>
      </c>
      <c r="H10" s="8">
        <v>1</v>
      </c>
      <c r="I10" s="7">
        <v>2</v>
      </c>
      <c r="J10" s="8">
        <v>1</v>
      </c>
      <c r="K10" s="9">
        <v>0</v>
      </c>
      <c r="L10" s="8">
        <v>1</v>
      </c>
      <c r="M10">
        <f t="shared" si="0"/>
        <v>11</v>
      </c>
      <c r="N10" s="12">
        <v>0</v>
      </c>
      <c r="O10" s="9"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9">
        <v>0</v>
      </c>
      <c r="T10" s="9">
        <v>0</v>
      </c>
      <c r="U10" s="9">
        <v>0</v>
      </c>
      <c r="V10" s="9">
        <v>0</v>
      </c>
      <c r="W10" s="12">
        <v>1</v>
      </c>
      <c r="X10" s="9">
        <v>1</v>
      </c>
      <c r="Y10" s="9">
        <v>1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>
        <f t="shared" si="4"/>
        <v>5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1</v>
      </c>
      <c r="AU10" s="9">
        <v>0</v>
      </c>
      <c r="AV10" s="9">
        <v>1</v>
      </c>
      <c r="AW10">
        <f t="shared" si="5"/>
        <v>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f t="shared" si="6"/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0</v>
      </c>
      <c r="BO10">
        <f t="shared" si="7"/>
        <v>2</v>
      </c>
    </row>
    <row r="11" spans="1:67" x14ac:dyDescent="0.3">
      <c r="A11" s="6" t="s">
        <v>70</v>
      </c>
      <c r="B11" t="s">
        <v>71</v>
      </c>
      <c r="C11" s="7">
        <v>2</v>
      </c>
      <c r="D11" s="7">
        <v>2</v>
      </c>
      <c r="E11" s="7">
        <v>2</v>
      </c>
      <c r="F11" s="9">
        <v>0</v>
      </c>
      <c r="G11" s="9">
        <v>0</v>
      </c>
      <c r="H11" s="9">
        <v>0</v>
      </c>
      <c r="I11" s="7">
        <v>2</v>
      </c>
      <c r="J11" s="7">
        <v>2</v>
      </c>
      <c r="K11" s="9">
        <v>0</v>
      </c>
      <c r="L11" s="7">
        <v>2</v>
      </c>
      <c r="M11">
        <f t="shared" si="0"/>
        <v>12</v>
      </c>
      <c r="N11" s="13">
        <v>1</v>
      </c>
      <c r="O11" s="9">
        <v>0</v>
      </c>
      <c r="P11">
        <f t="shared" si="1"/>
        <v>12</v>
      </c>
      <c r="Q11">
        <f t="shared" si="2"/>
        <v>0</v>
      </c>
      <c r="R11">
        <f t="shared" si="3"/>
        <v>12</v>
      </c>
      <c r="S11" s="8">
        <v>1</v>
      </c>
      <c r="T11" s="9">
        <v>0</v>
      </c>
      <c r="U11" s="9">
        <v>0</v>
      </c>
      <c r="V11" s="9">
        <v>0</v>
      </c>
      <c r="W11" s="14">
        <v>2</v>
      </c>
      <c r="X11" s="7">
        <v>2</v>
      </c>
      <c r="Y11" s="9">
        <v>0</v>
      </c>
      <c r="Z11" s="7">
        <v>2</v>
      </c>
      <c r="AA11" s="7">
        <v>2</v>
      </c>
      <c r="AB11" s="9">
        <v>0</v>
      </c>
      <c r="AC11" s="7">
        <v>2</v>
      </c>
      <c r="AD11" s="7">
        <v>2</v>
      </c>
      <c r="AE11">
        <f t="shared" si="4"/>
        <v>12</v>
      </c>
      <c r="AF11" s="9">
        <v>1</v>
      </c>
      <c r="AG11" s="7">
        <v>2</v>
      </c>
      <c r="AH11" s="8">
        <v>1</v>
      </c>
      <c r="AI11" s="8">
        <v>1</v>
      </c>
      <c r="AJ11" s="8">
        <v>1</v>
      </c>
      <c r="AK11" s="9">
        <v>0</v>
      </c>
      <c r="AL11" s="9">
        <v>0</v>
      </c>
      <c r="AM11" s="9">
        <v>0</v>
      </c>
      <c r="AN11" s="7">
        <v>2</v>
      </c>
      <c r="AO11" s="7">
        <v>2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7">
        <v>2</v>
      </c>
      <c r="AW11">
        <f t="shared" si="5"/>
        <v>24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f t="shared" si="6"/>
        <v>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</v>
      </c>
      <c r="BN11">
        <v>0</v>
      </c>
      <c r="BO11">
        <f t="shared" si="7"/>
        <v>2</v>
      </c>
    </row>
    <row r="12" spans="1:67" x14ac:dyDescent="0.3">
      <c r="A12" s="6" t="s">
        <v>72</v>
      </c>
      <c r="B12" t="s">
        <v>73</v>
      </c>
      <c r="C12" s="8">
        <v>1</v>
      </c>
      <c r="D12" s="8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>
        <f t="shared" si="0"/>
        <v>2</v>
      </c>
      <c r="N12" s="12">
        <v>0</v>
      </c>
      <c r="O12" s="9"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9">
        <v>0</v>
      </c>
      <c r="T12" s="9">
        <v>0</v>
      </c>
      <c r="U12" s="9">
        <v>0</v>
      </c>
      <c r="V12" s="9">
        <v>0</v>
      </c>
      <c r="W12" s="12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>
        <f t="shared" si="4"/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>
        <f t="shared" si="5"/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f t="shared" si="6"/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f t="shared" si="7"/>
        <v>0</v>
      </c>
    </row>
    <row r="13" spans="1:67" x14ac:dyDescent="0.3">
      <c r="A13" s="6" t="s">
        <v>74</v>
      </c>
      <c r="B13" t="s">
        <v>75</v>
      </c>
      <c r="C13" s="7">
        <v>2</v>
      </c>
      <c r="D13" s="7">
        <v>2</v>
      </c>
      <c r="E13" s="8">
        <v>1</v>
      </c>
      <c r="F13" s="8">
        <v>1</v>
      </c>
      <c r="G13" s="9">
        <v>0</v>
      </c>
      <c r="H13" s="9">
        <v>0</v>
      </c>
      <c r="I13" s="8">
        <v>1</v>
      </c>
      <c r="J13" s="8">
        <v>1</v>
      </c>
      <c r="K13" s="8">
        <v>1</v>
      </c>
      <c r="L13" s="9">
        <v>0</v>
      </c>
      <c r="M13">
        <f t="shared" si="0"/>
        <v>9</v>
      </c>
      <c r="N13" s="12">
        <v>0</v>
      </c>
      <c r="O13" s="9"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9">
        <v>0</v>
      </c>
      <c r="T13" s="9">
        <v>0</v>
      </c>
      <c r="U13" s="9">
        <v>0</v>
      </c>
      <c r="V13" s="9">
        <v>0</v>
      </c>
      <c r="W13" s="14">
        <v>2</v>
      </c>
      <c r="X13" s="9">
        <v>0</v>
      </c>
      <c r="Y13" s="8">
        <v>1</v>
      </c>
      <c r="Z13" s="8">
        <v>1</v>
      </c>
      <c r="AA13" s="8">
        <v>1</v>
      </c>
      <c r="AB13" s="9">
        <v>0</v>
      </c>
      <c r="AC13" s="9">
        <v>0</v>
      </c>
      <c r="AD13" s="9">
        <v>0</v>
      </c>
      <c r="AE13">
        <f t="shared" si="4"/>
        <v>5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8">
        <v>1</v>
      </c>
      <c r="AL13" s="8">
        <v>1</v>
      </c>
      <c r="AM13" s="8">
        <v>0</v>
      </c>
      <c r="AN13" s="8">
        <v>1</v>
      </c>
      <c r="AO13" s="8">
        <v>1</v>
      </c>
      <c r="AP13" s="9">
        <v>0</v>
      </c>
      <c r="AQ13" s="8">
        <v>1</v>
      </c>
      <c r="AR13" s="9">
        <v>0</v>
      </c>
      <c r="AS13" s="7">
        <v>2</v>
      </c>
      <c r="AT13" s="8">
        <v>1</v>
      </c>
      <c r="AU13" s="9">
        <v>0</v>
      </c>
      <c r="AV13" s="9">
        <v>0</v>
      </c>
      <c r="AW13">
        <f t="shared" si="5"/>
        <v>13</v>
      </c>
      <c r="AX13">
        <v>2</v>
      </c>
      <c r="AY13">
        <v>0</v>
      </c>
      <c r="AZ13">
        <v>0</v>
      </c>
      <c r="BA13">
        <v>1</v>
      </c>
      <c r="BB13">
        <v>1</v>
      </c>
      <c r="BC13">
        <v>2</v>
      </c>
      <c r="BD13">
        <v>0</v>
      </c>
      <c r="BE13">
        <v>0</v>
      </c>
      <c r="BF13">
        <v>0</v>
      </c>
      <c r="BG13">
        <f t="shared" si="6"/>
        <v>6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f t="shared" si="7"/>
        <v>2</v>
      </c>
    </row>
    <row r="14" spans="1:67" x14ac:dyDescent="0.3">
      <c r="A14" s="6" t="s">
        <v>76</v>
      </c>
      <c r="B14" t="s">
        <v>77</v>
      </c>
      <c r="C14" s="7">
        <v>2</v>
      </c>
      <c r="D14" s="7">
        <v>2</v>
      </c>
      <c r="E14" s="7">
        <v>2</v>
      </c>
      <c r="F14" s="8">
        <v>1</v>
      </c>
      <c r="G14" s="8">
        <v>1</v>
      </c>
      <c r="H14" s="7">
        <v>2</v>
      </c>
      <c r="I14" s="8">
        <v>1</v>
      </c>
      <c r="J14" s="8">
        <v>1</v>
      </c>
      <c r="K14" s="7">
        <v>2</v>
      </c>
      <c r="L14" s="8">
        <v>1</v>
      </c>
      <c r="M14">
        <f t="shared" si="0"/>
        <v>15</v>
      </c>
      <c r="N14" s="12">
        <v>0</v>
      </c>
      <c r="O14" s="8">
        <v>1</v>
      </c>
      <c r="P14">
        <f t="shared" si="1"/>
        <v>0</v>
      </c>
      <c r="Q14">
        <f t="shared" si="2"/>
        <v>15</v>
      </c>
      <c r="R14">
        <f t="shared" si="3"/>
        <v>15</v>
      </c>
      <c r="S14" s="9">
        <v>0</v>
      </c>
      <c r="T14" s="9">
        <v>0</v>
      </c>
      <c r="U14" s="9">
        <v>0</v>
      </c>
      <c r="V14" s="9">
        <v>0</v>
      </c>
      <c r="W14" s="12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8">
        <v>1</v>
      </c>
      <c r="AD14" s="9">
        <v>0</v>
      </c>
      <c r="AE14">
        <f t="shared" si="4"/>
        <v>1</v>
      </c>
      <c r="AF14" s="9">
        <v>1</v>
      </c>
      <c r="AG14" s="8">
        <v>1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8">
        <v>1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>
        <f t="shared" si="5"/>
        <v>4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0</v>
      </c>
      <c r="BG14">
        <f t="shared" si="6"/>
        <v>3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f t="shared" si="7"/>
        <v>1</v>
      </c>
    </row>
    <row r="15" spans="1:67" x14ac:dyDescent="0.3">
      <c r="A15" s="6" t="s">
        <v>78</v>
      </c>
      <c r="B15" t="s">
        <v>79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9">
        <v>0</v>
      </c>
      <c r="M15">
        <f t="shared" si="0"/>
        <v>18</v>
      </c>
      <c r="N15" s="12">
        <v>0</v>
      </c>
      <c r="O15" s="9"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9">
        <v>0</v>
      </c>
      <c r="T15" s="9">
        <v>0</v>
      </c>
      <c r="U15" s="9">
        <v>0</v>
      </c>
      <c r="V15" s="9">
        <v>0</v>
      </c>
      <c r="W15" s="14">
        <v>2</v>
      </c>
      <c r="X15" s="8">
        <v>1</v>
      </c>
      <c r="Y15" s="7">
        <v>2</v>
      </c>
      <c r="Z15" s="7">
        <v>2</v>
      </c>
      <c r="AA15" s="7">
        <v>2</v>
      </c>
      <c r="AB15" s="7">
        <v>2</v>
      </c>
      <c r="AC15" s="7">
        <v>2</v>
      </c>
      <c r="AD15" s="9">
        <v>0</v>
      </c>
      <c r="AE15">
        <f t="shared" si="4"/>
        <v>13</v>
      </c>
      <c r="AF15" s="9">
        <v>0</v>
      </c>
      <c r="AG15" s="8">
        <v>1</v>
      </c>
      <c r="AH15" s="9">
        <v>0</v>
      </c>
      <c r="AI15" s="7">
        <v>2</v>
      </c>
      <c r="AJ15" s="9">
        <v>0</v>
      </c>
      <c r="AK15" s="9">
        <v>0</v>
      </c>
      <c r="AL15" s="9">
        <v>0</v>
      </c>
      <c r="AM15" s="9">
        <v>0</v>
      </c>
      <c r="AN15" s="7">
        <v>2</v>
      </c>
      <c r="AO15" s="9">
        <v>0</v>
      </c>
      <c r="AP15" s="8">
        <v>1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>
        <f t="shared" si="5"/>
        <v>19</v>
      </c>
      <c r="AX15">
        <v>2</v>
      </c>
      <c r="AY15">
        <v>0</v>
      </c>
      <c r="AZ15">
        <v>0</v>
      </c>
      <c r="BA15">
        <v>1</v>
      </c>
      <c r="BB15">
        <v>0</v>
      </c>
      <c r="BC15">
        <v>2</v>
      </c>
      <c r="BD15">
        <v>2</v>
      </c>
      <c r="BE15">
        <v>0</v>
      </c>
      <c r="BF15">
        <v>0</v>
      </c>
      <c r="BG15">
        <f t="shared" si="6"/>
        <v>7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f t="shared" si="7"/>
        <v>0</v>
      </c>
    </row>
    <row r="16" spans="1:67" x14ac:dyDescent="0.3">
      <c r="A16" s="6" t="s">
        <v>80</v>
      </c>
      <c r="B16" t="s">
        <v>81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>
        <f t="shared" si="0"/>
        <v>20</v>
      </c>
      <c r="N16" s="13">
        <v>1</v>
      </c>
      <c r="O16" s="9">
        <v>0</v>
      </c>
      <c r="P16">
        <f t="shared" si="1"/>
        <v>20</v>
      </c>
      <c r="Q16">
        <f t="shared" si="2"/>
        <v>0</v>
      </c>
      <c r="R16">
        <f t="shared" si="3"/>
        <v>20</v>
      </c>
      <c r="S16" s="7">
        <v>2</v>
      </c>
      <c r="T16" s="9">
        <v>0</v>
      </c>
      <c r="U16" s="9">
        <v>0</v>
      </c>
      <c r="V16" s="9">
        <v>0</v>
      </c>
      <c r="W16" s="13">
        <v>1</v>
      </c>
      <c r="X16" s="8">
        <v>1</v>
      </c>
      <c r="Y16" s="9">
        <v>0</v>
      </c>
      <c r="Z16" s="7">
        <v>2</v>
      </c>
      <c r="AA16" s="7">
        <v>2</v>
      </c>
      <c r="AB16" s="7">
        <v>2</v>
      </c>
      <c r="AC16" s="8">
        <v>1</v>
      </c>
      <c r="AD16" s="9">
        <v>0</v>
      </c>
      <c r="AE16">
        <f t="shared" si="4"/>
        <v>9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>
        <f t="shared" si="5"/>
        <v>9</v>
      </c>
      <c r="AX16">
        <v>2</v>
      </c>
      <c r="AY16">
        <v>1</v>
      </c>
      <c r="AZ16">
        <v>1</v>
      </c>
      <c r="BA16">
        <v>2</v>
      </c>
      <c r="BB16">
        <v>1</v>
      </c>
      <c r="BC16">
        <v>0</v>
      </c>
      <c r="BD16">
        <v>0</v>
      </c>
      <c r="BE16">
        <v>0</v>
      </c>
      <c r="BF16">
        <v>0</v>
      </c>
      <c r="BG16">
        <f t="shared" si="6"/>
        <v>7</v>
      </c>
      <c r="BH16">
        <v>0</v>
      </c>
      <c r="BI16">
        <v>2</v>
      </c>
      <c r="BJ16">
        <v>2</v>
      </c>
      <c r="BK16">
        <v>2</v>
      </c>
      <c r="BL16">
        <v>0</v>
      </c>
      <c r="BM16">
        <v>0</v>
      </c>
      <c r="BN16">
        <v>1</v>
      </c>
      <c r="BO16">
        <f t="shared" si="7"/>
        <v>7</v>
      </c>
    </row>
    <row r="17" spans="1:67" x14ac:dyDescent="0.3">
      <c r="A17" s="6" t="s">
        <v>82</v>
      </c>
      <c r="B17" t="s">
        <v>83</v>
      </c>
      <c r="C17" s="7">
        <v>2</v>
      </c>
      <c r="D17" s="7">
        <v>2</v>
      </c>
      <c r="E17" s="8">
        <v>1</v>
      </c>
      <c r="F17" s="9">
        <v>0</v>
      </c>
      <c r="G17" s="9">
        <v>0</v>
      </c>
      <c r="H17" s="8">
        <v>1</v>
      </c>
      <c r="I17" s="9">
        <v>0</v>
      </c>
      <c r="J17" s="9">
        <v>0</v>
      </c>
      <c r="K17" s="7">
        <v>2</v>
      </c>
      <c r="L17" s="8">
        <v>1</v>
      </c>
      <c r="M17">
        <f t="shared" si="0"/>
        <v>9</v>
      </c>
      <c r="N17" s="12">
        <v>0</v>
      </c>
      <c r="O17" s="8">
        <v>1</v>
      </c>
      <c r="P17">
        <f t="shared" si="1"/>
        <v>0</v>
      </c>
      <c r="Q17">
        <f t="shared" si="2"/>
        <v>9</v>
      </c>
      <c r="R17">
        <f t="shared" si="3"/>
        <v>9</v>
      </c>
      <c r="S17" s="9">
        <v>0</v>
      </c>
      <c r="T17" s="9">
        <v>0</v>
      </c>
      <c r="U17" s="9">
        <v>0</v>
      </c>
      <c r="V17" s="9">
        <v>0</v>
      </c>
      <c r="W17" s="14">
        <v>2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>
        <f t="shared" si="4"/>
        <v>9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8">
        <v>1</v>
      </c>
      <c r="AL17" s="8">
        <v>1</v>
      </c>
      <c r="AM17" s="8">
        <v>1</v>
      </c>
      <c r="AN17" s="7">
        <v>2</v>
      </c>
      <c r="AO17" s="8">
        <v>1</v>
      </c>
      <c r="AP17" s="8">
        <v>1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8">
        <v>1</v>
      </c>
      <c r="AW17">
        <f t="shared" si="5"/>
        <v>17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f t="shared" si="6"/>
        <v>2</v>
      </c>
      <c r="BH17">
        <v>0</v>
      </c>
      <c r="BI17">
        <v>0</v>
      </c>
      <c r="BJ17">
        <v>0</v>
      </c>
      <c r="BK17">
        <v>2</v>
      </c>
      <c r="BL17">
        <v>0</v>
      </c>
      <c r="BM17">
        <v>0</v>
      </c>
      <c r="BN17">
        <v>0</v>
      </c>
      <c r="BO17">
        <f t="shared" si="7"/>
        <v>2</v>
      </c>
    </row>
    <row r="18" spans="1:67" x14ac:dyDescent="0.3">
      <c r="A18" s="6" t="s">
        <v>84</v>
      </c>
      <c r="B18" t="s">
        <v>85</v>
      </c>
      <c r="C18" s="7">
        <v>2</v>
      </c>
      <c r="D18" s="7">
        <v>2</v>
      </c>
      <c r="E18" s="8">
        <v>1</v>
      </c>
      <c r="F18" s="8">
        <v>1</v>
      </c>
      <c r="G18" s="8">
        <v>1</v>
      </c>
      <c r="H18" s="8">
        <v>1</v>
      </c>
      <c r="I18" s="9">
        <v>0</v>
      </c>
      <c r="J18" s="9">
        <v>0</v>
      </c>
      <c r="K18" s="9">
        <v>0</v>
      </c>
      <c r="L18" s="8">
        <v>1</v>
      </c>
      <c r="M18">
        <f t="shared" si="0"/>
        <v>9</v>
      </c>
      <c r="N18" s="12">
        <v>0</v>
      </c>
      <c r="O18" s="9"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9">
        <v>0</v>
      </c>
      <c r="T18" s="9">
        <v>0</v>
      </c>
      <c r="U18" s="9">
        <v>0</v>
      </c>
      <c r="V18" s="9">
        <v>0</v>
      </c>
      <c r="W18" s="12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>
        <f t="shared" si="4"/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1</v>
      </c>
      <c r="AO18" s="9">
        <v>0</v>
      </c>
      <c r="AP18" s="9">
        <v>1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1</v>
      </c>
      <c r="AW18">
        <f t="shared" si="5"/>
        <v>3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f t="shared" si="6"/>
        <v>2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f t="shared" si="7"/>
        <v>1</v>
      </c>
    </row>
    <row r="19" spans="1:67" x14ac:dyDescent="0.3">
      <c r="A19" s="6" t="s">
        <v>86</v>
      </c>
      <c r="B19" t="s">
        <v>87</v>
      </c>
      <c r="C19" s="7">
        <v>2</v>
      </c>
      <c r="D19" s="7">
        <v>2</v>
      </c>
      <c r="E19" s="8">
        <v>1</v>
      </c>
      <c r="F19" s="7">
        <v>2</v>
      </c>
      <c r="G19" s="7">
        <v>2</v>
      </c>
      <c r="H19" s="8">
        <v>1</v>
      </c>
      <c r="I19" s="9">
        <v>0</v>
      </c>
      <c r="J19" s="8">
        <v>1</v>
      </c>
      <c r="K19" s="9">
        <v>0</v>
      </c>
      <c r="L19" s="8">
        <v>1</v>
      </c>
      <c r="M19">
        <f t="shared" si="0"/>
        <v>12</v>
      </c>
      <c r="N19" s="12">
        <v>0</v>
      </c>
      <c r="O19" s="9"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9">
        <v>0</v>
      </c>
      <c r="T19" s="9">
        <v>0</v>
      </c>
      <c r="U19" s="9">
        <v>0</v>
      </c>
      <c r="V19" s="9">
        <v>0</v>
      </c>
      <c r="W19" s="12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>
        <f t="shared" si="4"/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8">
        <v>1</v>
      </c>
      <c r="AO19" s="8">
        <v>1</v>
      </c>
      <c r="AP19" s="8">
        <v>1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>
        <f t="shared" si="5"/>
        <v>3</v>
      </c>
      <c r="AX19">
        <v>2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f t="shared" si="6"/>
        <v>4</v>
      </c>
      <c r="BH19">
        <v>1</v>
      </c>
      <c r="BI19">
        <v>1</v>
      </c>
      <c r="BJ19">
        <v>2</v>
      </c>
      <c r="BK19">
        <v>2</v>
      </c>
      <c r="BL19">
        <v>2</v>
      </c>
      <c r="BM19">
        <v>0</v>
      </c>
      <c r="BN19">
        <v>2</v>
      </c>
      <c r="BO19">
        <f t="shared" si="7"/>
        <v>10</v>
      </c>
    </row>
    <row r="20" spans="1:67" x14ac:dyDescent="0.3">
      <c r="A20" s="6" t="s">
        <v>88</v>
      </c>
      <c r="B20" t="s">
        <v>89</v>
      </c>
      <c r="C20" s="7">
        <v>2</v>
      </c>
      <c r="D20" s="7">
        <v>2</v>
      </c>
      <c r="E20" s="7">
        <v>2</v>
      </c>
      <c r="F20" s="8">
        <v>1</v>
      </c>
      <c r="G20" s="7">
        <v>2</v>
      </c>
      <c r="H20" s="7">
        <v>2</v>
      </c>
      <c r="I20" s="8">
        <v>1</v>
      </c>
      <c r="J20" s="7">
        <v>2</v>
      </c>
      <c r="K20" s="7">
        <v>2</v>
      </c>
      <c r="L20" s="9">
        <v>0</v>
      </c>
      <c r="M20">
        <f t="shared" si="0"/>
        <v>16</v>
      </c>
      <c r="N20" s="13">
        <v>1</v>
      </c>
      <c r="O20" s="9">
        <v>0</v>
      </c>
      <c r="P20">
        <f t="shared" si="1"/>
        <v>16</v>
      </c>
      <c r="Q20">
        <f t="shared" si="2"/>
        <v>0</v>
      </c>
      <c r="R20">
        <f t="shared" si="3"/>
        <v>16</v>
      </c>
      <c r="S20" s="8">
        <v>1</v>
      </c>
      <c r="T20" s="9">
        <v>0</v>
      </c>
      <c r="U20" s="9">
        <v>0</v>
      </c>
      <c r="V20" s="9">
        <v>0</v>
      </c>
      <c r="W20" s="12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>
        <f t="shared" si="4"/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8">
        <v>1</v>
      </c>
      <c r="AO20" s="8">
        <v>1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8">
        <v>1</v>
      </c>
      <c r="AW20">
        <f t="shared" si="5"/>
        <v>3</v>
      </c>
      <c r="AX20">
        <v>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f t="shared" si="6"/>
        <v>3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0</v>
      </c>
      <c r="BO20">
        <f t="shared" si="7"/>
        <v>2</v>
      </c>
    </row>
    <row r="21" spans="1:67" x14ac:dyDescent="0.3">
      <c r="A21" s="6" t="s">
        <v>90</v>
      </c>
      <c r="B21" t="s">
        <v>91</v>
      </c>
      <c r="C21" s="7">
        <v>2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9">
        <v>0</v>
      </c>
      <c r="J21" s="7">
        <v>2</v>
      </c>
      <c r="K21" s="9">
        <v>0</v>
      </c>
      <c r="L21" s="15">
        <v>2</v>
      </c>
      <c r="M21">
        <f t="shared" si="0"/>
        <v>16</v>
      </c>
      <c r="N21" s="12">
        <v>0</v>
      </c>
      <c r="O21" s="9"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9">
        <v>0</v>
      </c>
      <c r="T21" s="9">
        <v>0</v>
      </c>
      <c r="U21" s="9">
        <v>0</v>
      </c>
      <c r="V21" s="9">
        <v>0</v>
      </c>
      <c r="W21" s="13">
        <v>1</v>
      </c>
      <c r="X21" s="8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>
        <f t="shared" si="4"/>
        <v>2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>
        <f t="shared" si="5"/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f t="shared" si="6"/>
        <v>0</v>
      </c>
      <c r="BH21">
        <v>2</v>
      </c>
      <c r="BI21">
        <v>0</v>
      </c>
      <c r="BJ21">
        <v>0</v>
      </c>
      <c r="BK21">
        <v>0</v>
      </c>
      <c r="BL21">
        <v>2</v>
      </c>
      <c r="BM21">
        <v>0</v>
      </c>
      <c r="BN21">
        <v>0</v>
      </c>
      <c r="BO21">
        <f t="shared" si="7"/>
        <v>4</v>
      </c>
    </row>
    <row r="22" spans="1:67" x14ac:dyDescent="0.3">
      <c r="A22" s="6" t="s">
        <v>92</v>
      </c>
      <c r="B22" t="s">
        <v>93</v>
      </c>
      <c r="C22" s="7">
        <v>2</v>
      </c>
      <c r="D22" s="7">
        <v>2</v>
      </c>
      <c r="E22" s="8">
        <v>1</v>
      </c>
      <c r="F22" s="7">
        <v>2</v>
      </c>
      <c r="G22" s="7">
        <v>2</v>
      </c>
      <c r="H22" s="8">
        <v>1</v>
      </c>
      <c r="I22" s="8">
        <v>1</v>
      </c>
      <c r="J22" s="7">
        <v>2</v>
      </c>
      <c r="K22" s="7">
        <v>2</v>
      </c>
      <c r="L22" s="9">
        <v>0</v>
      </c>
      <c r="M22">
        <f t="shared" si="0"/>
        <v>15</v>
      </c>
      <c r="N22" s="13">
        <v>1</v>
      </c>
      <c r="O22" s="8">
        <v>1</v>
      </c>
      <c r="P22">
        <f t="shared" si="1"/>
        <v>15</v>
      </c>
      <c r="Q22">
        <f t="shared" si="2"/>
        <v>15</v>
      </c>
      <c r="R22">
        <f t="shared" si="3"/>
        <v>30</v>
      </c>
      <c r="S22" s="9">
        <v>0</v>
      </c>
      <c r="T22" s="9">
        <v>0</v>
      </c>
      <c r="U22" s="9">
        <v>0</v>
      </c>
      <c r="V22" s="9">
        <v>0</v>
      </c>
      <c r="W22" s="14">
        <v>2</v>
      </c>
      <c r="X22" s="7">
        <v>2</v>
      </c>
      <c r="Y22" s="8">
        <v>1</v>
      </c>
      <c r="Z22" s="8">
        <v>1</v>
      </c>
      <c r="AA22" s="9">
        <v>0</v>
      </c>
      <c r="AB22" s="9">
        <v>0</v>
      </c>
      <c r="AC22" s="9">
        <v>0</v>
      </c>
      <c r="AD22" s="9">
        <v>0</v>
      </c>
      <c r="AE22">
        <f t="shared" si="4"/>
        <v>6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8">
        <v>1</v>
      </c>
      <c r="AL22" s="8">
        <v>1</v>
      </c>
      <c r="AM22" s="9">
        <v>0</v>
      </c>
      <c r="AN22" s="8">
        <v>1</v>
      </c>
      <c r="AO22" s="8">
        <v>1</v>
      </c>
      <c r="AP22" s="8">
        <v>1</v>
      </c>
      <c r="AQ22" s="7">
        <v>2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>
        <f t="shared" si="5"/>
        <v>13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f t="shared" si="6"/>
        <v>2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f t="shared" si="7"/>
        <v>1</v>
      </c>
    </row>
    <row r="23" spans="1:67" x14ac:dyDescent="0.3">
      <c r="A23" s="6" t="s">
        <v>94</v>
      </c>
      <c r="B23" t="s">
        <v>95</v>
      </c>
      <c r="C23" s="8">
        <v>1</v>
      </c>
      <c r="D23" s="7">
        <v>2</v>
      </c>
      <c r="E23" s="7">
        <v>2</v>
      </c>
      <c r="F23" s="8">
        <v>1</v>
      </c>
      <c r="G23" s="7">
        <v>2</v>
      </c>
      <c r="H23" s="7">
        <v>2</v>
      </c>
      <c r="I23" s="9">
        <v>0</v>
      </c>
      <c r="J23" s="9">
        <v>0</v>
      </c>
      <c r="K23" s="7">
        <v>2</v>
      </c>
      <c r="L23" s="7">
        <v>2</v>
      </c>
      <c r="M23">
        <f t="shared" si="0"/>
        <v>14</v>
      </c>
      <c r="N23" s="12">
        <v>0</v>
      </c>
      <c r="O23" s="9"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9">
        <v>0</v>
      </c>
      <c r="T23" s="9">
        <v>0</v>
      </c>
      <c r="U23" s="9">
        <v>0</v>
      </c>
      <c r="V23" s="9">
        <v>0</v>
      </c>
      <c r="W23" s="12">
        <v>0</v>
      </c>
      <c r="X23" s="9">
        <v>0</v>
      </c>
      <c r="Y23" s="9">
        <v>0</v>
      </c>
      <c r="Z23" s="8">
        <v>1</v>
      </c>
      <c r="AA23" s="8">
        <v>1</v>
      </c>
      <c r="AB23" s="8">
        <v>1</v>
      </c>
      <c r="AC23" s="8">
        <v>1</v>
      </c>
      <c r="AD23" s="9">
        <v>0</v>
      </c>
      <c r="AE23">
        <f t="shared" si="4"/>
        <v>4</v>
      </c>
      <c r="AF23" s="9">
        <v>0</v>
      </c>
      <c r="AG23" s="8">
        <v>1</v>
      </c>
      <c r="AH23" s="9">
        <v>0</v>
      </c>
      <c r="AI23" s="8">
        <v>1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>
        <f t="shared" si="5"/>
        <v>6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f t="shared" si="6"/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 t="shared" si="7"/>
        <v>0</v>
      </c>
    </row>
    <row r="24" spans="1:67" x14ac:dyDescent="0.3">
      <c r="A24" s="6" t="s">
        <v>96</v>
      </c>
      <c r="B24" t="s">
        <v>97</v>
      </c>
      <c r="C24" s="7">
        <v>2</v>
      </c>
      <c r="D24" s="7">
        <v>2</v>
      </c>
      <c r="E24" s="7">
        <v>2</v>
      </c>
      <c r="F24" s="7">
        <v>2</v>
      </c>
      <c r="G24" s="7">
        <v>2</v>
      </c>
      <c r="H24" s="9">
        <v>0</v>
      </c>
      <c r="I24" s="9">
        <v>0</v>
      </c>
      <c r="J24" s="7">
        <v>2</v>
      </c>
      <c r="K24" s="9">
        <v>0</v>
      </c>
      <c r="L24" s="7">
        <v>2</v>
      </c>
      <c r="M24">
        <f t="shared" si="0"/>
        <v>14</v>
      </c>
      <c r="N24" s="12">
        <v>0</v>
      </c>
      <c r="O24" s="9"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9">
        <v>0</v>
      </c>
      <c r="T24" s="9">
        <v>0</v>
      </c>
      <c r="U24" s="9">
        <v>0</v>
      </c>
      <c r="V24" s="9">
        <v>0</v>
      </c>
      <c r="W24" s="13">
        <v>1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>
        <f t="shared" si="4"/>
        <v>1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8">
        <v>1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8">
        <v>1</v>
      </c>
      <c r="AW24">
        <f t="shared" si="5"/>
        <v>3</v>
      </c>
      <c r="AX24">
        <v>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f t="shared" si="6"/>
        <v>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 t="shared" si="7"/>
        <v>0</v>
      </c>
    </row>
  </sheetData>
  <mergeCells count="8">
    <mergeCell ref="AR1:AU1"/>
    <mergeCell ref="AX1:BG1"/>
    <mergeCell ref="BH1:BO1"/>
    <mergeCell ref="C1:M1"/>
    <mergeCell ref="N1:V1"/>
    <mergeCell ref="W1:AE1"/>
    <mergeCell ref="AF1:AI1"/>
    <mergeCell ref="AK1:AP1"/>
  </mergeCells>
  <conditionalFormatting sqref="C1 N1:AV1 A2:AW2 A3:L24 N3:O24 S3:AD24 AF3:AV24">
    <cfRule type="cellIs" dxfId="36" priority="7" operator="equal">
      <formula>1</formula>
    </cfRule>
    <cfRule type="cellIs" dxfId="35" priority="8" operator="equal">
      <formula>2</formula>
    </cfRule>
    <cfRule type="cellIs" dxfId="34" priority="9" operator="equal">
      <formula>0</formula>
    </cfRule>
  </conditionalFormatting>
  <conditionalFormatting sqref="AX1:BG2 AX3:BF24">
    <cfRule type="cellIs" dxfId="33" priority="4" operator="equal">
      <formula>1</formula>
    </cfRule>
    <cfRule type="cellIs" dxfId="32" priority="5" operator="equal">
      <formula>2</formula>
    </cfRule>
    <cfRule type="cellIs" dxfId="31" priority="6" operator="equal">
      <formula>0</formula>
    </cfRule>
  </conditionalFormatting>
  <conditionalFormatting sqref="BH3:BN24">
    <cfRule type="cellIs" dxfId="30" priority="1" operator="equal">
      <formula>2</formula>
    </cfRule>
    <cfRule type="cellIs" dxfId="29" priority="2" operator="equal">
      <formula>1</formula>
    </cfRule>
    <cfRule type="cellIs" dxfId="28" priority="3" operator="equal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136E-5D4B-4027-A376-DDEBF640FFE2}">
  <dimension ref="A1:M24"/>
  <sheetViews>
    <sheetView workbookViewId="0">
      <selection activeCell="I28" sqref="I28"/>
    </sheetView>
  </sheetViews>
  <sheetFormatPr defaultRowHeight="14.4" x14ac:dyDescent="0.3"/>
  <cols>
    <col min="1" max="1" width="4" bestFit="1" customWidth="1"/>
    <col min="2" max="2" width="4.33203125" bestFit="1" customWidth="1"/>
    <col min="3" max="19" width="3.5546875" bestFit="1" customWidth="1"/>
    <col min="20" max="20" width="6.109375" bestFit="1" customWidth="1"/>
    <col min="21" max="22" width="6.21875" bestFit="1" customWidth="1"/>
    <col min="23" max="39" width="3.5546875" bestFit="1" customWidth="1"/>
    <col min="40" max="40" width="6.21875" bestFit="1" customWidth="1"/>
    <col min="41" max="42" width="3.5546875" bestFit="1" customWidth="1"/>
    <col min="43" max="43" width="5.77734375" bestFit="1" customWidth="1"/>
    <col min="44" max="44" width="6.21875" bestFit="1" customWidth="1"/>
    <col min="46" max="46" width="6.21875" bestFit="1" customWidth="1"/>
    <col min="47" max="48" width="3.5546875" bestFit="1" customWidth="1"/>
    <col min="49" max="49" width="4.109375" bestFit="1" customWidth="1"/>
    <col min="50" max="52" width="3.5546875" bestFit="1" customWidth="1"/>
    <col min="53" max="53" width="6.21875" bestFit="1" customWidth="1"/>
    <col min="59" max="60" width="3.5546875" bestFit="1" customWidth="1"/>
    <col min="61" max="62" width="6.21875" bestFit="1" customWidth="1"/>
    <col min="63" max="63" width="6.109375" bestFit="1" customWidth="1"/>
    <col min="64" max="65" width="6.21875" bestFit="1" customWidth="1"/>
    <col min="66" max="66" width="8.77734375" bestFit="1" customWidth="1"/>
    <col min="67" max="67" width="3.5546875" bestFit="1" customWidth="1"/>
  </cols>
  <sheetData>
    <row r="1" spans="1:13" x14ac:dyDescent="0.3"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127.2" customHeight="1" x14ac:dyDescent="0.3">
      <c r="A2" s="5" t="s">
        <v>9</v>
      </c>
      <c r="B2" s="4" t="s">
        <v>10</v>
      </c>
      <c r="C2" s="22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</row>
    <row r="3" spans="1:13" x14ac:dyDescent="0.3">
      <c r="A3" s="20" t="s">
        <v>54</v>
      </c>
      <c r="B3" s="21" t="s">
        <v>55</v>
      </c>
      <c r="C3" s="7">
        <v>2</v>
      </c>
      <c r="D3" s="8">
        <v>1</v>
      </c>
      <c r="E3" s="7">
        <v>2</v>
      </c>
      <c r="F3" s="8">
        <v>1</v>
      </c>
      <c r="G3" s="9">
        <v>0</v>
      </c>
      <c r="H3" s="9">
        <v>0</v>
      </c>
      <c r="I3" s="8">
        <v>1</v>
      </c>
      <c r="J3" s="9">
        <v>0</v>
      </c>
      <c r="K3" s="7">
        <v>2</v>
      </c>
      <c r="L3" s="9">
        <v>0</v>
      </c>
      <c r="M3">
        <f t="shared" ref="M3:M24" si="0">SUM(C3:L3)</f>
        <v>9</v>
      </c>
    </row>
    <row r="4" spans="1:13" x14ac:dyDescent="0.3">
      <c r="A4" s="20" t="s">
        <v>56</v>
      </c>
      <c r="B4" s="21" t="s">
        <v>57</v>
      </c>
      <c r="C4" s="7">
        <v>2</v>
      </c>
      <c r="D4" s="8">
        <v>1</v>
      </c>
      <c r="E4" s="9">
        <v>0</v>
      </c>
      <c r="F4" s="9">
        <v>0</v>
      </c>
      <c r="G4" s="8">
        <v>1</v>
      </c>
      <c r="H4" s="9">
        <v>0</v>
      </c>
      <c r="I4" s="9">
        <v>0</v>
      </c>
      <c r="J4" s="7">
        <v>2</v>
      </c>
      <c r="K4" s="9">
        <v>0</v>
      </c>
      <c r="L4" s="9">
        <v>0</v>
      </c>
      <c r="M4">
        <f t="shared" si="0"/>
        <v>6</v>
      </c>
    </row>
    <row r="5" spans="1:13" x14ac:dyDescent="0.3">
      <c r="A5" s="20" t="s">
        <v>58</v>
      </c>
      <c r="B5" s="21" t="s">
        <v>59</v>
      </c>
      <c r="C5" s="7">
        <v>2</v>
      </c>
      <c r="D5" s="8">
        <v>1</v>
      </c>
      <c r="E5" s="7">
        <v>2</v>
      </c>
      <c r="F5" s="9">
        <v>0</v>
      </c>
      <c r="G5" s="8">
        <v>1</v>
      </c>
      <c r="H5" s="9">
        <v>0</v>
      </c>
      <c r="I5" s="9">
        <v>0</v>
      </c>
      <c r="J5" s="7">
        <v>2</v>
      </c>
      <c r="K5" s="9">
        <v>0</v>
      </c>
      <c r="L5" s="9">
        <v>0</v>
      </c>
      <c r="M5">
        <f t="shared" si="0"/>
        <v>8</v>
      </c>
    </row>
    <row r="6" spans="1:13" x14ac:dyDescent="0.3">
      <c r="A6" s="20" t="s">
        <v>60</v>
      </c>
      <c r="B6" s="21" t="s">
        <v>61</v>
      </c>
      <c r="C6" s="7">
        <v>2</v>
      </c>
      <c r="D6" s="7">
        <v>2</v>
      </c>
      <c r="E6" s="7">
        <v>2</v>
      </c>
      <c r="F6" s="8">
        <v>1</v>
      </c>
      <c r="G6" s="9">
        <v>0</v>
      </c>
      <c r="H6" s="8">
        <v>1</v>
      </c>
      <c r="I6" s="8">
        <v>1</v>
      </c>
      <c r="J6" s="8">
        <v>1</v>
      </c>
      <c r="K6" s="9">
        <v>0</v>
      </c>
      <c r="L6" s="9">
        <v>0</v>
      </c>
      <c r="M6">
        <f t="shared" si="0"/>
        <v>10</v>
      </c>
    </row>
    <row r="7" spans="1:13" x14ac:dyDescent="0.3">
      <c r="A7" s="20" t="s">
        <v>62</v>
      </c>
      <c r="B7" s="21" t="s">
        <v>63</v>
      </c>
      <c r="C7" s="7">
        <v>2</v>
      </c>
      <c r="D7" s="7">
        <v>2</v>
      </c>
      <c r="E7" s="9">
        <v>0</v>
      </c>
      <c r="F7" s="7">
        <v>2</v>
      </c>
      <c r="G7" s="7">
        <v>2</v>
      </c>
      <c r="H7" s="7">
        <v>2</v>
      </c>
      <c r="I7" s="9">
        <v>0</v>
      </c>
      <c r="J7" s="9">
        <v>0</v>
      </c>
      <c r="K7" s="7">
        <v>2</v>
      </c>
      <c r="L7" s="7">
        <v>2</v>
      </c>
      <c r="M7">
        <f t="shared" si="0"/>
        <v>14</v>
      </c>
    </row>
    <row r="8" spans="1:13" x14ac:dyDescent="0.3">
      <c r="A8" s="20" t="s">
        <v>64</v>
      </c>
      <c r="B8" s="21" t="s">
        <v>65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8">
        <v>1</v>
      </c>
      <c r="J8" s="7">
        <v>2</v>
      </c>
      <c r="K8" s="7">
        <v>2</v>
      </c>
      <c r="L8" s="7">
        <v>2</v>
      </c>
      <c r="M8">
        <f t="shared" si="0"/>
        <v>19</v>
      </c>
    </row>
    <row r="9" spans="1:13" x14ac:dyDescent="0.3">
      <c r="A9" s="20" t="s">
        <v>66</v>
      </c>
      <c r="B9" s="21" t="s">
        <v>67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>
        <f t="shared" si="0"/>
        <v>0</v>
      </c>
    </row>
    <row r="10" spans="1:13" x14ac:dyDescent="0.3">
      <c r="A10" s="20" t="s">
        <v>68</v>
      </c>
      <c r="B10" s="21" t="s">
        <v>69</v>
      </c>
      <c r="C10" s="7">
        <v>2</v>
      </c>
      <c r="D10" s="9">
        <v>0</v>
      </c>
      <c r="E10" s="7">
        <v>2</v>
      </c>
      <c r="F10" s="9">
        <v>0</v>
      </c>
      <c r="G10" s="7">
        <v>2</v>
      </c>
      <c r="H10" s="8">
        <v>1</v>
      </c>
      <c r="I10" s="7">
        <v>2</v>
      </c>
      <c r="J10" s="8">
        <v>1</v>
      </c>
      <c r="K10" s="9">
        <v>0</v>
      </c>
      <c r="L10" s="8">
        <v>1</v>
      </c>
      <c r="M10">
        <f t="shared" si="0"/>
        <v>11</v>
      </c>
    </row>
    <row r="11" spans="1:13" x14ac:dyDescent="0.3">
      <c r="A11" s="20" t="s">
        <v>70</v>
      </c>
      <c r="B11" s="21" t="s">
        <v>71</v>
      </c>
      <c r="C11" s="7">
        <v>2</v>
      </c>
      <c r="D11" s="7">
        <v>2</v>
      </c>
      <c r="E11" s="7">
        <v>2</v>
      </c>
      <c r="F11" s="9">
        <v>0</v>
      </c>
      <c r="G11" s="9">
        <v>0</v>
      </c>
      <c r="H11" s="9">
        <v>0</v>
      </c>
      <c r="I11" s="7">
        <v>2</v>
      </c>
      <c r="J11" s="7">
        <v>2</v>
      </c>
      <c r="K11" s="9">
        <v>0</v>
      </c>
      <c r="L11" s="7">
        <v>2</v>
      </c>
      <c r="M11">
        <f t="shared" si="0"/>
        <v>12</v>
      </c>
    </row>
    <row r="12" spans="1:13" x14ac:dyDescent="0.3">
      <c r="A12" s="20" t="s">
        <v>72</v>
      </c>
      <c r="B12" s="21" t="s">
        <v>73</v>
      </c>
      <c r="C12" s="8">
        <v>1</v>
      </c>
      <c r="D12" s="8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>
        <f t="shared" si="0"/>
        <v>2</v>
      </c>
    </row>
    <row r="13" spans="1:13" x14ac:dyDescent="0.3">
      <c r="A13" s="20" t="s">
        <v>74</v>
      </c>
      <c r="B13" s="21" t="s">
        <v>75</v>
      </c>
      <c r="C13" s="7">
        <v>2</v>
      </c>
      <c r="D13" s="7">
        <v>2</v>
      </c>
      <c r="E13" s="8">
        <v>1</v>
      </c>
      <c r="F13" s="8">
        <v>1</v>
      </c>
      <c r="G13" s="9">
        <v>0</v>
      </c>
      <c r="H13" s="9">
        <v>0</v>
      </c>
      <c r="I13" s="8">
        <v>1</v>
      </c>
      <c r="J13" s="8">
        <v>1</v>
      </c>
      <c r="K13" s="8">
        <v>1</v>
      </c>
      <c r="L13" s="9">
        <v>0</v>
      </c>
      <c r="M13">
        <f t="shared" si="0"/>
        <v>9</v>
      </c>
    </row>
    <row r="14" spans="1:13" x14ac:dyDescent="0.3">
      <c r="A14" s="20" t="s">
        <v>76</v>
      </c>
      <c r="B14" s="21" t="s">
        <v>77</v>
      </c>
      <c r="C14" s="7">
        <v>2</v>
      </c>
      <c r="D14" s="7">
        <v>2</v>
      </c>
      <c r="E14" s="7">
        <v>2</v>
      </c>
      <c r="F14" s="8">
        <v>1</v>
      </c>
      <c r="G14" s="8">
        <v>1</v>
      </c>
      <c r="H14" s="7">
        <v>2</v>
      </c>
      <c r="I14" s="8">
        <v>1</v>
      </c>
      <c r="J14" s="8">
        <v>1</v>
      </c>
      <c r="K14" s="7">
        <v>2</v>
      </c>
      <c r="L14" s="8">
        <v>1</v>
      </c>
      <c r="M14">
        <f t="shared" si="0"/>
        <v>15</v>
      </c>
    </row>
    <row r="15" spans="1:13" x14ac:dyDescent="0.3">
      <c r="A15" s="20" t="s">
        <v>78</v>
      </c>
      <c r="B15" s="21" t="s">
        <v>79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9">
        <v>0</v>
      </c>
      <c r="M15">
        <f t="shared" si="0"/>
        <v>18</v>
      </c>
    </row>
    <row r="16" spans="1:13" x14ac:dyDescent="0.3">
      <c r="A16" s="20" t="s">
        <v>80</v>
      </c>
      <c r="B16" s="21" t="s">
        <v>81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>
        <f t="shared" si="0"/>
        <v>20</v>
      </c>
    </row>
    <row r="17" spans="1:13" x14ac:dyDescent="0.3">
      <c r="A17" s="20" t="s">
        <v>82</v>
      </c>
      <c r="B17" s="21" t="s">
        <v>83</v>
      </c>
      <c r="C17" s="7">
        <v>2</v>
      </c>
      <c r="D17" s="7">
        <v>2</v>
      </c>
      <c r="E17" s="8">
        <v>1</v>
      </c>
      <c r="F17" s="9">
        <v>0</v>
      </c>
      <c r="G17" s="9">
        <v>0</v>
      </c>
      <c r="H17" s="8">
        <v>1</v>
      </c>
      <c r="I17" s="9">
        <v>0</v>
      </c>
      <c r="J17" s="9">
        <v>0</v>
      </c>
      <c r="K17" s="7">
        <v>2</v>
      </c>
      <c r="L17" s="8">
        <v>1</v>
      </c>
      <c r="M17">
        <f t="shared" si="0"/>
        <v>9</v>
      </c>
    </row>
    <row r="18" spans="1:13" x14ac:dyDescent="0.3">
      <c r="A18" s="20" t="s">
        <v>84</v>
      </c>
      <c r="B18" s="21" t="s">
        <v>85</v>
      </c>
      <c r="C18" s="7">
        <v>2</v>
      </c>
      <c r="D18" s="7">
        <v>2</v>
      </c>
      <c r="E18" s="8">
        <v>1</v>
      </c>
      <c r="F18" s="8">
        <v>1</v>
      </c>
      <c r="G18" s="8">
        <v>1</v>
      </c>
      <c r="H18" s="8">
        <v>1</v>
      </c>
      <c r="I18" s="9">
        <v>0</v>
      </c>
      <c r="J18" s="9">
        <v>0</v>
      </c>
      <c r="K18" s="9">
        <v>0</v>
      </c>
      <c r="L18" s="8">
        <v>1</v>
      </c>
      <c r="M18">
        <f t="shared" si="0"/>
        <v>9</v>
      </c>
    </row>
    <row r="19" spans="1:13" x14ac:dyDescent="0.3">
      <c r="A19" s="20" t="s">
        <v>86</v>
      </c>
      <c r="B19" s="21" t="s">
        <v>87</v>
      </c>
      <c r="C19" s="7">
        <v>2</v>
      </c>
      <c r="D19" s="7">
        <v>2</v>
      </c>
      <c r="E19" s="8">
        <v>1</v>
      </c>
      <c r="F19" s="7">
        <v>2</v>
      </c>
      <c r="G19" s="7">
        <v>2</v>
      </c>
      <c r="H19" s="8">
        <v>1</v>
      </c>
      <c r="I19" s="9">
        <v>0</v>
      </c>
      <c r="J19" s="8">
        <v>1</v>
      </c>
      <c r="K19" s="9">
        <v>0</v>
      </c>
      <c r="L19" s="8">
        <v>1</v>
      </c>
      <c r="M19">
        <f t="shared" si="0"/>
        <v>12</v>
      </c>
    </row>
    <row r="20" spans="1:13" x14ac:dyDescent="0.3">
      <c r="A20" s="20" t="s">
        <v>88</v>
      </c>
      <c r="B20" s="21" t="s">
        <v>89</v>
      </c>
      <c r="C20" s="7">
        <v>2</v>
      </c>
      <c r="D20" s="7">
        <v>2</v>
      </c>
      <c r="E20" s="7">
        <v>2</v>
      </c>
      <c r="F20" s="8">
        <v>1</v>
      </c>
      <c r="G20" s="7">
        <v>2</v>
      </c>
      <c r="H20" s="7">
        <v>2</v>
      </c>
      <c r="I20" s="8">
        <v>1</v>
      </c>
      <c r="J20" s="7">
        <v>2</v>
      </c>
      <c r="K20" s="7">
        <v>2</v>
      </c>
      <c r="L20" s="9">
        <v>0</v>
      </c>
      <c r="M20">
        <f t="shared" si="0"/>
        <v>16</v>
      </c>
    </row>
    <row r="21" spans="1:13" x14ac:dyDescent="0.3">
      <c r="A21" s="20" t="s">
        <v>90</v>
      </c>
      <c r="B21" s="21" t="s">
        <v>91</v>
      </c>
      <c r="C21" s="7">
        <v>2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9">
        <v>0</v>
      </c>
      <c r="J21" s="7">
        <v>2</v>
      </c>
      <c r="K21" s="9">
        <v>0</v>
      </c>
      <c r="L21" s="15">
        <v>2</v>
      </c>
      <c r="M21">
        <f t="shared" si="0"/>
        <v>16</v>
      </c>
    </row>
    <row r="22" spans="1:13" x14ac:dyDescent="0.3">
      <c r="A22" s="20" t="s">
        <v>92</v>
      </c>
      <c r="B22" s="21" t="s">
        <v>93</v>
      </c>
      <c r="C22" s="7">
        <v>2</v>
      </c>
      <c r="D22" s="7">
        <v>2</v>
      </c>
      <c r="E22" s="8">
        <v>1</v>
      </c>
      <c r="F22" s="7">
        <v>2</v>
      </c>
      <c r="G22" s="7">
        <v>2</v>
      </c>
      <c r="H22" s="8">
        <v>1</v>
      </c>
      <c r="I22" s="8">
        <v>1</v>
      </c>
      <c r="J22" s="7">
        <v>2</v>
      </c>
      <c r="K22" s="7">
        <v>2</v>
      </c>
      <c r="L22" s="9">
        <v>0</v>
      </c>
      <c r="M22">
        <f t="shared" si="0"/>
        <v>15</v>
      </c>
    </row>
    <row r="23" spans="1:13" x14ac:dyDescent="0.3">
      <c r="A23" s="20" t="s">
        <v>94</v>
      </c>
      <c r="B23" s="21" t="s">
        <v>95</v>
      </c>
      <c r="C23" s="8">
        <v>1</v>
      </c>
      <c r="D23" s="7">
        <v>2</v>
      </c>
      <c r="E23" s="7">
        <v>2</v>
      </c>
      <c r="F23" s="8">
        <v>1</v>
      </c>
      <c r="G23" s="7">
        <v>2</v>
      </c>
      <c r="H23" s="7">
        <v>2</v>
      </c>
      <c r="I23" s="9">
        <v>0</v>
      </c>
      <c r="J23" s="9">
        <v>0</v>
      </c>
      <c r="K23" s="7">
        <v>2</v>
      </c>
      <c r="L23" s="7">
        <v>2</v>
      </c>
      <c r="M23">
        <f t="shared" si="0"/>
        <v>14</v>
      </c>
    </row>
    <row r="24" spans="1:13" x14ac:dyDescent="0.3">
      <c r="A24" s="20" t="s">
        <v>96</v>
      </c>
      <c r="B24" s="21" t="s">
        <v>97</v>
      </c>
      <c r="C24" s="7">
        <v>2</v>
      </c>
      <c r="D24" s="7">
        <v>2</v>
      </c>
      <c r="E24" s="7">
        <v>2</v>
      </c>
      <c r="F24" s="7">
        <v>2</v>
      </c>
      <c r="G24" s="7">
        <v>2</v>
      </c>
      <c r="H24" s="9">
        <v>0</v>
      </c>
      <c r="I24" s="9">
        <v>0</v>
      </c>
      <c r="J24" s="7">
        <v>2</v>
      </c>
      <c r="K24" s="9">
        <v>0</v>
      </c>
      <c r="L24" s="7">
        <v>2</v>
      </c>
      <c r="M24">
        <f t="shared" si="0"/>
        <v>14</v>
      </c>
    </row>
  </sheetData>
  <mergeCells count="1">
    <mergeCell ref="C1:M1"/>
  </mergeCells>
  <conditionalFormatting sqref="C1 A2:M2 A3:L24">
    <cfRule type="cellIs" dxfId="27" priority="7" operator="equal">
      <formula>1</formula>
    </cfRule>
    <cfRule type="cellIs" dxfId="26" priority="8" operator="equal">
      <formula>2</formula>
    </cfRule>
    <cfRule type="cellIs" dxfId="25" priority="9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C8BD-BFDA-4F5F-9A8C-291C1C58BA0C}">
  <sheetPr codeName="Foglio2"/>
  <dimension ref="A1:L24"/>
  <sheetViews>
    <sheetView workbookViewId="0">
      <selection activeCell="T9" sqref="T9"/>
    </sheetView>
  </sheetViews>
  <sheetFormatPr defaultRowHeight="14.4" x14ac:dyDescent="0.3"/>
  <cols>
    <col min="1" max="1" width="4" bestFit="1" customWidth="1"/>
    <col min="2" max="2" width="4.33203125" bestFit="1" customWidth="1"/>
    <col min="3" max="6" width="3.5546875" bestFit="1" customWidth="1"/>
    <col min="7" max="9" width="6.21875" bestFit="1" customWidth="1"/>
    <col min="10" max="11" width="8.88671875" bestFit="1" customWidth="1"/>
    <col min="12" max="18" width="3.5546875" bestFit="1" customWidth="1"/>
    <col min="19" max="22" width="6.21875" bestFit="1" customWidth="1"/>
    <col min="23" max="35" width="3.5546875" bestFit="1" customWidth="1"/>
    <col min="36" max="36" width="6.21875" bestFit="1" customWidth="1"/>
    <col min="37" max="39" width="3.5546875" bestFit="1" customWidth="1"/>
    <col min="40" max="40" width="6.21875" bestFit="1" customWidth="1"/>
    <col min="41" max="41" width="6.109375" bestFit="1" customWidth="1"/>
    <col min="42" max="42" width="3.5546875" bestFit="1" customWidth="1"/>
    <col min="43" max="43" width="5.77734375" bestFit="1" customWidth="1"/>
    <col min="44" max="44" width="8.77734375" bestFit="1" customWidth="1"/>
    <col min="46" max="46" width="8.77734375" bestFit="1" customWidth="1"/>
    <col min="47" max="48" width="3.5546875" bestFit="1" customWidth="1"/>
  </cols>
  <sheetData>
    <row r="1" spans="1:12" ht="72" customHeight="1" x14ac:dyDescent="0.3">
      <c r="C1" s="27" t="s">
        <v>107</v>
      </c>
      <c r="D1" s="27"/>
      <c r="E1" s="27"/>
      <c r="F1" s="27"/>
      <c r="G1" s="27"/>
      <c r="H1" s="27"/>
      <c r="I1" s="27"/>
      <c r="J1" s="27"/>
      <c r="K1" s="27"/>
      <c r="L1" s="27"/>
    </row>
    <row r="2" spans="1:12" ht="138" customHeight="1" x14ac:dyDescent="0.3">
      <c r="A2" s="4" t="s">
        <v>9</v>
      </c>
      <c r="B2" s="5" t="s">
        <v>10</v>
      </c>
      <c r="C2" s="4" t="s">
        <v>98</v>
      </c>
      <c r="D2" s="4" t="s">
        <v>99</v>
      </c>
      <c r="E2" s="4" t="s">
        <v>100</v>
      </c>
      <c r="F2" s="4" t="s">
        <v>101</v>
      </c>
      <c r="G2" s="4" t="s">
        <v>102</v>
      </c>
      <c r="H2" s="4" t="s">
        <v>103</v>
      </c>
      <c r="I2" s="4" t="s">
        <v>104</v>
      </c>
      <c r="J2" s="4" t="s">
        <v>105</v>
      </c>
      <c r="K2" s="4" t="s">
        <v>106</v>
      </c>
      <c r="L2" s="4" t="s">
        <v>21</v>
      </c>
    </row>
    <row r="3" spans="1:12" x14ac:dyDescent="0.3">
      <c r="A3" s="6" t="s">
        <v>54</v>
      </c>
      <c r="B3" t="s">
        <v>55</v>
      </c>
      <c r="C3">
        <v>2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f>SUM(C3:K3)</f>
        <v>4</v>
      </c>
    </row>
    <row r="4" spans="1:12" x14ac:dyDescent="0.3">
      <c r="A4" s="6" t="s">
        <v>56</v>
      </c>
      <c r="B4" t="s">
        <v>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24" si="0">SUM(C4:K4)</f>
        <v>0</v>
      </c>
    </row>
    <row r="5" spans="1:12" x14ac:dyDescent="0.3">
      <c r="A5" s="6" t="s">
        <v>58</v>
      </c>
      <c r="B5" t="s">
        <v>59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">
      <c r="A6" s="6" t="s">
        <v>60</v>
      </c>
      <c r="B6" t="s">
        <v>61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f t="shared" si="0"/>
        <v>1</v>
      </c>
    </row>
    <row r="7" spans="1:12" x14ac:dyDescent="0.3">
      <c r="A7" s="6" t="s">
        <v>62</v>
      </c>
      <c r="B7" t="s">
        <v>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">
      <c r="A8" s="6" t="s">
        <v>64</v>
      </c>
      <c r="B8" t="s">
        <v>65</v>
      </c>
      <c r="C8">
        <v>2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f t="shared" si="0"/>
        <v>4</v>
      </c>
    </row>
    <row r="9" spans="1:12" x14ac:dyDescent="0.3">
      <c r="A9" s="6" t="s">
        <v>66</v>
      </c>
      <c r="B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">
      <c r="A10" s="6" t="s">
        <v>68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f t="shared" si="0"/>
        <v>1</v>
      </c>
    </row>
    <row r="11" spans="1:12" x14ac:dyDescent="0.3">
      <c r="A11" s="6" t="s">
        <v>70</v>
      </c>
      <c r="B11" t="s">
        <v>71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f t="shared" si="0"/>
        <v>2</v>
      </c>
    </row>
    <row r="12" spans="1:12" x14ac:dyDescent="0.3">
      <c r="A12" s="6" t="s">
        <v>72</v>
      </c>
      <c r="B12" t="s">
        <v>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">
      <c r="A13" s="6" t="s">
        <v>74</v>
      </c>
      <c r="B13" t="s">
        <v>75</v>
      </c>
      <c r="C13">
        <v>2</v>
      </c>
      <c r="D13">
        <v>0</v>
      </c>
      <c r="E13">
        <v>0</v>
      </c>
      <c r="F13">
        <v>1</v>
      </c>
      <c r="G13">
        <v>1</v>
      </c>
      <c r="H13">
        <v>2</v>
      </c>
      <c r="I13">
        <v>0</v>
      </c>
      <c r="J13">
        <v>0</v>
      </c>
      <c r="K13">
        <v>0</v>
      </c>
      <c r="L13">
        <f t="shared" si="0"/>
        <v>6</v>
      </c>
    </row>
    <row r="14" spans="1:12" x14ac:dyDescent="0.3">
      <c r="A14" s="6" t="s">
        <v>76</v>
      </c>
      <c r="B14" t="s">
        <v>77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f t="shared" si="0"/>
        <v>3</v>
      </c>
    </row>
    <row r="15" spans="1:12" x14ac:dyDescent="0.3">
      <c r="A15" s="6" t="s">
        <v>78</v>
      </c>
      <c r="B15" t="s">
        <v>79</v>
      </c>
      <c r="C15">
        <v>2</v>
      </c>
      <c r="D15">
        <v>0</v>
      </c>
      <c r="E15">
        <v>0</v>
      </c>
      <c r="F15">
        <v>1</v>
      </c>
      <c r="G15">
        <v>0</v>
      </c>
      <c r="H15">
        <v>2</v>
      </c>
      <c r="I15">
        <v>2</v>
      </c>
      <c r="J15">
        <v>0</v>
      </c>
      <c r="K15">
        <v>0</v>
      </c>
      <c r="L15">
        <f t="shared" si="0"/>
        <v>7</v>
      </c>
    </row>
    <row r="16" spans="1:12" x14ac:dyDescent="0.3">
      <c r="A16" s="6" t="s">
        <v>80</v>
      </c>
      <c r="B16" t="s">
        <v>81</v>
      </c>
      <c r="C16">
        <v>2</v>
      </c>
      <c r="D16">
        <v>1</v>
      </c>
      <c r="E16">
        <v>1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f t="shared" si="0"/>
        <v>7</v>
      </c>
    </row>
    <row r="17" spans="1:12" x14ac:dyDescent="0.3">
      <c r="A17" s="6" t="s">
        <v>82</v>
      </c>
      <c r="B17" t="s">
        <v>83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f t="shared" si="0"/>
        <v>2</v>
      </c>
    </row>
    <row r="18" spans="1:12" x14ac:dyDescent="0.3">
      <c r="A18" s="6" t="s">
        <v>84</v>
      </c>
      <c r="B18" t="s">
        <v>85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f t="shared" si="0"/>
        <v>2</v>
      </c>
    </row>
    <row r="19" spans="1:12" x14ac:dyDescent="0.3">
      <c r="A19" s="6" t="s">
        <v>86</v>
      </c>
      <c r="B19" t="s">
        <v>87</v>
      </c>
      <c r="C19">
        <v>2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4</v>
      </c>
    </row>
    <row r="20" spans="1:12" x14ac:dyDescent="0.3">
      <c r="A20" s="6" t="s">
        <v>88</v>
      </c>
      <c r="B20" t="s">
        <v>89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f t="shared" si="0"/>
        <v>3</v>
      </c>
    </row>
    <row r="21" spans="1:12" x14ac:dyDescent="0.3">
      <c r="A21" s="6" t="s">
        <v>90</v>
      </c>
      <c r="B21" t="s">
        <v>91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">
      <c r="A22" s="6" t="s">
        <v>92</v>
      </c>
      <c r="B22" t="s">
        <v>93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f t="shared" si="0"/>
        <v>2</v>
      </c>
    </row>
    <row r="23" spans="1:12" x14ac:dyDescent="0.3">
      <c r="A23" s="6" t="s">
        <v>94</v>
      </c>
      <c r="B23" t="s">
        <v>95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1</v>
      </c>
    </row>
    <row r="24" spans="1:12" x14ac:dyDescent="0.3">
      <c r="A24" s="6" t="s">
        <v>96</v>
      </c>
      <c r="B24" t="s">
        <v>97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2</v>
      </c>
    </row>
  </sheetData>
  <mergeCells count="1">
    <mergeCell ref="C1:L1"/>
  </mergeCells>
  <conditionalFormatting sqref="C1:L1 A2:L2 A3:K24">
    <cfRule type="cellIs" dxfId="24" priority="1" operator="equal">
      <formula>1</formula>
    </cfRule>
    <cfRule type="cellIs" dxfId="23" priority="2" operator="equal">
      <formula>2</formula>
    </cfRule>
    <cfRule type="cellIs" dxfId="22" priority="3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72AD-48DA-4328-A64C-86B9C0FAC281}">
  <dimension ref="A1:H24"/>
  <sheetViews>
    <sheetView workbookViewId="0">
      <selection activeCell="J25" sqref="J25"/>
    </sheetView>
  </sheetViews>
  <sheetFormatPr defaultRowHeight="14.4" x14ac:dyDescent="0.3"/>
  <cols>
    <col min="1" max="1" width="4" bestFit="1" customWidth="1"/>
    <col min="2" max="2" width="4.33203125" bestFit="1" customWidth="1"/>
    <col min="3" max="6" width="3.5546875" bestFit="1" customWidth="1"/>
    <col min="7" max="7" width="6.109375" bestFit="1" customWidth="1"/>
    <col min="8" max="8" width="6.21875" bestFit="1" customWidth="1"/>
  </cols>
  <sheetData>
    <row r="1" spans="1:8" x14ac:dyDescent="0.3">
      <c r="C1" s="32" t="s">
        <v>1</v>
      </c>
      <c r="D1" s="32"/>
      <c r="E1" s="32"/>
      <c r="F1" s="32"/>
      <c r="G1" s="32"/>
      <c r="H1" s="32"/>
    </row>
    <row r="2" spans="1:8" ht="130.80000000000001" customHeight="1" x14ac:dyDescent="0.3">
      <c r="A2" s="5" t="s">
        <v>9</v>
      </c>
      <c r="B2" s="4" t="s">
        <v>10</v>
      </c>
      <c r="C2" s="4" t="s">
        <v>22</v>
      </c>
      <c r="D2" s="4" t="s">
        <v>23</v>
      </c>
      <c r="E2" s="4" t="s">
        <v>26</v>
      </c>
      <c r="F2" s="4" t="s">
        <v>27</v>
      </c>
      <c r="G2" s="4" t="s">
        <v>28</v>
      </c>
      <c r="H2" s="4" t="s">
        <v>29</v>
      </c>
    </row>
    <row r="3" spans="1:8" x14ac:dyDescent="0.3">
      <c r="A3" s="20" t="s">
        <v>54</v>
      </c>
      <c r="B3" s="21" t="s">
        <v>55</v>
      </c>
      <c r="C3" s="10">
        <v>1</v>
      </c>
      <c r="D3" s="9">
        <v>0</v>
      </c>
      <c r="E3" s="8">
        <v>1</v>
      </c>
      <c r="F3" s="9">
        <v>0</v>
      </c>
      <c r="G3" s="9">
        <v>0</v>
      </c>
      <c r="H3" s="9">
        <v>0</v>
      </c>
    </row>
    <row r="4" spans="1:8" x14ac:dyDescent="0.3">
      <c r="A4" s="20" t="s">
        <v>56</v>
      </c>
      <c r="B4" s="21" t="s">
        <v>57</v>
      </c>
      <c r="C4" s="12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x14ac:dyDescent="0.3">
      <c r="A5" s="20" t="s">
        <v>58</v>
      </c>
      <c r="B5" s="21" t="s">
        <v>59</v>
      </c>
      <c r="C5" s="12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x14ac:dyDescent="0.3">
      <c r="A6" s="20" t="s">
        <v>60</v>
      </c>
      <c r="B6" s="21" t="s">
        <v>61</v>
      </c>
      <c r="C6" s="12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x14ac:dyDescent="0.3">
      <c r="A7" s="20" t="s">
        <v>62</v>
      </c>
      <c r="B7" s="21" t="s">
        <v>63</v>
      </c>
      <c r="C7" s="12">
        <v>0</v>
      </c>
      <c r="D7" s="7">
        <v>2</v>
      </c>
      <c r="E7" s="9">
        <v>0</v>
      </c>
      <c r="F7" s="9">
        <v>0</v>
      </c>
      <c r="G7" s="9">
        <v>0</v>
      </c>
      <c r="H7" s="9">
        <v>0</v>
      </c>
    </row>
    <row r="8" spans="1:8" x14ac:dyDescent="0.3">
      <c r="A8" s="20" t="s">
        <v>64</v>
      </c>
      <c r="B8" s="21" t="s">
        <v>65</v>
      </c>
      <c r="C8" s="12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</row>
    <row r="9" spans="1:8" x14ac:dyDescent="0.3">
      <c r="A9" s="20" t="s">
        <v>66</v>
      </c>
      <c r="B9" s="21" t="s">
        <v>67</v>
      </c>
      <c r="C9" s="12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x14ac:dyDescent="0.3">
      <c r="A10" s="20" t="s">
        <v>68</v>
      </c>
      <c r="B10" s="21" t="s">
        <v>69</v>
      </c>
      <c r="C10" s="12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</row>
    <row r="11" spans="1:8" x14ac:dyDescent="0.3">
      <c r="A11" s="20" t="s">
        <v>70</v>
      </c>
      <c r="B11" s="21" t="s">
        <v>71</v>
      </c>
      <c r="C11" s="13">
        <v>1</v>
      </c>
      <c r="D11" s="9">
        <v>0</v>
      </c>
      <c r="E11" s="8">
        <v>1</v>
      </c>
      <c r="F11" s="9">
        <v>0</v>
      </c>
      <c r="G11" s="9">
        <v>0</v>
      </c>
      <c r="H11" s="9">
        <v>0</v>
      </c>
    </row>
    <row r="12" spans="1:8" x14ac:dyDescent="0.3">
      <c r="A12" s="20" t="s">
        <v>72</v>
      </c>
      <c r="B12" s="21" t="s">
        <v>73</v>
      </c>
      <c r="C12" s="12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</row>
    <row r="13" spans="1:8" x14ac:dyDescent="0.3">
      <c r="A13" s="20" t="s">
        <v>74</v>
      </c>
      <c r="B13" s="21" t="s">
        <v>75</v>
      </c>
      <c r="C13" s="12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</row>
    <row r="14" spans="1:8" x14ac:dyDescent="0.3">
      <c r="A14" s="20" t="s">
        <v>76</v>
      </c>
      <c r="B14" s="21" t="s">
        <v>77</v>
      </c>
      <c r="C14" s="12">
        <v>0</v>
      </c>
      <c r="D14" s="8">
        <v>1</v>
      </c>
      <c r="E14" s="9">
        <v>0</v>
      </c>
      <c r="F14" s="9">
        <v>0</v>
      </c>
      <c r="G14" s="9">
        <v>0</v>
      </c>
      <c r="H14" s="9">
        <v>0</v>
      </c>
    </row>
    <row r="15" spans="1:8" x14ac:dyDescent="0.3">
      <c r="A15" s="20" t="s">
        <v>78</v>
      </c>
      <c r="B15" s="21" t="s">
        <v>79</v>
      </c>
      <c r="C15" s="12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</row>
    <row r="16" spans="1:8" x14ac:dyDescent="0.3">
      <c r="A16" s="20" t="s">
        <v>80</v>
      </c>
      <c r="B16" s="21" t="s">
        <v>81</v>
      </c>
      <c r="C16" s="13">
        <v>1</v>
      </c>
      <c r="D16" s="9">
        <v>0</v>
      </c>
      <c r="E16" s="7">
        <v>2</v>
      </c>
      <c r="F16" s="9">
        <v>0</v>
      </c>
      <c r="G16" s="9">
        <v>0</v>
      </c>
      <c r="H16" s="9">
        <v>0</v>
      </c>
    </row>
    <row r="17" spans="1:8" x14ac:dyDescent="0.3">
      <c r="A17" s="20" t="s">
        <v>82</v>
      </c>
      <c r="B17" s="21" t="s">
        <v>83</v>
      </c>
      <c r="C17" s="12">
        <v>0</v>
      </c>
      <c r="D17" s="8">
        <v>1</v>
      </c>
      <c r="E17" s="9">
        <v>0</v>
      </c>
      <c r="F17" s="9">
        <v>0</v>
      </c>
      <c r="G17" s="9">
        <v>0</v>
      </c>
      <c r="H17" s="9">
        <v>0</v>
      </c>
    </row>
    <row r="18" spans="1:8" x14ac:dyDescent="0.3">
      <c r="A18" s="20" t="s">
        <v>84</v>
      </c>
      <c r="B18" s="21" t="s">
        <v>85</v>
      </c>
      <c r="C18" s="12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</row>
    <row r="19" spans="1:8" x14ac:dyDescent="0.3">
      <c r="A19" s="20" t="s">
        <v>86</v>
      </c>
      <c r="B19" s="21" t="s">
        <v>87</v>
      </c>
      <c r="C19" s="12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</row>
    <row r="20" spans="1:8" x14ac:dyDescent="0.3">
      <c r="A20" s="20" t="s">
        <v>88</v>
      </c>
      <c r="B20" s="21" t="s">
        <v>89</v>
      </c>
      <c r="C20" s="13">
        <v>1</v>
      </c>
      <c r="D20" s="9">
        <v>0</v>
      </c>
      <c r="E20" s="8">
        <v>1</v>
      </c>
      <c r="F20" s="9">
        <v>0</v>
      </c>
      <c r="G20" s="9">
        <v>0</v>
      </c>
      <c r="H20" s="9">
        <v>0</v>
      </c>
    </row>
    <row r="21" spans="1:8" x14ac:dyDescent="0.3">
      <c r="A21" s="20" t="s">
        <v>90</v>
      </c>
      <c r="B21" s="21" t="s">
        <v>91</v>
      </c>
      <c r="C21" s="12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</row>
    <row r="22" spans="1:8" x14ac:dyDescent="0.3">
      <c r="A22" s="20" t="s">
        <v>92</v>
      </c>
      <c r="B22" s="21" t="s">
        <v>93</v>
      </c>
      <c r="C22" s="13">
        <v>1</v>
      </c>
      <c r="D22" s="8">
        <v>1</v>
      </c>
      <c r="E22" s="9">
        <v>0</v>
      </c>
      <c r="F22" s="9">
        <v>0</v>
      </c>
      <c r="G22" s="9">
        <v>0</v>
      </c>
      <c r="H22" s="9">
        <v>0</v>
      </c>
    </row>
    <row r="23" spans="1:8" x14ac:dyDescent="0.3">
      <c r="A23" s="20" t="s">
        <v>94</v>
      </c>
      <c r="B23" s="21" t="s">
        <v>95</v>
      </c>
      <c r="C23" s="12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</row>
    <row r="24" spans="1:8" x14ac:dyDescent="0.3">
      <c r="A24" s="20" t="s">
        <v>96</v>
      </c>
      <c r="B24" s="21" t="s">
        <v>97</v>
      </c>
      <c r="C24" s="12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</row>
  </sheetData>
  <mergeCells count="1">
    <mergeCell ref="C1:H1"/>
  </mergeCells>
  <conditionalFormatting sqref="A2:B24">
    <cfRule type="cellIs" dxfId="21" priority="4" operator="equal">
      <formula>1</formula>
    </cfRule>
    <cfRule type="cellIs" dxfId="20" priority="5" operator="equal">
      <formula>2</formula>
    </cfRule>
    <cfRule type="cellIs" dxfId="19" priority="6" operator="equal">
      <formula>0</formula>
    </cfRule>
  </conditionalFormatting>
  <conditionalFormatting sqref="C1:H24">
    <cfRule type="cellIs" dxfId="18" priority="1" operator="equal">
      <formula>1</formula>
    </cfRule>
    <cfRule type="cellIs" dxfId="17" priority="2" operator="equal">
      <formula>2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CD75-F4A8-461F-A6AD-F9E6096885D7}">
  <dimension ref="A1:W24"/>
  <sheetViews>
    <sheetView workbookViewId="0">
      <selection activeCell="Y10" sqref="Y10"/>
    </sheetView>
  </sheetViews>
  <sheetFormatPr defaultRowHeight="14.4" x14ac:dyDescent="0.3"/>
  <cols>
    <col min="1" max="1" width="4" bestFit="1" customWidth="1"/>
    <col min="2" max="2" width="4.33203125" bestFit="1" customWidth="1"/>
    <col min="3" max="23" width="3.5546875" bestFit="1" customWidth="1"/>
  </cols>
  <sheetData>
    <row r="1" spans="1:23" x14ac:dyDescent="0.3"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1"/>
      <c r="N1" s="33" t="s">
        <v>2</v>
      </c>
      <c r="O1" s="34"/>
      <c r="P1" s="34"/>
      <c r="Q1" s="34"/>
      <c r="R1" s="34"/>
      <c r="S1" s="34"/>
      <c r="T1" s="34"/>
      <c r="U1" s="34"/>
      <c r="V1" s="35"/>
    </row>
    <row r="2" spans="1:23" ht="137.4" customHeight="1" x14ac:dyDescent="0.3">
      <c r="A2" s="4" t="s">
        <v>9</v>
      </c>
      <c r="B2" s="5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V2" s="4" t="s">
        <v>21</v>
      </c>
      <c r="W2" s="4" t="s">
        <v>118</v>
      </c>
    </row>
    <row r="3" spans="1:23" x14ac:dyDescent="0.3">
      <c r="A3" s="20" t="s">
        <v>54</v>
      </c>
      <c r="B3" s="21" t="s">
        <v>55</v>
      </c>
      <c r="C3" s="7">
        <v>2</v>
      </c>
      <c r="D3" s="8">
        <v>1</v>
      </c>
      <c r="E3" s="7">
        <v>2</v>
      </c>
      <c r="F3" s="8">
        <v>1</v>
      </c>
      <c r="G3" s="9">
        <v>0</v>
      </c>
      <c r="H3" s="9">
        <v>0</v>
      </c>
      <c r="I3" s="8">
        <v>1</v>
      </c>
      <c r="J3" s="9">
        <v>0</v>
      </c>
      <c r="K3" s="7">
        <v>2</v>
      </c>
      <c r="L3" s="9">
        <v>0</v>
      </c>
      <c r="M3">
        <f t="shared" ref="M3:M24" si="0">SUM(C3:L3)</f>
        <v>9</v>
      </c>
      <c r="N3" s="11">
        <v>0</v>
      </c>
      <c r="O3" s="8">
        <v>1</v>
      </c>
      <c r="P3" s="9">
        <v>0</v>
      </c>
      <c r="Q3" s="8">
        <v>1</v>
      </c>
      <c r="R3" s="8">
        <v>1</v>
      </c>
      <c r="S3" s="8">
        <v>1</v>
      </c>
      <c r="T3" s="8">
        <v>1</v>
      </c>
      <c r="U3" s="9">
        <v>0</v>
      </c>
      <c r="V3">
        <f>SUM(N3:U3)</f>
        <v>5</v>
      </c>
      <c r="W3">
        <f>SUM(C3:L3,N3:U3)</f>
        <v>14</v>
      </c>
    </row>
    <row r="4" spans="1:23" x14ac:dyDescent="0.3">
      <c r="A4" s="20" t="s">
        <v>56</v>
      </c>
      <c r="B4" s="21" t="s">
        <v>57</v>
      </c>
      <c r="C4" s="7">
        <v>2</v>
      </c>
      <c r="D4" s="8">
        <v>1</v>
      </c>
      <c r="E4" s="9">
        <v>0</v>
      </c>
      <c r="F4" s="9">
        <v>0</v>
      </c>
      <c r="G4" s="8">
        <v>1</v>
      </c>
      <c r="H4" s="9">
        <v>0</v>
      </c>
      <c r="I4" s="9">
        <v>0</v>
      </c>
      <c r="J4" s="7">
        <v>2</v>
      </c>
      <c r="K4" s="9">
        <v>0</v>
      </c>
      <c r="L4" s="9">
        <v>0</v>
      </c>
      <c r="M4">
        <f t="shared" si="0"/>
        <v>6</v>
      </c>
      <c r="N4" s="12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>
        <f t="shared" ref="V4:V24" si="1">SUM(N4:U4)</f>
        <v>0</v>
      </c>
      <c r="W4">
        <f t="shared" ref="W4:W24" si="2">SUM(C4:L4,N4:U4)</f>
        <v>6</v>
      </c>
    </row>
    <row r="5" spans="1:23" x14ac:dyDescent="0.3">
      <c r="A5" s="20" t="s">
        <v>58</v>
      </c>
      <c r="B5" s="21" t="s">
        <v>59</v>
      </c>
      <c r="C5" s="7">
        <v>2</v>
      </c>
      <c r="D5" s="8">
        <v>1</v>
      </c>
      <c r="E5" s="7">
        <v>2</v>
      </c>
      <c r="F5" s="9">
        <v>0</v>
      </c>
      <c r="G5" s="8">
        <v>1</v>
      </c>
      <c r="H5" s="9">
        <v>0</v>
      </c>
      <c r="I5" s="9">
        <v>0</v>
      </c>
      <c r="J5" s="7">
        <v>2</v>
      </c>
      <c r="K5" s="9">
        <v>0</v>
      </c>
      <c r="L5" s="9">
        <v>0</v>
      </c>
      <c r="M5">
        <f t="shared" si="0"/>
        <v>8</v>
      </c>
      <c r="N5" s="12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>
        <f t="shared" si="1"/>
        <v>0</v>
      </c>
      <c r="W5">
        <f t="shared" si="2"/>
        <v>8</v>
      </c>
    </row>
    <row r="6" spans="1:23" x14ac:dyDescent="0.3">
      <c r="A6" s="20" t="s">
        <v>60</v>
      </c>
      <c r="B6" s="21" t="s">
        <v>61</v>
      </c>
      <c r="C6" s="7">
        <v>2</v>
      </c>
      <c r="D6" s="7">
        <v>2</v>
      </c>
      <c r="E6" s="7">
        <v>2</v>
      </c>
      <c r="F6" s="8">
        <v>1</v>
      </c>
      <c r="G6" s="9">
        <v>0</v>
      </c>
      <c r="H6" s="8">
        <v>1</v>
      </c>
      <c r="I6" s="8">
        <v>1</v>
      </c>
      <c r="J6" s="8">
        <v>1</v>
      </c>
      <c r="K6" s="9">
        <v>0</v>
      </c>
      <c r="L6" s="9">
        <v>0</v>
      </c>
      <c r="M6">
        <f t="shared" si="0"/>
        <v>10</v>
      </c>
      <c r="N6" s="13">
        <v>1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>
        <f t="shared" si="1"/>
        <v>1</v>
      </c>
      <c r="W6">
        <f t="shared" si="2"/>
        <v>11</v>
      </c>
    </row>
    <row r="7" spans="1:23" x14ac:dyDescent="0.3">
      <c r="A7" s="20" t="s">
        <v>62</v>
      </c>
      <c r="B7" s="21" t="s">
        <v>63</v>
      </c>
      <c r="C7" s="7">
        <v>2</v>
      </c>
      <c r="D7" s="7">
        <v>2</v>
      </c>
      <c r="E7" s="9">
        <v>0</v>
      </c>
      <c r="F7" s="7">
        <v>2</v>
      </c>
      <c r="G7" s="7">
        <v>2</v>
      </c>
      <c r="H7" s="7">
        <v>2</v>
      </c>
      <c r="I7" s="9">
        <v>0</v>
      </c>
      <c r="J7" s="9">
        <v>0</v>
      </c>
      <c r="K7" s="7">
        <v>2</v>
      </c>
      <c r="L7" s="7">
        <v>2</v>
      </c>
      <c r="M7">
        <f t="shared" si="0"/>
        <v>14</v>
      </c>
      <c r="N7" s="12">
        <v>0</v>
      </c>
      <c r="O7" s="7">
        <v>2</v>
      </c>
      <c r="P7" s="9">
        <v>0</v>
      </c>
      <c r="Q7" s="9">
        <v>0</v>
      </c>
      <c r="R7" s="9">
        <v>0</v>
      </c>
      <c r="S7" s="9">
        <v>0</v>
      </c>
      <c r="T7" s="8">
        <v>1</v>
      </c>
      <c r="U7" s="9">
        <v>0</v>
      </c>
      <c r="V7">
        <f t="shared" si="1"/>
        <v>3</v>
      </c>
      <c r="W7">
        <f t="shared" si="2"/>
        <v>17</v>
      </c>
    </row>
    <row r="8" spans="1:23" x14ac:dyDescent="0.3">
      <c r="A8" s="20" t="s">
        <v>64</v>
      </c>
      <c r="B8" s="21" t="s">
        <v>65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8">
        <v>1</v>
      </c>
      <c r="J8" s="7">
        <v>2</v>
      </c>
      <c r="K8" s="7">
        <v>2</v>
      </c>
      <c r="L8" s="7">
        <v>2</v>
      </c>
      <c r="M8">
        <f t="shared" si="0"/>
        <v>19</v>
      </c>
      <c r="N8" s="14">
        <v>2</v>
      </c>
      <c r="O8" s="9">
        <v>0</v>
      </c>
      <c r="P8" s="9">
        <v>1</v>
      </c>
      <c r="Q8" s="8">
        <v>1</v>
      </c>
      <c r="R8" s="7">
        <v>2</v>
      </c>
      <c r="S8" s="8">
        <v>1</v>
      </c>
      <c r="T8" s="7">
        <v>2</v>
      </c>
      <c r="U8" s="8">
        <v>1</v>
      </c>
      <c r="V8">
        <f t="shared" si="1"/>
        <v>10</v>
      </c>
      <c r="W8">
        <f t="shared" si="2"/>
        <v>29</v>
      </c>
    </row>
    <row r="9" spans="1:23" x14ac:dyDescent="0.3">
      <c r="A9" s="20" t="s">
        <v>66</v>
      </c>
      <c r="B9" s="21" t="s">
        <v>67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>
        <f t="shared" si="0"/>
        <v>0</v>
      </c>
      <c r="N9" s="12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>
        <f t="shared" si="1"/>
        <v>0</v>
      </c>
      <c r="W9">
        <f t="shared" si="2"/>
        <v>0</v>
      </c>
    </row>
    <row r="10" spans="1:23" x14ac:dyDescent="0.3">
      <c r="A10" s="20" t="s">
        <v>68</v>
      </c>
      <c r="B10" s="21" t="s">
        <v>69</v>
      </c>
      <c r="C10" s="7">
        <v>2</v>
      </c>
      <c r="D10" s="9">
        <v>0</v>
      </c>
      <c r="E10" s="7">
        <v>2</v>
      </c>
      <c r="F10" s="9">
        <v>0</v>
      </c>
      <c r="G10" s="7">
        <v>2</v>
      </c>
      <c r="H10" s="8">
        <v>1</v>
      </c>
      <c r="I10" s="7">
        <v>2</v>
      </c>
      <c r="J10" s="8">
        <v>1</v>
      </c>
      <c r="K10" s="9">
        <v>0</v>
      </c>
      <c r="L10" s="8">
        <v>1</v>
      </c>
      <c r="M10">
        <f t="shared" si="0"/>
        <v>11</v>
      </c>
      <c r="N10" s="12">
        <v>1</v>
      </c>
      <c r="O10" s="9">
        <v>1</v>
      </c>
      <c r="P10" s="9">
        <v>1</v>
      </c>
      <c r="Q10" s="9">
        <v>1</v>
      </c>
      <c r="R10" s="9">
        <v>0</v>
      </c>
      <c r="S10" s="9">
        <v>1</v>
      </c>
      <c r="T10" s="9">
        <v>0</v>
      </c>
      <c r="U10" s="9">
        <v>0</v>
      </c>
      <c r="V10">
        <f t="shared" si="1"/>
        <v>5</v>
      </c>
      <c r="W10">
        <f t="shared" si="2"/>
        <v>16</v>
      </c>
    </row>
    <row r="11" spans="1:23" x14ac:dyDescent="0.3">
      <c r="A11" s="20" t="s">
        <v>70</v>
      </c>
      <c r="B11" s="21" t="s">
        <v>71</v>
      </c>
      <c r="C11" s="7">
        <v>2</v>
      </c>
      <c r="D11" s="7">
        <v>2</v>
      </c>
      <c r="E11" s="7">
        <v>2</v>
      </c>
      <c r="F11" s="9">
        <v>0</v>
      </c>
      <c r="G11" s="9">
        <v>0</v>
      </c>
      <c r="H11" s="9">
        <v>0</v>
      </c>
      <c r="I11" s="7">
        <v>2</v>
      </c>
      <c r="J11" s="7">
        <v>2</v>
      </c>
      <c r="K11" s="9">
        <v>0</v>
      </c>
      <c r="L11" s="7">
        <v>2</v>
      </c>
      <c r="M11">
        <f t="shared" si="0"/>
        <v>12</v>
      </c>
      <c r="N11" s="14">
        <v>2</v>
      </c>
      <c r="O11" s="7">
        <v>2</v>
      </c>
      <c r="P11" s="9">
        <v>0</v>
      </c>
      <c r="Q11" s="7">
        <v>2</v>
      </c>
      <c r="R11" s="7">
        <v>2</v>
      </c>
      <c r="S11" s="9">
        <v>0</v>
      </c>
      <c r="T11" s="7">
        <v>2</v>
      </c>
      <c r="U11" s="7">
        <v>2</v>
      </c>
      <c r="V11">
        <f t="shared" si="1"/>
        <v>12</v>
      </c>
      <c r="W11">
        <f t="shared" si="2"/>
        <v>24</v>
      </c>
    </row>
    <row r="12" spans="1:23" x14ac:dyDescent="0.3">
      <c r="A12" s="20" t="s">
        <v>72</v>
      </c>
      <c r="B12" s="21" t="s">
        <v>73</v>
      </c>
      <c r="C12" s="8">
        <v>1</v>
      </c>
      <c r="D12" s="8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>
        <f t="shared" si="0"/>
        <v>2</v>
      </c>
      <c r="N12" s="12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>
        <f t="shared" si="1"/>
        <v>0</v>
      </c>
      <c r="W12">
        <f t="shared" si="2"/>
        <v>2</v>
      </c>
    </row>
    <row r="13" spans="1:23" x14ac:dyDescent="0.3">
      <c r="A13" s="20" t="s">
        <v>74</v>
      </c>
      <c r="B13" s="21" t="s">
        <v>75</v>
      </c>
      <c r="C13" s="7">
        <v>2</v>
      </c>
      <c r="D13" s="7">
        <v>2</v>
      </c>
      <c r="E13" s="8">
        <v>1</v>
      </c>
      <c r="F13" s="8">
        <v>1</v>
      </c>
      <c r="G13" s="9">
        <v>0</v>
      </c>
      <c r="H13" s="9">
        <v>0</v>
      </c>
      <c r="I13" s="8">
        <v>1</v>
      </c>
      <c r="J13" s="8">
        <v>1</v>
      </c>
      <c r="K13" s="8">
        <v>1</v>
      </c>
      <c r="L13" s="9">
        <v>0</v>
      </c>
      <c r="M13">
        <f t="shared" si="0"/>
        <v>9</v>
      </c>
      <c r="N13" s="14">
        <v>2</v>
      </c>
      <c r="O13" s="9">
        <v>0</v>
      </c>
      <c r="P13" s="8">
        <v>1</v>
      </c>
      <c r="Q13" s="8">
        <v>1</v>
      </c>
      <c r="R13" s="8">
        <v>1</v>
      </c>
      <c r="S13" s="9">
        <v>0</v>
      </c>
      <c r="T13" s="9">
        <v>0</v>
      </c>
      <c r="U13" s="9">
        <v>0</v>
      </c>
      <c r="V13">
        <f t="shared" si="1"/>
        <v>5</v>
      </c>
      <c r="W13">
        <f t="shared" si="2"/>
        <v>14</v>
      </c>
    </row>
    <row r="14" spans="1:23" x14ac:dyDescent="0.3">
      <c r="A14" s="20" t="s">
        <v>76</v>
      </c>
      <c r="B14" s="21" t="s">
        <v>77</v>
      </c>
      <c r="C14" s="7">
        <v>2</v>
      </c>
      <c r="D14" s="7">
        <v>2</v>
      </c>
      <c r="E14" s="7">
        <v>2</v>
      </c>
      <c r="F14" s="8">
        <v>1</v>
      </c>
      <c r="G14" s="8">
        <v>1</v>
      </c>
      <c r="H14" s="7">
        <v>2</v>
      </c>
      <c r="I14" s="8">
        <v>1</v>
      </c>
      <c r="J14" s="8">
        <v>1</v>
      </c>
      <c r="K14" s="7">
        <v>2</v>
      </c>
      <c r="L14" s="8">
        <v>1</v>
      </c>
      <c r="M14">
        <f t="shared" si="0"/>
        <v>15</v>
      </c>
      <c r="N14" s="12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8">
        <v>1</v>
      </c>
      <c r="U14" s="9">
        <v>0</v>
      </c>
      <c r="V14">
        <f t="shared" si="1"/>
        <v>1</v>
      </c>
      <c r="W14">
        <f t="shared" si="2"/>
        <v>16</v>
      </c>
    </row>
    <row r="15" spans="1:23" x14ac:dyDescent="0.3">
      <c r="A15" s="20" t="s">
        <v>78</v>
      </c>
      <c r="B15" s="21" t="s">
        <v>79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9">
        <v>0</v>
      </c>
      <c r="M15">
        <f t="shared" si="0"/>
        <v>18</v>
      </c>
      <c r="N15" s="14">
        <v>2</v>
      </c>
      <c r="O15" s="8">
        <v>1</v>
      </c>
      <c r="P15" s="7">
        <v>2</v>
      </c>
      <c r="Q15" s="7">
        <v>2</v>
      </c>
      <c r="R15" s="7">
        <v>2</v>
      </c>
      <c r="S15" s="7">
        <v>2</v>
      </c>
      <c r="T15" s="7">
        <v>2</v>
      </c>
      <c r="U15" s="9">
        <v>0</v>
      </c>
      <c r="V15">
        <f t="shared" si="1"/>
        <v>13</v>
      </c>
      <c r="W15">
        <f t="shared" si="2"/>
        <v>31</v>
      </c>
    </row>
    <row r="16" spans="1:23" x14ac:dyDescent="0.3">
      <c r="A16" s="20" t="s">
        <v>80</v>
      </c>
      <c r="B16" s="21" t="s">
        <v>81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>
        <f t="shared" si="0"/>
        <v>20</v>
      </c>
      <c r="N16" s="13">
        <v>1</v>
      </c>
      <c r="O16" s="8">
        <v>1</v>
      </c>
      <c r="P16" s="9">
        <v>0</v>
      </c>
      <c r="Q16" s="7">
        <v>2</v>
      </c>
      <c r="R16" s="7">
        <v>2</v>
      </c>
      <c r="S16" s="7">
        <v>2</v>
      </c>
      <c r="T16" s="8">
        <v>1</v>
      </c>
      <c r="U16" s="9">
        <v>0</v>
      </c>
      <c r="V16">
        <f t="shared" si="1"/>
        <v>9</v>
      </c>
      <c r="W16">
        <f t="shared" si="2"/>
        <v>29</v>
      </c>
    </row>
    <row r="17" spans="1:23" x14ac:dyDescent="0.3">
      <c r="A17" s="20" t="s">
        <v>82</v>
      </c>
      <c r="B17" s="21" t="s">
        <v>83</v>
      </c>
      <c r="C17" s="7">
        <v>2</v>
      </c>
      <c r="D17" s="7">
        <v>2</v>
      </c>
      <c r="E17" s="8">
        <v>1</v>
      </c>
      <c r="F17" s="9">
        <v>0</v>
      </c>
      <c r="G17" s="9">
        <v>0</v>
      </c>
      <c r="H17" s="8">
        <v>1</v>
      </c>
      <c r="I17" s="9">
        <v>0</v>
      </c>
      <c r="J17" s="9">
        <v>0</v>
      </c>
      <c r="K17" s="7">
        <v>2</v>
      </c>
      <c r="L17" s="8">
        <v>1</v>
      </c>
      <c r="M17">
        <f t="shared" si="0"/>
        <v>9</v>
      </c>
      <c r="N17" s="14">
        <v>2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>
        <f t="shared" si="1"/>
        <v>9</v>
      </c>
      <c r="W17">
        <f t="shared" si="2"/>
        <v>18</v>
      </c>
    </row>
    <row r="18" spans="1:23" x14ac:dyDescent="0.3">
      <c r="A18" s="20" t="s">
        <v>84</v>
      </c>
      <c r="B18" s="21" t="s">
        <v>85</v>
      </c>
      <c r="C18" s="7">
        <v>2</v>
      </c>
      <c r="D18" s="7">
        <v>2</v>
      </c>
      <c r="E18" s="8">
        <v>1</v>
      </c>
      <c r="F18" s="8">
        <v>1</v>
      </c>
      <c r="G18" s="8">
        <v>1</v>
      </c>
      <c r="H18" s="8">
        <v>1</v>
      </c>
      <c r="I18" s="9">
        <v>0</v>
      </c>
      <c r="J18" s="9">
        <v>0</v>
      </c>
      <c r="K18" s="9">
        <v>0</v>
      </c>
      <c r="L18" s="8">
        <v>1</v>
      </c>
      <c r="M18">
        <f t="shared" si="0"/>
        <v>9</v>
      </c>
      <c r="N18" s="12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>
        <f t="shared" si="1"/>
        <v>0</v>
      </c>
      <c r="W18">
        <f t="shared" si="2"/>
        <v>9</v>
      </c>
    </row>
    <row r="19" spans="1:23" x14ac:dyDescent="0.3">
      <c r="A19" s="20" t="s">
        <v>86</v>
      </c>
      <c r="B19" s="21" t="s">
        <v>87</v>
      </c>
      <c r="C19" s="7">
        <v>2</v>
      </c>
      <c r="D19" s="7">
        <v>2</v>
      </c>
      <c r="E19" s="8">
        <v>1</v>
      </c>
      <c r="F19" s="7">
        <v>2</v>
      </c>
      <c r="G19" s="7">
        <v>2</v>
      </c>
      <c r="H19" s="8">
        <v>1</v>
      </c>
      <c r="I19" s="9">
        <v>0</v>
      </c>
      <c r="J19" s="8">
        <v>1</v>
      </c>
      <c r="K19" s="9">
        <v>0</v>
      </c>
      <c r="L19" s="8">
        <v>1</v>
      </c>
      <c r="M19">
        <f t="shared" si="0"/>
        <v>12</v>
      </c>
      <c r="N19" s="12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>
        <f t="shared" si="1"/>
        <v>0</v>
      </c>
      <c r="W19">
        <f t="shared" si="2"/>
        <v>12</v>
      </c>
    </row>
    <row r="20" spans="1:23" x14ac:dyDescent="0.3">
      <c r="A20" s="20" t="s">
        <v>88</v>
      </c>
      <c r="B20" s="21" t="s">
        <v>89</v>
      </c>
      <c r="C20" s="7">
        <v>2</v>
      </c>
      <c r="D20" s="7">
        <v>2</v>
      </c>
      <c r="E20" s="7">
        <v>2</v>
      </c>
      <c r="F20" s="8">
        <v>1</v>
      </c>
      <c r="G20" s="7">
        <v>2</v>
      </c>
      <c r="H20" s="7">
        <v>2</v>
      </c>
      <c r="I20" s="8">
        <v>1</v>
      </c>
      <c r="J20" s="7">
        <v>2</v>
      </c>
      <c r="K20" s="7">
        <v>2</v>
      </c>
      <c r="L20" s="9">
        <v>0</v>
      </c>
      <c r="M20">
        <f t="shared" si="0"/>
        <v>16</v>
      </c>
      <c r="N20" s="12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>
        <f t="shared" si="1"/>
        <v>0</v>
      </c>
      <c r="W20">
        <f t="shared" si="2"/>
        <v>16</v>
      </c>
    </row>
    <row r="21" spans="1:23" x14ac:dyDescent="0.3">
      <c r="A21" s="20" t="s">
        <v>90</v>
      </c>
      <c r="B21" s="21" t="s">
        <v>91</v>
      </c>
      <c r="C21" s="7">
        <v>2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9">
        <v>0</v>
      </c>
      <c r="J21" s="7">
        <v>2</v>
      </c>
      <c r="K21" s="9">
        <v>0</v>
      </c>
      <c r="L21" s="15">
        <v>2</v>
      </c>
      <c r="M21">
        <f t="shared" si="0"/>
        <v>16</v>
      </c>
      <c r="N21" s="13">
        <v>1</v>
      </c>
      <c r="O21" s="8">
        <v>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>
        <f t="shared" si="1"/>
        <v>2</v>
      </c>
      <c r="W21">
        <f t="shared" si="2"/>
        <v>18</v>
      </c>
    </row>
    <row r="22" spans="1:23" x14ac:dyDescent="0.3">
      <c r="A22" s="20" t="s">
        <v>92</v>
      </c>
      <c r="B22" s="21" t="s">
        <v>93</v>
      </c>
      <c r="C22" s="7">
        <v>2</v>
      </c>
      <c r="D22" s="7">
        <v>2</v>
      </c>
      <c r="E22" s="8">
        <v>1</v>
      </c>
      <c r="F22" s="7">
        <v>2</v>
      </c>
      <c r="G22" s="7">
        <v>2</v>
      </c>
      <c r="H22" s="8">
        <v>1</v>
      </c>
      <c r="I22" s="8">
        <v>1</v>
      </c>
      <c r="J22" s="7">
        <v>2</v>
      </c>
      <c r="K22" s="7">
        <v>2</v>
      </c>
      <c r="L22" s="9">
        <v>0</v>
      </c>
      <c r="M22">
        <f t="shared" si="0"/>
        <v>15</v>
      </c>
      <c r="N22" s="14">
        <v>2</v>
      </c>
      <c r="O22" s="7">
        <v>2</v>
      </c>
      <c r="P22" s="8">
        <v>1</v>
      </c>
      <c r="Q22" s="8">
        <v>1</v>
      </c>
      <c r="R22" s="9">
        <v>0</v>
      </c>
      <c r="S22" s="9">
        <v>0</v>
      </c>
      <c r="T22" s="9">
        <v>0</v>
      </c>
      <c r="U22" s="9">
        <v>0</v>
      </c>
      <c r="V22">
        <f t="shared" si="1"/>
        <v>6</v>
      </c>
      <c r="W22">
        <f t="shared" si="2"/>
        <v>21</v>
      </c>
    </row>
    <row r="23" spans="1:23" x14ac:dyDescent="0.3">
      <c r="A23" s="20" t="s">
        <v>94</v>
      </c>
      <c r="B23" s="21" t="s">
        <v>95</v>
      </c>
      <c r="C23" s="8">
        <v>1</v>
      </c>
      <c r="D23" s="7">
        <v>2</v>
      </c>
      <c r="E23" s="7">
        <v>2</v>
      </c>
      <c r="F23" s="8">
        <v>1</v>
      </c>
      <c r="G23" s="7">
        <v>2</v>
      </c>
      <c r="H23" s="7">
        <v>2</v>
      </c>
      <c r="I23" s="9">
        <v>0</v>
      </c>
      <c r="J23" s="9">
        <v>0</v>
      </c>
      <c r="K23" s="7">
        <v>2</v>
      </c>
      <c r="L23" s="7">
        <v>2</v>
      </c>
      <c r="M23">
        <f t="shared" si="0"/>
        <v>14</v>
      </c>
      <c r="N23" s="12">
        <v>0</v>
      </c>
      <c r="O23" s="9">
        <v>0</v>
      </c>
      <c r="P23" s="9">
        <v>0</v>
      </c>
      <c r="Q23" s="8">
        <v>1</v>
      </c>
      <c r="R23" s="8">
        <v>1</v>
      </c>
      <c r="S23" s="8">
        <v>1</v>
      </c>
      <c r="T23" s="8">
        <v>1</v>
      </c>
      <c r="U23" s="9">
        <v>0</v>
      </c>
      <c r="V23">
        <f t="shared" si="1"/>
        <v>4</v>
      </c>
      <c r="W23">
        <f t="shared" si="2"/>
        <v>18</v>
      </c>
    </row>
    <row r="24" spans="1:23" x14ac:dyDescent="0.3">
      <c r="A24" s="20" t="s">
        <v>96</v>
      </c>
      <c r="B24" s="21" t="s">
        <v>97</v>
      </c>
      <c r="C24" s="7">
        <v>2</v>
      </c>
      <c r="D24" s="7">
        <v>2</v>
      </c>
      <c r="E24" s="7">
        <v>2</v>
      </c>
      <c r="F24" s="7">
        <v>2</v>
      </c>
      <c r="G24" s="7">
        <v>2</v>
      </c>
      <c r="H24" s="9">
        <v>0</v>
      </c>
      <c r="I24" s="9">
        <v>0</v>
      </c>
      <c r="J24" s="7">
        <v>2</v>
      </c>
      <c r="K24" s="9">
        <v>0</v>
      </c>
      <c r="L24" s="7">
        <v>2</v>
      </c>
      <c r="M24">
        <f t="shared" si="0"/>
        <v>14</v>
      </c>
      <c r="N24" s="13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>
        <f t="shared" si="1"/>
        <v>1</v>
      </c>
      <c r="W24">
        <f t="shared" si="2"/>
        <v>15</v>
      </c>
    </row>
  </sheetData>
  <mergeCells count="2">
    <mergeCell ref="C1:M1"/>
    <mergeCell ref="N1:V1"/>
  </mergeCells>
  <conditionalFormatting sqref="C1 A2:M2 A3:L24">
    <cfRule type="cellIs" dxfId="15" priority="4" operator="equal">
      <formula>1</formula>
    </cfRule>
    <cfRule type="cellIs" dxfId="14" priority="5" operator="equal">
      <formula>2</formula>
    </cfRule>
    <cfRule type="cellIs" dxfId="13" priority="6" operator="equal">
      <formula>0</formula>
    </cfRule>
  </conditionalFormatting>
  <conditionalFormatting sqref="N1:V2 W2 N3:U24">
    <cfRule type="cellIs" dxfId="12" priority="1" operator="equal">
      <formula>1</formula>
    </cfRule>
    <cfRule type="cellIs" dxfId="11" priority="2" operator="equal">
      <formula>2</formula>
    </cfRule>
    <cfRule type="cellIs" dxfId="10" priority="3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5E09-195D-4E02-B607-9D7406A37C5E}">
  <sheetPr codeName="Foglio3"/>
  <dimension ref="A1:P26"/>
  <sheetViews>
    <sheetView tabSelected="1" workbookViewId="0">
      <selection activeCell="M22" sqref="M22"/>
    </sheetView>
  </sheetViews>
  <sheetFormatPr defaultRowHeight="14.4" x14ac:dyDescent="0.3"/>
  <cols>
    <col min="1" max="1" width="4" bestFit="1" customWidth="1"/>
    <col min="2" max="2" width="4.77734375" bestFit="1" customWidth="1"/>
    <col min="3" max="3" width="3.5546875" bestFit="1" customWidth="1"/>
    <col min="4" max="8" width="6.21875" bestFit="1" customWidth="1"/>
    <col min="10" max="10" width="3.5546875" bestFit="1" customWidth="1"/>
    <col min="15" max="15" width="46.77734375" bestFit="1" customWidth="1"/>
  </cols>
  <sheetData>
    <row r="1" spans="1:16" ht="48.6" customHeight="1" x14ac:dyDescent="0.3">
      <c r="C1" s="28" t="s">
        <v>117</v>
      </c>
      <c r="D1" s="28"/>
      <c r="E1" s="28"/>
      <c r="F1" s="28"/>
      <c r="G1" s="28"/>
      <c r="H1" s="28"/>
      <c r="I1" s="28"/>
      <c r="J1" s="28"/>
    </row>
    <row r="2" spans="1:16" ht="107.4" customHeight="1" x14ac:dyDescent="0.3">
      <c r="A2" s="4" t="s">
        <v>9</v>
      </c>
      <c r="B2" s="4" t="s">
        <v>10</v>
      </c>
      <c r="C2" s="4" t="s">
        <v>110</v>
      </c>
      <c r="D2" s="4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116</v>
      </c>
      <c r="J2" s="4" t="s">
        <v>21</v>
      </c>
      <c r="P2" t="s">
        <v>167</v>
      </c>
    </row>
    <row r="3" spans="1:16" x14ac:dyDescent="0.3">
      <c r="A3" s="19" t="s">
        <v>54</v>
      </c>
      <c r="B3" s="21" t="s">
        <v>55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f>SUM(C3:I3)</f>
        <v>6</v>
      </c>
      <c r="O3" s="24" t="s">
        <v>110</v>
      </c>
      <c r="P3" s="21">
        <v>5</v>
      </c>
    </row>
    <row r="4" spans="1:16" x14ac:dyDescent="0.3">
      <c r="A4" s="20" t="s">
        <v>56</v>
      </c>
      <c r="B4" s="21" t="s">
        <v>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J24" si="0">SUM(C4:I4)</f>
        <v>0</v>
      </c>
      <c r="O4" s="24" t="s">
        <v>112</v>
      </c>
      <c r="P4" s="21">
        <v>5</v>
      </c>
    </row>
    <row r="5" spans="1:16" x14ac:dyDescent="0.3">
      <c r="A5" s="20" t="s">
        <v>58</v>
      </c>
      <c r="B5" s="21" t="s">
        <v>59</v>
      </c>
      <c r="C5">
        <v>0</v>
      </c>
      <c r="D5">
        <v>2</v>
      </c>
      <c r="E5">
        <v>2</v>
      </c>
      <c r="F5">
        <v>0</v>
      </c>
      <c r="G5">
        <v>0</v>
      </c>
      <c r="H5">
        <v>0</v>
      </c>
      <c r="I5">
        <v>0</v>
      </c>
      <c r="J5">
        <f t="shared" si="0"/>
        <v>4</v>
      </c>
      <c r="O5" s="24" t="s">
        <v>116</v>
      </c>
      <c r="P5" s="21">
        <v>5</v>
      </c>
    </row>
    <row r="6" spans="1:16" x14ac:dyDescent="0.3">
      <c r="A6" s="20" t="s">
        <v>60</v>
      </c>
      <c r="B6" s="21" t="s">
        <v>61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f t="shared" si="0"/>
        <v>4</v>
      </c>
      <c r="O6" s="24" t="s">
        <v>111</v>
      </c>
      <c r="P6" s="21">
        <v>6</v>
      </c>
    </row>
    <row r="7" spans="1:16" x14ac:dyDescent="0.3">
      <c r="A7" s="20" t="s">
        <v>62</v>
      </c>
      <c r="B7" s="21" t="s">
        <v>63</v>
      </c>
      <c r="C7">
        <v>0</v>
      </c>
      <c r="D7">
        <v>0</v>
      </c>
      <c r="E7">
        <v>0</v>
      </c>
      <c r="F7">
        <v>2</v>
      </c>
      <c r="G7">
        <v>2</v>
      </c>
      <c r="H7">
        <v>2</v>
      </c>
      <c r="I7">
        <v>2</v>
      </c>
      <c r="J7">
        <f t="shared" si="0"/>
        <v>8</v>
      </c>
      <c r="O7" s="24" t="s">
        <v>114</v>
      </c>
      <c r="P7" s="21">
        <v>6</v>
      </c>
    </row>
    <row r="8" spans="1:16" x14ac:dyDescent="0.3">
      <c r="A8" s="20" t="s">
        <v>64</v>
      </c>
      <c r="B8" s="21" t="s">
        <v>65</v>
      </c>
      <c r="C8">
        <v>2</v>
      </c>
      <c r="D8">
        <v>2</v>
      </c>
      <c r="E8">
        <v>0</v>
      </c>
      <c r="F8">
        <v>1</v>
      </c>
      <c r="G8">
        <v>1</v>
      </c>
      <c r="H8">
        <v>1</v>
      </c>
      <c r="I8">
        <v>2</v>
      </c>
      <c r="J8">
        <f t="shared" si="0"/>
        <v>9</v>
      </c>
      <c r="O8" s="24" t="s">
        <v>115</v>
      </c>
      <c r="P8" s="21">
        <v>6</v>
      </c>
    </row>
    <row r="9" spans="1:16" x14ac:dyDescent="0.3">
      <c r="A9" s="20" t="s">
        <v>66</v>
      </c>
      <c r="B9" s="21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O9" s="24" t="s">
        <v>113</v>
      </c>
      <c r="P9" s="21">
        <v>12</v>
      </c>
    </row>
    <row r="10" spans="1:16" x14ac:dyDescent="0.3">
      <c r="A10" s="20" t="s">
        <v>68</v>
      </c>
      <c r="B10" s="21" t="s">
        <v>69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f t="shared" si="0"/>
        <v>2</v>
      </c>
    </row>
    <row r="11" spans="1:16" x14ac:dyDescent="0.3">
      <c r="A11" s="20" t="s">
        <v>70</v>
      </c>
      <c r="B11" s="21" t="s">
        <v>71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f t="shared" si="0"/>
        <v>2</v>
      </c>
    </row>
    <row r="12" spans="1:16" x14ac:dyDescent="0.3">
      <c r="A12" s="20" t="s">
        <v>72</v>
      </c>
      <c r="B12" s="21" t="s">
        <v>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</row>
    <row r="13" spans="1:16" x14ac:dyDescent="0.3">
      <c r="A13" s="20" t="s">
        <v>74</v>
      </c>
      <c r="B13" s="21" t="s">
        <v>75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f t="shared" si="0"/>
        <v>2</v>
      </c>
    </row>
    <row r="14" spans="1:16" x14ac:dyDescent="0.3">
      <c r="A14" s="20" t="s">
        <v>76</v>
      </c>
      <c r="B14" s="21" t="s">
        <v>77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f t="shared" si="0"/>
        <v>1</v>
      </c>
    </row>
    <row r="15" spans="1:16" x14ac:dyDescent="0.3">
      <c r="A15" s="20" t="s">
        <v>78</v>
      </c>
      <c r="B15" s="21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</row>
    <row r="16" spans="1:16" x14ac:dyDescent="0.3">
      <c r="A16" s="20" t="s">
        <v>80</v>
      </c>
      <c r="B16" s="21" t="s">
        <v>81</v>
      </c>
      <c r="C16">
        <v>0</v>
      </c>
      <c r="D16">
        <v>2</v>
      </c>
      <c r="E16">
        <v>2</v>
      </c>
      <c r="F16">
        <v>2</v>
      </c>
      <c r="G16">
        <v>0</v>
      </c>
      <c r="H16">
        <v>0</v>
      </c>
      <c r="I16">
        <v>1</v>
      </c>
      <c r="J16">
        <f t="shared" si="0"/>
        <v>7</v>
      </c>
    </row>
    <row r="17" spans="1:10" x14ac:dyDescent="0.3">
      <c r="A17" s="20" t="s">
        <v>82</v>
      </c>
      <c r="B17" s="21" t="s">
        <v>83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f t="shared" si="0"/>
        <v>2</v>
      </c>
    </row>
    <row r="18" spans="1:10" x14ac:dyDescent="0.3">
      <c r="A18" s="20" t="s">
        <v>84</v>
      </c>
      <c r="B18" s="21" t="s">
        <v>85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f t="shared" si="0"/>
        <v>1</v>
      </c>
    </row>
    <row r="19" spans="1:10" x14ac:dyDescent="0.3">
      <c r="A19" s="20" t="s">
        <v>86</v>
      </c>
      <c r="B19" s="21" t="s">
        <v>87</v>
      </c>
      <c r="C19">
        <v>1</v>
      </c>
      <c r="D19">
        <v>1</v>
      </c>
      <c r="E19">
        <v>2</v>
      </c>
      <c r="F19">
        <v>2</v>
      </c>
      <c r="G19">
        <v>2</v>
      </c>
      <c r="H19">
        <v>0</v>
      </c>
      <c r="I19">
        <v>2</v>
      </c>
      <c r="J19">
        <f t="shared" si="0"/>
        <v>10</v>
      </c>
    </row>
    <row r="20" spans="1:10" x14ac:dyDescent="0.3">
      <c r="A20" s="20" t="s">
        <v>88</v>
      </c>
      <c r="B20" s="21" t="s">
        <v>89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f t="shared" si="0"/>
        <v>2</v>
      </c>
    </row>
    <row r="21" spans="1:10" x14ac:dyDescent="0.3">
      <c r="A21" s="20" t="s">
        <v>90</v>
      </c>
      <c r="B21" s="21" t="s">
        <v>91</v>
      </c>
      <c r="C21">
        <v>2</v>
      </c>
      <c r="D21">
        <v>0</v>
      </c>
      <c r="E21">
        <v>0</v>
      </c>
      <c r="F21">
        <v>0</v>
      </c>
      <c r="G21">
        <v>2</v>
      </c>
      <c r="H21">
        <v>0</v>
      </c>
      <c r="I21">
        <v>0</v>
      </c>
      <c r="J21">
        <f t="shared" si="0"/>
        <v>4</v>
      </c>
    </row>
    <row r="22" spans="1:10" x14ac:dyDescent="0.3">
      <c r="A22" s="20" t="s">
        <v>92</v>
      </c>
      <c r="B22" s="21" t="s">
        <v>93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f t="shared" si="0"/>
        <v>1</v>
      </c>
    </row>
    <row r="23" spans="1:10" x14ac:dyDescent="0.3">
      <c r="A23" s="20" t="s">
        <v>94</v>
      </c>
      <c r="B23" s="21" t="s">
        <v>95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</row>
    <row r="24" spans="1:10" x14ac:dyDescent="0.3">
      <c r="A24" s="6" t="s">
        <v>96</v>
      </c>
      <c r="B24" t="s">
        <v>97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</row>
    <row r="25" spans="1:10" x14ac:dyDescent="0.3">
      <c r="B25" t="s">
        <v>166</v>
      </c>
      <c r="C25">
        <f>COUNTIF(C3:C24,"&gt;1")</f>
        <v>2</v>
      </c>
      <c r="D25">
        <f t="shared" ref="D25:I25" si="1">COUNTIF(D3:D24,"&gt;1")</f>
        <v>3</v>
      </c>
      <c r="E25">
        <f t="shared" si="1"/>
        <v>3</v>
      </c>
      <c r="F25">
        <f t="shared" si="1"/>
        <v>4</v>
      </c>
      <c r="G25">
        <f t="shared" si="1"/>
        <v>3</v>
      </c>
      <c r="H25">
        <f t="shared" si="1"/>
        <v>2</v>
      </c>
      <c r="I25">
        <f t="shared" si="1"/>
        <v>3</v>
      </c>
    </row>
    <row r="26" spans="1:10" x14ac:dyDescent="0.3">
      <c r="B26" t="s">
        <v>168</v>
      </c>
      <c r="C26">
        <f t="shared" ref="C26:I26" si="2">COUNTIF(C3:C24,"&gt;0")</f>
        <v>5</v>
      </c>
      <c r="D26">
        <f t="shared" si="2"/>
        <v>6</v>
      </c>
      <c r="E26">
        <f t="shared" si="2"/>
        <v>5</v>
      </c>
      <c r="F26">
        <f t="shared" si="2"/>
        <v>12</v>
      </c>
      <c r="G26">
        <f t="shared" si="2"/>
        <v>6</v>
      </c>
      <c r="H26">
        <f t="shared" si="2"/>
        <v>6</v>
      </c>
      <c r="I26">
        <f t="shared" si="2"/>
        <v>5</v>
      </c>
    </row>
  </sheetData>
  <sortState xmlns:xlrd2="http://schemas.microsoft.com/office/spreadsheetml/2017/richdata2" ref="O3:P9">
    <sortCondition ref="P3:P9"/>
  </sortState>
  <mergeCells count="1">
    <mergeCell ref="C1:J1"/>
  </mergeCells>
  <conditionalFormatting sqref="A2:B24 B25:B26">
    <cfRule type="cellIs" dxfId="9" priority="4" operator="equal">
      <formula>1</formula>
    </cfRule>
    <cfRule type="cellIs" dxfId="8" priority="5" operator="equal">
      <formula>2</formula>
    </cfRule>
    <cfRule type="cellIs" dxfId="7" priority="6" operator="equal">
      <formula>0</formula>
    </cfRule>
  </conditionalFormatting>
  <conditionalFormatting sqref="C3:I24">
    <cfRule type="cellIs" dxfId="6" priority="1" operator="equal">
      <formula>2</formula>
    </cfRule>
    <cfRule type="cellIs" dxfId="5" priority="2" operator="equal">
      <formula>1</formula>
    </cfRule>
    <cfRule type="cellIs" dxfId="4" priority="3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8A28-607B-4F24-B9F5-D998EA75C926}">
  <dimension ref="A2:M76"/>
  <sheetViews>
    <sheetView topLeftCell="A15" workbookViewId="0">
      <selection activeCell="M8" sqref="M8"/>
    </sheetView>
  </sheetViews>
  <sheetFormatPr defaultRowHeight="14.4" x14ac:dyDescent="0.3"/>
  <cols>
    <col min="1" max="1" width="4" bestFit="1" customWidth="1"/>
    <col min="2" max="2" width="4" customWidth="1"/>
    <col min="3" max="3" width="4.33203125" bestFit="1" customWidth="1"/>
    <col min="4" max="4" width="13.5546875" customWidth="1"/>
    <col min="5" max="5" width="14.88671875" bestFit="1" customWidth="1"/>
    <col min="6" max="6" width="19.109375" customWidth="1"/>
    <col min="7" max="7" width="18.77734375" bestFit="1" customWidth="1"/>
    <col min="8" max="8" width="13.5546875" customWidth="1"/>
    <col min="9" max="9" width="15.6640625" bestFit="1" customWidth="1"/>
    <col min="10" max="10" width="12.77734375" bestFit="1" customWidth="1"/>
    <col min="11" max="11" width="33.44140625" bestFit="1" customWidth="1"/>
    <col min="12" max="12" width="13.5546875" bestFit="1" customWidth="1"/>
    <col min="13" max="13" width="26.21875" bestFit="1" customWidth="1"/>
  </cols>
  <sheetData>
    <row r="2" spans="1:13" ht="110.4" customHeight="1" x14ac:dyDescent="0.3">
      <c r="A2" s="16" t="s">
        <v>9</v>
      </c>
      <c r="B2" s="16" t="s">
        <v>128</v>
      </c>
      <c r="C2" s="16" t="s">
        <v>10</v>
      </c>
      <c r="D2" s="23" t="s">
        <v>119</v>
      </c>
      <c r="E2" s="23" t="s">
        <v>125</v>
      </c>
      <c r="F2" s="23" t="s">
        <v>120</v>
      </c>
      <c r="G2" s="23" t="s">
        <v>124</v>
      </c>
      <c r="H2" s="23" t="s">
        <v>121</v>
      </c>
      <c r="I2" s="23" t="s">
        <v>126</v>
      </c>
      <c r="J2" s="23" t="s">
        <v>122</v>
      </c>
      <c r="K2" s="23" t="s">
        <v>127</v>
      </c>
      <c r="L2" s="23" t="s">
        <v>123</v>
      </c>
      <c r="M2" s="23" t="s">
        <v>129</v>
      </c>
    </row>
    <row r="3" spans="1:13" x14ac:dyDescent="0.3">
      <c r="A3" t="s">
        <v>54</v>
      </c>
      <c r="B3" t="s">
        <v>130</v>
      </c>
      <c r="C3" t="s">
        <v>55</v>
      </c>
      <c r="D3" t="s">
        <v>132</v>
      </c>
      <c r="E3" t="s">
        <v>133</v>
      </c>
      <c r="F3" t="s">
        <v>134</v>
      </c>
      <c r="G3" t="s">
        <v>133</v>
      </c>
      <c r="H3" t="s">
        <v>135</v>
      </c>
      <c r="I3" t="s">
        <v>133</v>
      </c>
      <c r="J3" t="s">
        <v>136</v>
      </c>
      <c r="K3" t="s">
        <v>133</v>
      </c>
      <c r="L3" t="s">
        <v>136</v>
      </c>
      <c r="M3" t="s">
        <v>133</v>
      </c>
    </row>
    <row r="4" spans="1:13" x14ac:dyDescent="0.3">
      <c r="A4" t="s">
        <v>54</v>
      </c>
      <c r="B4" t="s">
        <v>131</v>
      </c>
      <c r="C4" t="s">
        <v>55</v>
      </c>
      <c r="D4" t="s">
        <v>132</v>
      </c>
      <c r="E4" t="s">
        <v>133</v>
      </c>
      <c r="F4" t="s">
        <v>137</v>
      </c>
      <c r="G4" t="s">
        <v>133</v>
      </c>
      <c r="H4" t="s">
        <v>136</v>
      </c>
      <c r="I4" t="s">
        <v>133</v>
      </c>
      <c r="J4" t="s">
        <v>136</v>
      </c>
      <c r="K4" t="s">
        <v>133</v>
      </c>
      <c r="L4" t="s">
        <v>136</v>
      </c>
      <c r="M4" t="s">
        <v>133</v>
      </c>
    </row>
    <row r="5" spans="1:13" x14ac:dyDescent="0.3">
      <c r="A5" t="s">
        <v>56</v>
      </c>
      <c r="B5" t="s">
        <v>130</v>
      </c>
      <c r="C5" t="s">
        <v>57</v>
      </c>
      <c r="D5" t="s">
        <v>137</v>
      </c>
      <c r="E5" t="s">
        <v>133</v>
      </c>
      <c r="F5" t="s">
        <v>127</v>
      </c>
      <c r="G5" t="s">
        <v>138</v>
      </c>
      <c r="H5" t="s">
        <v>136</v>
      </c>
      <c r="I5" t="s">
        <v>133</v>
      </c>
      <c r="J5" t="s">
        <v>136</v>
      </c>
      <c r="K5" t="s">
        <v>133</v>
      </c>
      <c r="L5" t="s">
        <v>136</v>
      </c>
      <c r="M5" t="s">
        <v>133</v>
      </c>
    </row>
    <row r="6" spans="1:13" x14ac:dyDescent="0.3">
      <c r="A6" t="s">
        <v>54</v>
      </c>
      <c r="B6" t="s">
        <v>131</v>
      </c>
      <c r="C6" t="s">
        <v>55</v>
      </c>
      <c r="D6" t="s">
        <v>137</v>
      </c>
      <c r="E6" t="s">
        <v>133</v>
      </c>
      <c r="F6" t="s">
        <v>139</v>
      </c>
      <c r="G6" t="s">
        <v>133</v>
      </c>
      <c r="H6" t="s">
        <v>136</v>
      </c>
      <c r="I6" t="s">
        <v>133</v>
      </c>
      <c r="J6" t="s">
        <v>136</v>
      </c>
      <c r="K6" t="s">
        <v>133</v>
      </c>
      <c r="L6" t="s">
        <v>136</v>
      </c>
      <c r="M6" t="s">
        <v>133</v>
      </c>
    </row>
    <row r="7" spans="1:13" x14ac:dyDescent="0.3">
      <c r="A7" t="s">
        <v>58</v>
      </c>
      <c r="B7" t="s">
        <v>130</v>
      </c>
      <c r="C7" t="s">
        <v>59</v>
      </c>
      <c r="D7" t="s">
        <v>136</v>
      </c>
      <c r="E7" t="s">
        <v>133</v>
      </c>
      <c r="F7" t="s">
        <v>136</v>
      </c>
      <c r="G7" t="s">
        <v>133</v>
      </c>
      <c r="H7" t="s">
        <v>136</v>
      </c>
      <c r="I7" t="s">
        <v>133</v>
      </c>
      <c r="J7" t="s">
        <v>136</v>
      </c>
      <c r="K7" t="s">
        <v>133</v>
      </c>
      <c r="L7" t="s">
        <v>136</v>
      </c>
      <c r="M7" t="s">
        <v>133</v>
      </c>
    </row>
    <row r="8" spans="1:13" x14ac:dyDescent="0.3">
      <c r="A8" t="s">
        <v>54</v>
      </c>
      <c r="B8" t="s">
        <v>131</v>
      </c>
      <c r="C8" t="s">
        <v>55</v>
      </c>
      <c r="D8" t="s">
        <v>134</v>
      </c>
      <c r="E8" t="s">
        <v>133</v>
      </c>
      <c r="F8" t="s">
        <v>135</v>
      </c>
      <c r="G8" t="s">
        <v>133</v>
      </c>
      <c r="H8" t="s">
        <v>136</v>
      </c>
      <c r="I8" t="s">
        <v>133</v>
      </c>
      <c r="J8" t="s">
        <v>136</v>
      </c>
      <c r="K8" t="s">
        <v>133</v>
      </c>
      <c r="L8" t="s">
        <v>136</v>
      </c>
      <c r="M8" t="s">
        <v>133</v>
      </c>
    </row>
    <row r="9" spans="1:13" x14ac:dyDescent="0.3">
      <c r="A9" t="s">
        <v>60</v>
      </c>
      <c r="B9" t="s">
        <v>130</v>
      </c>
      <c r="C9" t="s">
        <v>61</v>
      </c>
      <c r="D9" t="s">
        <v>136</v>
      </c>
      <c r="E9" t="s">
        <v>133</v>
      </c>
      <c r="F9" t="s">
        <v>136</v>
      </c>
      <c r="G9" t="s">
        <v>133</v>
      </c>
      <c r="H9" t="s">
        <v>136</v>
      </c>
      <c r="I9" t="s">
        <v>133</v>
      </c>
      <c r="J9" t="s">
        <v>136</v>
      </c>
      <c r="K9" t="s">
        <v>133</v>
      </c>
      <c r="L9" t="s">
        <v>136</v>
      </c>
      <c r="M9" t="s">
        <v>133</v>
      </c>
    </row>
    <row r="10" spans="1:13" x14ac:dyDescent="0.3">
      <c r="A10" t="s">
        <v>60</v>
      </c>
      <c r="B10" t="s">
        <v>131</v>
      </c>
      <c r="C10" t="s">
        <v>61</v>
      </c>
      <c r="D10" t="s">
        <v>140</v>
      </c>
      <c r="E10" t="s">
        <v>133</v>
      </c>
      <c r="F10" t="s">
        <v>137</v>
      </c>
      <c r="G10" t="s">
        <v>133</v>
      </c>
      <c r="H10" t="s">
        <v>134</v>
      </c>
      <c r="I10" t="s">
        <v>133</v>
      </c>
      <c r="J10" t="s">
        <v>141</v>
      </c>
      <c r="K10" t="s">
        <v>133</v>
      </c>
      <c r="L10" t="s">
        <v>136</v>
      </c>
      <c r="M10" t="s">
        <v>133</v>
      </c>
    </row>
    <row r="11" spans="1:13" x14ac:dyDescent="0.3">
      <c r="A11" t="s">
        <v>62</v>
      </c>
      <c r="B11" t="s">
        <v>130</v>
      </c>
      <c r="C11" t="s">
        <v>63</v>
      </c>
      <c r="D11" t="s">
        <v>140</v>
      </c>
      <c r="E11" t="s">
        <v>133</v>
      </c>
      <c r="F11" t="s">
        <v>141</v>
      </c>
      <c r="G11" t="s">
        <v>133</v>
      </c>
      <c r="H11" t="s">
        <v>142</v>
      </c>
      <c r="I11" t="s">
        <v>143</v>
      </c>
      <c r="J11" t="s">
        <v>132</v>
      </c>
      <c r="K11" t="s">
        <v>144</v>
      </c>
      <c r="L11" t="s">
        <v>137</v>
      </c>
      <c r="M11" t="s">
        <v>145</v>
      </c>
    </row>
    <row r="12" spans="1:13" x14ac:dyDescent="0.3">
      <c r="A12" t="s">
        <v>62</v>
      </c>
      <c r="B12" t="s">
        <v>131</v>
      </c>
      <c r="C12" t="s">
        <v>63</v>
      </c>
      <c r="D12" t="s">
        <v>140</v>
      </c>
      <c r="E12" t="s">
        <v>133</v>
      </c>
      <c r="F12" t="s">
        <v>141</v>
      </c>
      <c r="G12" t="s">
        <v>133</v>
      </c>
      <c r="H12" t="s">
        <v>142</v>
      </c>
      <c r="I12" t="s">
        <v>133</v>
      </c>
      <c r="J12" t="s">
        <v>132</v>
      </c>
      <c r="K12" t="s">
        <v>133</v>
      </c>
      <c r="L12" t="s">
        <v>127</v>
      </c>
    </row>
    <row r="13" spans="1:13" x14ac:dyDescent="0.3">
      <c r="A13" t="s">
        <v>64</v>
      </c>
      <c r="B13" t="s">
        <v>130</v>
      </c>
      <c r="C13" t="s">
        <v>65</v>
      </c>
      <c r="D13" t="s">
        <v>132</v>
      </c>
      <c r="E13" t="s">
        <v>133</v>
      </c>
      <c r="F13" t="s">
        <v>137</v>
      </c>
      <c r="G13" t="s">
        <v>133</v>
      </c>
      <c r="H13" t="s">
        <v>140</v>
      </c>
      <c r="I13" t="s">
        <v>133</v>
      </c>
      <c r="J13" t="s">
        <v>142</v>
      </c>
      <c r="K13" t="s">
        <v>133</v>
      </c>
      <c r="L13" t="s">
        <v>135</v>
      </c>
      <c r="M13" t="s">
        <v>133</v>
      </c>
    </row>
    <row r="14" spans="1:13" x14ac:dyDescent="0.3">
      <c r="A14" t="s">
        <v>64</v>
      </c>
      <c r="B14" t="s">
        <v>131</v>
      </c>
      <c r="C14" t="s">
        <v>65</v>
      </c>
      <c r="D14" t="s">
        <v>132</v>
      </c>
      <c r="E14" t="s">
        <v>133</v>
      </c>
      <c r="F14" t="s">
        <v>137</v>
      </c>
      <c r="G14" t="s">
        <v>133</v>
      </c>
      <c r="H14" t="s">
        <v>142</v>
      </c>
      <c r="I14" t="s">
        <v>133</v>
      </c>
      <c r="J14" t="s">
        <v>140</v>
      </c>
      <c r="K14" t="s">
        <v>133</v>
      </c>
      <c r="L14" t="s">
        <v>141</v>
      </c>
      <c r="M14" t="s">
        <v>133</v>
      </c>
    </row>
    <row r="15" spans="1:13" x14ac:dyDescent="0.3">
      <c r="A15" t="s">
        <v>66</v>
      </c>
      <c r="B15" t="s">
        <v>130</v>
      </c>
      <c r="C15" t="s">
        <v>67</v>
      </c>
      <c r="D15" t="s">
        <v>136</v>
      </c>
      <c r="E15" t="s">
        <v>133</v>
      </c>
      <c r="F15" t="s">
        <v>136</v>
      </c>
      <c r="G15" t="s">
        <v>133</v>
      </c>
      <c r="H15" t="s">
        <v>136</v>
      </c>
      <c r="I15" t="s">
        <v>133</v>
      </c>
      <c r="J15" t="s">
        <v>136</v>
      </c>
      <c r="K15" t="s">
        <v>133</v>
      </c>
      <c r="L15" t="s">
        <v>136</v>
      </c>
      <c r="M15" t="s">
        <v>133</v>
      </c>
    </row>
    <row r="16" spans="1:13" x14ac:dyDescent="0.3">
      <c r="A16" t="s">
        <v>66</v>
      </c>
      <c r="B16" t="s">
        <v>131</v>
      </c>
      <c r="C16" t="s">
        <v>67</v>
      </c>
      <c r="D16" t="s">
        <v>136</v>
      </c>
      <c r="E16" t="s">
        <v>133</v>
      </c>
      <c r="F16" t="s">
        <v>136</v>
      </c>
      <c r="G16" t="s">
        <v>133</v>
      </c>
      <c r="H16" t="s">
        <v>136</v>
      </c>
      <c r="I16" t="s">
        <v>133</v>
      </c>
      <c r="J16" t="s">
        <v>136</v>
      </c>
      <c r="K16" t="s">
        <v>133</v>
      </c>
      <c r="L16" t="s">
        <v>136</v>
      </c>
      <c r="M16" t="s">
        <v>133</v>
      </c>
    </row>
    <row r="17" spans="1:13" x14ac:dyDescent="0.3">
      <c r="A17" t="s">
        <v>68</v>
      </c>
      <c r="B17" t="s">
        <v>130</v>
      </c>
      <c r="C17" t="s">
        <v>69</v>
      </c>
      <c r="D17" t="s">
        <v>137</v>
      </c>
      <c r="E17" t="s">
        <v>133</v>
      </c>
      <c r="F17" t="s">
        <v>146</v>
      </c>
      <c r="G17" t="s">
        <v>133</v>
      </c>
      <c r="H17" t="s">
        <v>127</v>
      </c>
      <c r="I17" t="s">
        <v>147</v>
      </c>
      <c r="J17" t="s">
        <v>136</v>
      </c>
      <c r="K17" t="s">
        <v>133</v>
      </c>
      <c r="L17" t="s">
        <v>136</v>
      </c>
      <c r="M17" t="s">
        <v>133</v>
      </c>
    </row>
    <row r="18" spans="1:13" x14ac:dyDescent="0.3">
      <c r="A18" t="s">
        <v>68</v>
      </c>
      <c r="B18" t="s">
        <v>131</v>
      </c>
      <c r="C18" t="s">
        <v>69</v>
      </c>
      <c r="D18" t="s">
        <v>137</v>
      </c>
      <c r="E18" t="s">
        <v>133</v>
      </c>
      <c r="F18" t="s">
        <v>136</v>
      </c>
      <c r="G18" t="s">
        <v>133</v>
      </c>
      <c r="H18" t="s">
        <v>136</v>
      </c>
      <c r="I18" t="s">
        <v>133</v>
      </c>
      <c r="J18" t="s">
        <v>136</v>
      </c>
      <c r="K18" t="s">
        <v>133</v>
      </c>
      <c r="L18" t="s">
        <v>136</v>
      </c>
      <c r="M18" t="s">
        <v>133</v>
      </c>
    </row>
    <row r="19" spans="1:13" x14ac:dyDescent="0.3">
      <c r="A19" t="s">
        <v>70</v>
      </c>
      <c r="B19" t="s">
        <v>130</v>
      </c>
      <c r="C19" t="s">
        <v>71</v>
      </c>
      <c r="D19" t="s">
        <v>148</v>
      </c>
      <c r="E19" t="s">
        <v>133</v>
      </c>
      <c r="F19" t="s">
        <v>136</v>
      </c>
      <c r="G19" t="s">
        <v>133</v>
      </c>
      <c r="H19" t="s">
        <v>136</v>
      </c>
      <c r="I19" t="s">
        <v>133</v>
      </c>
      <c r="J19" t="s">
        <v>136</v>
      </c>
      <c r="K19" t="s">
        <v>133</v>
      </c>
      <c r="L19" t="s">
        <v>136</v>
      </c>
      <c r="M19" t="s">
        <v>133</v>
      </c>
    </row>
    <row r="20" spans="1:13" x14ac:dyDescent="0.3">
      <c r="A20" t="s">
        <v>70</v>
      </c>
      <c r="B20" t="s">
        <v>131</v>
      </c>
      <c r="C20" t="s">
        <v>71</v>
      </c>
      <c r="D20" t="s">
        <v>148</v>
      </c>
      <c r="E20" t="s">
        <v>133</v>
      </c>
      <c r="F20" t="s">
        <v>137</v>
      </c>
      <c r="G20" t="s">
        <v>133</v>
      </c>
      <c r="H20" t="s">
        <v>134</v>
      </c>
      <c r="I20" t="s">
        <v>133</v>
      </c>
      <c r="J20" t="s">
        <v>141</v>
      </c>
      <c r="K20" t="s">
        <v>133</v>
      </c>
      <c r="L20" t="s">
        <v>136</v>
      </c>
      <c r="M20" t="s">
        <v>133</v>
      </c>
    </row>
    <row r="21" spans="1:13" x14ac:dyDescent="0.3">
      <c r="A21" t="s">
        <v>72</v>
      </c>
      <c r="B21" t="s">
        <v>130</v>
      </c>
      <c r="C21" t="s">
        <v>73</v>
      </c>
      <c r="D21" t="s">
        <v>136</v>
      </c>
      <c r="E21" t="s">
        <v>133</v>
      </c>
      <c r="F21" t="s">
        <v>136</v>
      </c>
      <c r="G21" t="s">
        <v>133</v>
      </c>
      <c r="H21" t="s">
        <v>136</v>
      </c>
      <c r="I21" t="s">
        <v>133</v>
      </c>
      <c r="J21" t="s">
        <v>136</v>
      </c>
      <c r="K21" t="s">
        <v>133</v>
      </c>
      <c r="L21" t="s">
        <v>136</v>
      </c>
      <c r="M21" t="s">
        <v>133</v>
      </c>
    </row>
    <row r="22" spans="1:13" x14ac:dyDescent="0.3">
      <c r="A22" t="s">
        <v>72</v>
      </c>
      <c r="B22" t="s">
        <v>131</v>
      </c>
      <c r="C22" t="s">
        <v>73</v>
      </c>
      <c r="D22" t="s">
        <v>140</v>
      </c>
      <c r="E22" t="s">
        <v>133</v>
      </c>
      <c r="F22" t="s">
        <v>127</v>
      </c>
      <c r="G22" t="s">
        <v>133</v>
      </c>
      <c r="H22" t="s">
        <v>136</v>
      </c>
      <c r="I22" t="s">
        <v>133</v>
      </c>
      <c r="J22" t="s">
        <v>136</v>
      </c>
      <c r="K22" t="s">
        <v>133</v>
      </c>
      <c r="L22" t="s">
        <v>136</v>
      </c>
      <c r="M22" t="s">
        <v>133</v>
      </c>
    </row>
    <row r="23" spans="1:13" x14ac:dyDescent="0.3">
      <c r="A23" t="s">
        <v>74</v>
      </c>
      <c r="B23" t="s">
        <v>130</v>
      </c>
      <c r="C23" t="s">
        <v>75</v>
      </c>
      <c r="D23" t="s">
        <v>135</v>
      </c>
      <c r="E23" t="s">
        <v>133</v>
      </c>
      <c r="F23" t="s">
        <v>141</v>
      </c>
      <c r="G23" t="s">
        <v>133</v>
      </c>
      <c r="H23" t="s">
        <v>137</v>
      </c>
      <c r="I23" t="s">
        <v>133</v>
      </c>
      <c r="J23" t="s">
        <v>136</v>
      </c>
      <c r="K23" t="s">
        <v>133</v>
      </c>
      <c r="L23" t="s">
        <v>136</v>
      </c>
      <c r="M23" t="s">
        <v>133</v>
      </c>
    </row>
    <row r="24" spans="1:13" x14ac:dyDescent="0.3">
      <c r="A24" t="s">
        <v>74</v>
      </c>
      <c r="B24" t="s">
        <v>131</v>
      </c>
      <c r="C24" t="s">
        <v>75</v>
      </c>
      <c r="D24" t="s">
        <v>136</v>
      </c>
      <c r="E24" t="s">
        <v>133</v>
      </c>
      <c r="F24" t="s">
        <v>136</v>
      </c>
      <c r="G24" t="s">
        <v>133</v>
      </c>
      <c r="H24" t="s">
        <v>136</v>
      </c>
      <c r="I24" t="s">
        <v>133</v>
      </c>
      <c r="J24" t="s">
        <v>136</v>
      </c>
      <c r="K24" t="s">
        <v>133</v>
      </c>
      <c r="L24" t="s">
        <v>136</v>
      </c>
      <c r="M24" t="s">
        <v>133</v>
      </c>
    </row>
    <row r="25" spans="1:13" x14ac:dyDescent="0.3">
      <c r="A25" t="s">
        <v>76</v>
      </c>
      <c r="B25" t="s">
        <v>130</v>
      </c>
      <c r="C25" t="s">
        <v>77</v>
      </c>
      <c r="D25" t="s">
        <v>136</v>
      </c>
      <c r="E25" t="s">
        <v>133</v>
      </c>
      <c r="F25" t="s">
        <v>136</v>
      </c>
      <c r="G25" t="s">
        <v>133</v>
      </c>
      <c r="H25" t="s">
        <v>136</v>
      </c>
      <c r="I25" t="s">
        <v>133</v>
      </c>
      <c r="J25" t="s">
        <v>136</v>
      </c>
      <c r="K25" t="s">
        <v>133</v>
      </c>
      <c r="L25" t="s">
        <v>136</v>
      </c>
      <c r="M25" t="s">
        <v>133</v>
      </c>
    </row>
    <row r="26" spans="1:13" x14ac:dyDescent="0.3">
      <c r="A26" t="s">
        <v>76</v>
      </c>
      <c r="B26" t="s">
        <v>131</v>
      </c>
      <c r="C26" t="s">
        <v>77</v>
      </c>
      <c r="D26" t="s">
        <v>141</v>
      </c>
      <c r="E26" t="s">
        <v>133</v>
      </c>
      <c r="F26" t="s">
        <v>137</v>
      </c>
      <c r="G26" t="s">
        <v>133</v>
      </c>
      <c r="H26" t="s">
        <v>139</v>
      </c>
      <c r="I26" t="s">
        <v>133</v>
      </c>
      <c r="J26" t="s">
        <v>127</v>
      </c>
      <c r="K26" t="s">
        <v>149</v>
      </c>
      <c r="L26" t="s">
        <v>136</v>
      </c>
      <c r="M26" t="s">
        <v>133</v>
      </c>
    </row>
    <row r="27" spans="1:13" x14ac:dyDescent="0.3">
      <c r="A27" t="s">
        <v>78</v>
      </c>
      <c r="B27" t="s">
        <v>130</v>
      </c>
      <c r="C27" t="s">
        <v>79</v>
      </c>
      <c r="D27" t="s">
        <v>136</v>
      </c>
      <c r="E27" t="s">
        <v>133</v>
      </c>
      <c r="F27" t="s">
        <v>136</v>
      </c>
      <c r="G27" t="s">
        <v>133</v>
      </c>
      <c r="H27" t="s">
        <v>136</v>
      </c>
      <c r="I27" t="s">
        <v>133</v>
      </c>
      <c r="J27" t="s">
        <v>136</v>
      </c>
      <c r="K27" t="s">
        <v>133</v>
      </c>
      <c r="L27" t="s">
        <v>136</v>
      </c>
      <c r="M27" t="s">
        <v>133</v>
      </c>
    </row>
    <row r="28" spans="1:13" x14ac:dyDescent="0.3">
      <c r="A28" t="s">
        <v>78</v>
      </c>
      <c r="B28" t="s">
        <v>131</v>
      </c>
      <c r="C28" t="s">
        <v>79</v>
      </c>
      <c r="D28" t="s">
        <v>136</v>
      </c>
      <c r="E28" t="s">
        <v>133</v>
      </c>
      <c r="F28" t="s">
        <v>136</v>
      </c>
      <c r="G28" t="s">
        <v>133</v>
      </c>
      <c r="H28" t="s">
        <v>136</v>
      </c>
      <c r="I28" t="s">
        <v>133</v>
      </c>
      <c r="J28" t="s">
        <v>136</v>
      </c>
      <c r="K28" t="s">
        <v>133</v>
      </c>
      <c r="L28" t="s">
        <v>136</v>
      </c>
      <c r="M28" t="s">
        <v>133</v>
      </c>
    </row>
    <row r="29" spans="1:13" x14ac:dyDescent="0.3">
      <c r="A29" t="s">
        <v>80</v>
      </c>
      <c r="B29" t="s">
        <v>130</v>
      </c>
      <c r="C29" t="s">
        <v>81</v>
      </c>
      <c r="D29" t="s">
        <v>142</v>
      </c>
      <c r="E29" t="s">
        <v>150</v>
      </c>
      <c r="F29" t="s">
        <v>134</v>
      </c>
      <c r="G29" t="s">
        <v>151</v>
      </c>
      <c r="H29" t="s">
        <v>152</v>
      </c>
      <c r="I29" t="s">
        <v>153</v>
      </c>
      <c r="J29" t="s">
        <v>127</v>
      </c>
      <c r="K29" t="s">
        <v>154</v>
      </c>
      <c r="L29" t="s">
        <v>136</v>
      </c>
      <c r="M29" t="s">
        <v>133</v>
      </c>
    </row>
    <row r="30" spans="1:13" x14ac:dyDescent="0.3">
      <c r="A30" t="s">
        <v>80</v>
      </c>
      <c r="B30" t="s">
        <v>131</v>
      </c>
      <c r="C30" t="s">
        <v>81</v>
      </c>
      <c r="D30" t="s">
        <v>127</v>
      </c>
      <c r="E30" t="s">
        <v>155</v>
      </c>
      <c r="F30" t="s">
        <v>142</v>
      </c>
      <c r="G30" t="s">
        <v>156</v>
      </c>
      <c r="H30" t="s">
        <v>134</v>
      </c>
      <c r="I30" t="s">
        <v>157</v>
      </c>
      <c r="J30" t="s">
        <v>127</v>
      </c>
      <c r="K30" t="s">
        <v>158</v>
      </c>
      <c r="L30" t="s">
        <v>136</v>
      </c>
      <c r="M30" t="s">
        <v>133</v>
      </c>
    </row>
    <row r="31" spans="1:13" x14ac:dyDescent="0.3">
      <c r="A31" t="s">
        <v>82</v>
      </c>
      <c r="B31" t="s">
        <v>130</v>
      </c>
      <c r="C31" t="s">
        <v>83</v>
      </c>
      <c r="D31" t="s">
        <v>137</v>
      </c>
      <c r="E31" t="s">
        <v>133</v>
      </c>
      <c r="F31" t="s">
        <v>136</v>
      </c>
      <c r="G31" t="s">
        <v>133</v>
      </c>
      <c r="H31" t="s">
        <v>136</v>
      </c>
      <c r="I31" t="s">
        <v>133</v>
      </c>
      <c r="J31" t="s">
        <v>136</v>
      </c>
      <c r="K31" t="s">
        <v>133</v>
      </c>
      <c r="L31" t="s">
        <v>136</v>
      </c>
      <c r="M31" t="s">
        <v>133</v>
      </c>
    </row>
    <row r="32" spans="1:13" x14ac:dyDescent="0.3">
      <c r="A32" t="s">
        <v>82</v>
      </c>
      <c r="B32" t="s">
        <v>131</v>
      </c>
      <c r="C32" t="s">
        <v>83</v>
      </c>
      <c r="D32" t="s">
        <v>137</v>
      </c>
      <c r="E32" t="s">
        <v>133</v>
      </c>
      <c r="F32" t="s">
        <v>136</v>
      </c>
      <c r="G32" t="s">
        <v>133</v>
      </c>
      <c r="H32" t="s">
        <v>136</v>
      </c>
      <c r="I32" t="s">
        <v>133</v>
      </c>
      <c r="J32" t="s">
        <v>136</v>
      </c>
      <c r="K32" t="s">
        <v>133</v>
      </c>
      <c r="L32" t="s">
        <v>136</v>
      </c>
      <c r="M32" t="s">
        <v>133</v>
      </c>
    </row>
    <row r="33" spans="1:13" x14ac:dyDescent="0.3">
      <c r="A33" t="s">
        <v>84</v>
      </c>
      <c r="B33" t="s">
        <v>130</v>
      </c>
      <c r="C33" t="s">
        <v>85</v>
      </c>
      <c r="D33" t="s">
        <v>137</v>
      </c>
      <c r="E33" t="s">
        <v>133</v>
      </c>
      <c r="F33" t="s">
        <v>136</v>
      </c>
      <c r="G33" t="s">
        <v>133</v>
      </c>
      <c r="H33" t="s">
        <v>136</v>
      </c>
      <c r="I33" t="s">
        <v>133</v>
      </c>
      <c r="J33" t="s">
        <v>136</v>
      </c>
      <c r="K33" t="s">
        <v>133</v>
      </c>
      <c r="L33" t="s">
        <v>136</v>
      </c>
      <c r="M33" t="s">
        <v>133</v>
      </c>
    </row>
    <row r="34" spans="1:13" x14ac:dyDescent="0.3">
      <c r="A34" t="s">
        <v>84</v>
      </c>
      <c r="B34" t="s">
        <v>131</v>
      </c>
      <c r="C34" t="s">
        <v>85</v>
      </c>
      <c r="D34" t="s">
        <v>136</v>
      </c>
      <c r="E34" t="s">
        <v>133</v>
      </c>
      <c r="F34" t="s">
        <v>136</v>
      </c>
      <c r="G34" t="s">
        <v>133</v>
      </c>
      <c r="H34" t="s">
        <v>136</v>
      </c>
      <c r="I34" t="s">
        <v>133</v>
      </c>
      <c r="J34" t="s">
        <v>136</v>
      </c>
      <c r="K34" t="s">
        <v>133</v>
      </c>
      <c r="L34" t="s">
        <v>136</v>
      </c>
      <c r="M34" t="s">
        <v>133</v>
      </c>
    </row>
    <row r="35" spans="1:13" x14ac:dyDescent="0.3">
      <c r="A35" t="s">
        <v>86</v>
      </c>
      <c r="B35" t="s">
        <v>130</v>
      </c>
      <c r="C35" t="s">
        <v>87</v>
      </c>
      <c r="D35" t="s">
        <v>137</v>
      </c>
      <c r="E35" t="s">
        <v>133</v>
      </c>
      <c r="F35" t="s">
        <v>142</v>
      </c>
      <c r="G35" t="s">
        <v>133</v>
      </c>
      <c r="H35" t="s">
        <v>127</v>
      </c>
      <c r="I35" t="s">
        <v>159</v>
      </c>
      <c r="J35" t="s">
        <v>152</v>
      </c>
      <c r="K35" t="s">
        <v>133</v>
      </c>
      <c r="L35" t="s">
        <v>127</v>
      </c>
      <c r="M35" t="s">
        <v>160</v>
      </c>
    </row>
    <row r="36" spans="1:13" x14ac:dyDescent="0.3">
      <c r="A36" t="s">
        <v>86</v>
      </c>
      <c r="B36" t="s">
        <v>131</v>
      </c>
      <c r="C36" t="s">
        <v>87</v>
      </c>
      <c r="D36" t="s">
        <v>142</v>
      </c>
      <c r="E36" t="s">
        <v>133</v>
      </c>
      <c r="F36" t="s">
        <v>137</v>
      </c>
      <c r="G36" t="s">
        <v>133</v>
      </c>
      <c r="H36" t="s">
        <v>152</v>
      </c>
      <c r="I36" t="s">
        <v>133</v>
      </c>
      <c r="J36" t="s">
        <v>141</v>
      </c>
      <c r="L36" t="s">
        <v>132</v>
      </c>
      <c r="M36" t="s">
        <v>133</v>
      </c>
    </row>
    <row r="37" spans="1:13" x14ac:dyDescent="0.3">
      <c r="A37" t="s">
        <v>88</v>
      </c>
      <c r="B37" t="s">
        <v>130</v>
      </c>
      <c r="C37" t="s">
        <v>89</v>
      </c>
      <c r="D37" t="s">
        <v>137</v>
      </c>
      <c r="E37" t="s">
        <v>133</v>
      </c>
      <c r="F37" t="s">
        <v>134</v>
      </c>
      <c r="G37" t="s">
        <v>133</v>
      </c>
      <c r="H37" t="s">
        <v>142</v>
      </c>
      <c r="I37" t="s">
        <v>133</v>
      </c>
      <c r="J37" t="s">
        <v>148</v>
      </c>
      <c r="L37" t="s">
        <v>127</v>
      </c>
      <c r="M37" t="s">
        <v>161</v>
      </c>
    </row>
    <row r="38" spans="1:13" x14ac:dyDescent="0.3">
      <c r="A38" t="s">
        <v>88</v>
      </c>
      <c r="B38" t="s">
        <v>131</v>
      </c>
      <c r="C38" t="s">
        <v>89</v>
      </c>
      <c r="D38" t="s">
        <v>136</v>
      </c>
      <c r="E38" t="s">
        <v>133</v>
      </c>
      <c r="F38" t="s">
        <v>136</v>
      </c>
      <c r="G38" t="s">
        <v>133</v>
      </c>
      <c r="H38" t="s">
        <v>136</v>
      </c>
      <c r="I38" t="s">
        <v>133</v>
      </c>
      <c r="J38" t="s">
        <v>136</v>
      </c>
      <c r="K38" t="s">
        <v>133</v>
      </c>
      <c r="L38" t="s">
        <v>136</v>
      </c>
      <c r="M38" t="s">
        <v>133</v>
      </c>
    </row>
    <row r="39" spans="1:13" x14ac:dyDescent="0.3">
      <c r="A39" t="s">
        <v>90</v>
      </c>
      <c r="B39" t="s">
        <v>130</v>
      </c>
      <c r="C39" t="s">
        <v>91</v>
      </c>
      <c r="D39" t="s">
        <v>140</v>
      </c>
      <c r="E39" t="s">
        <v>133</v>
      </c>
      <c r="F39" t="s">
        <v>141</v>
      </c>
      <c r="G39" t="s">
        <v>133</v>
      </c>
      <c r="H39" t="s">
        <v>139</v>
      </c>
      <c r="I39" t="s">
        <v>133</v>
      </c>
      <c r="J39" t="s">
        <v>127</v>
      </c>
      <c r="K39" t="s">
        <v>162</v>
      </c>
      <c r="L39" t="s">
        <v>136</v>
      </c>
      <c r="M39" t="s">
        <v>133</v>
      </c>
    </row>
    <row r="40" spans="1:13" x14ac:dyDescent="0.3">
      <c r="A40" t="s">
        <v>90</v>
      </c>
      <c r="B40" t="s">
        <v>131</v>
      </c>
      <c r="C40" t="s">
        <v>91</v>
      </c>
      <c r="D40" t="s">
        <v>136</v>
      </c>
      <c r="E40" t="s">
        <v>133</v>
      </c>
      <c r="F40" t="s">
        <v>136</v>
      </c>
      <c r="G40" t="s">
        <v>133</v>
      </c>
      <c r="H40" t="s">
        <v>136</v>
      </c>
      <c r="I40" t="s">
        <v>133</v>
      </c>
      <c r="J40" t="s">
        <v>136</v>
      </c>
      <c r="K40" t="s">
        <v>133</v>
      </c>
      <c r="L40" t="s">
        <v>136</v>
      </c>
      <c r="M40" t="s">
        <v>133</v>
      </c>
    </row>
    <row r="41" spans="1:13" x14ac:dyDescent="0.3">
      <c r="A41" t="s">
        <v>92</v>
      </c>
      <c r="B41" t="s">
        <v>130</v>
      </c>
      <c r="C41" t="s">
        <v>93</v>
      </c>
      <c r="D41" t="s">
        <v>136</v>
      </c>
      <c r="E41" t="s">
        <v>133</v>
      </c>
      <c r="F41" t="s">
        <v>136</v>
      </c>
      <c r="G41" t="s">
        <v>133</v>
      </c>
      <c r="H41" t="s">
        <v>136</v>
      </c>
      <c r="I41" t="s">
        <v>133</v>
      </c>
      <c r="J41" t="s">
        <v>136</v>
      </c>
      <c r="K41" t="s">
        <v>133</v>
      </c>
      <c r="L41" t="s">
        <v>136</v>
      </c>
      <c r="M41" t="s">
        <v>133</v>
      </c>
    </row>
    <row r="42" spans="1:13" x14ac:dyDescent="0.3">
      <c r="A42" t="s">
        <v>92</v>
      </c>
      <c r="B42" t="s">
        <v>131</v>
      </c>
      <c r="C42" t="s">
        <v>93</v>
      </c>
      <c r="D42" t="s">
        <v>136</v>
      </c>
      <c r="E42" t="s">
        <v>133</v>
      </c>
      <c r="F42" t="s">
        <v>136</v>
      </c>
      <c r="G42" t="s">
        <v>133</v>
      </c>
      <c r="H42" t="s">
        <v>136</v>
      </c>
      <c r="I42" t="s">
        <v>133</v>
      </c>
      <c r="J42" t="s">
        <v>136</v>
      </c>
      <c r="K42" t="s">
        <v>133</v>
      </c>
      <c r="L42" t="s">
        <v>136</v>
      </c>
      <c r="M42" t="s">
        <v>133</v>
      </c>
    </row>
    <row r="43" spans="1:13" x14ac:dyDescent="0.3">
      <c r="A43" t="s">
        <v>94</v>
      </c>
      <c r="B43" t="s">
        <v>130</v>
      </c>
      <c r="C43" t="s">
        <v>95</v>
      </c>
      <c r="D43" t="s">
        <v>142</v>
      </c>
      <c r="E43" t="s">
        <v>133</v>
      </c>
      <c r="F43" t="s">
        <v>136</v>
      </c>
      <c r="G43" t="s">
        <v>133</v>
      </c>
      <c r="H43" t="s">
        <v>136</v>
      </c>
      <c r="I43" t="s">
        <v>133</v>
      </c>
      <c r="J43" t="s">
        <v>136</v>
      </c>
      <c r="K43" t="s">
        <v>133</v>
      </c>
      <c r="L43" t="s">
        <v>136</v>
      </c>
      <c r="M43" t="s">
        <v>133</v>
      </c>
    </row>
    <row r="44" spans="1:13" x14ac:dyDescent="0.3">
      <c r="A44" t="s">
        <v>94</v>
      </c>
      <c r="B44" t="s">
        <v>131</v>
      </c>
      <c r="C44" t="s">
        <v>95</v>
      </c>
      <c r="D44" t="s">
        <v>142</v>
      </c>
      <c r="E44" t="s">
        <v>163</v>
      </c>
      <c r="F44" t="s">
        <v>136</v>
      </c>
      <c r="G44" t="s">
        <v>133</v>
      </c>
      <c r="H44" t="s">
        <v>136</v>
      </c>
      <c r="I44" t="s">
        <v>133</v>
      </c>
      <c r="J44" t="s">
        <v>136</v>
      </c>
      <c r="K44" t="s">
        <v>133</v>
      </c>
      <c r="L44" t="s">
        <v>136</v>
      </c>
      <c r="M44" t="s">
        <v>133</v>
      </c>
    </row>
    <row r="45" spans="1:13" x14ac:dyDescent="0.3">
      <c r="A45" t="s">
        <v>96</v>
      </c>
      <c r="B45" t="s">
        <v>130</v>
      </c>
      <c r="C45" t="s">
        <v>97</v>
      </c>
      <c r="D45" t="s">
        <v>137</v>
      </c>
      <c r="E45" t="s">
        <v>133</v>
      </c>
      <c r="F45" t="s">
        <v>136</v>
      </c>
      <c r="G45" t="s">
        <v>133</v>
      </c>
      <c r="H45" t="s">
        <v>136</v>
      </c>
      <c r="I45" t="s">
        <v>133</v>
      </c>
      <c r="J45" t="s">
        <v>136</v>
      </c>
      <c r="K45" t="s">
        <v>133</v>
      </c>
      <c r="L45" t="s">
        <v>136</v>
      </c>
      <c r="M45" t="s">
        <v>133</v>
      </c>
    </row>
    <row r="46" spans="1:13" x14ac:dyDescent="0.3">
      <c r="A46" t="s">
        <v>96</v>
      </c>
      <c r="B46" t="s">
        <v>131</v>
      </c>
      <c r="C46" t="s">
        <v>97</v>
      </c>
      <c r="D46" t="s">
        <v>137</v>
      </c>
      <c r="E46" t="s">
        <v>133</v>
      </c>
      <c r="F46" t="s">
        <v>136</v>
      </c>
      <c r="G46" t="s">
        <v>133</v>
      </c>
      <c r="H46" t="s">
        <v>136</v>
      </c>
      <c r="I46" t="s">
        <v>133</v>
      </c>
      <c r="J46" t="s">
        <v>136</v>
      </c>
      <c r="K46" t="s">
        <v>133</v>
      </c>
      <c r="L46" t="s">
        <v>136</v>
      </c>
      <c r="M46" t="s">
        <v>133</v>
      </c>
    </row>
    <row r="50" spans="6:7" x14ac:dyDescent="0.3">
      <c r="F50" t="s">
        <v>133</v>
      </c>
    </row>
    <row r="51" spans="6:7" x14ac:dyDescent="0.3">
      <c r="F51" t="s">
        <v>133</v>
      </c>
      <c r="G51" t="s">
        <v>133</v>
      </c>
    </row>
    <row r="52" spans="6:7" x14ac:dyDescent="0.3">
      <c r="F52" t="s">
        <v>133</v>
      </c>
      <c r="G52" t="s">
        <v>133</v>
      </c>
    </row>
    <row r="53" spans="6:7" x14ac:dyDescent="0.3">
      <c r="F53" t="s">
        <v>133</v>
      </c>
      <c r="G53" t="s">
        <v>133</v>
      </c>
    </row>
    <row r="54" spans="6:7" x14ac:dyDescent="0.3">
      <c r="F54" t="s">
        <v>133</v>
      </c>
      <c r="G54" t="s">
        <v>133</v>
      </c>
    </row>
    <row r="55" spans="6:7" x14ac:dyDescent="0.3">
      <c r="F55" t="s">
        <v>133</v>
      </c>
      <c r="G55" t="s">
        <v>133</v>
      </c>
    </row>
    <row r="56" spans="6:7" x14ac:dyDescent="0.3">
      <c r="F56" t="s">
        <v>133</v>
      </c>
      <c r="G56" t="s">
        <v>133</v>
      </c>
    </row>
    <row r="57" spans="6:7" x14ac:dyDescent="0.3">
      <c r="F57" t="s">
        <v>133</v>
      </c>
      <c r="G57" t="s">
        <v>133</v>
      </c>
    </row>
    <row r="58" spans="6:7" x14ac:dyDescent="0.3">
      <c r="F58" t="s">
        <v>133</v>
      </c>
      <c r="G58" t="s">
        <v>133</v>
      </c>
    </row>
    <row r="59" spans="6:7" x14ac:dyDescent="0.3">
      <c r="F59" t="s">
        <v>133</v>
      </c>
      <c r="G59" t="s">
        <v>133</v>
      </c>
    </row>
    <row r="60" spans="6:7" x14ac:dyDescent="0.3">
      <c r="F60" t="s">
        <v>133</v>
      </c>
      <c r="G60" t="s">
        <v>133</v>
      </c>
    </row>
    <row r="61" spans="6:7" x14ac:dyDescent="0.3">
      <c r="F61" t="s">
        <v>133</v>
      </c>
      <c r="G61" t="s">
        <v>133</v>
      </c>
    </row>
    <row r="62" spans="6:7" x14ac:dyDescent="0.3">
      <c r="F62" t="s">
        <v>133</v>
      </c>
      <c r="G62" t="s">
        <v>133</v>
      </c>
    </row>
    <row r="63" spans="6:7" x14ac:dyDescent="0.3">
      <c r="F63" t="s">
        <v>133</v>
      </c>
      <c r="G63" t="s">
        <v>133</v>
      </c>
    </row>
    <row r="64" spans="6:7" x14ac:dyDescent="0.3">
      <c r="G64" t="s">
        <v>133</v>
      </c>
    </row>
    <row r="65" spans="5:7" x14ac:dyDescent="0.3">
      <c r="F65" t="s">
        <v>133</v>
      </c>
      <c r="G65" t="s">
        <v>133</v>
      </c>
    </row>
    <row r="66" spans="5:7" x14ac:dyDescent="0.3">
      <c r="F66" t="s">
        <v>133</v>
      </c>
      <c r="G66" t="s">
        <v>133</v>
      </c>
    </row>
    <row r="67" spans="5:7" x14ac:dyDescent="0.3">
      <c r="E67" t="s">
        <v>133</v>
      </c>
      <c r="G67" t="s">
        <v>133</v>
      </c>
    </row>
    <row r="68" spans="5:7" x14ac:dyDescent="0.3">
      <c r="E68" t="s">
        <v>133</v>
      </c>
      <c r="G68" t="s">
        <v>133</v>
      </c>
    </row>
    <row r="69" spans="5:7" x14ac:dyDescent="0.3">
      <c r="E69" t="s">
        <v>133</v>
      </c>
      <c r="F69" t="s">
        <v>133</v>
      </c>
      <c r="G69" t="s">
        <v>133</v>
      </c>
    </row>
    <row r="70" spans="5:7" x14ac:dyDescent="0.3">
      <c r="E70" t="s">
        <v>133</v>
      </c>
      <c r="F70" t="s">
        <v>133</v>
      </c>
      <c r="G70" t="s">
        <v>133</v>
      </c>
    </row>
    <row r="71" spans="5:7" x14ac:dyDescent="0.3">
      <c r="E71" t="s">
        <v>133</v>
      </c>
      <c r="F71" t="s">
        <v>133</v>
      </c>
      <c r="G71" t="s">
        <v>133</v>
      </c>
    </row>
    <row r="72" spans="5:7" x14ac:dyDescent="0.3">
      <c r="E72" t="s">
        <v>133</v>
      </c>
      <c r="F72" t="s">
        <v>133</v>
      </c>
      <c r="G72" t="s">
        <v>133</v>
      </c>
    </row>
    <row r="73" spans="5:7" x14ac:dyDescent="0.3">
      <c r="F73" t="s">
        <v>133</v>
      </c>
    </row>
    <row r="74" spans="5:7" x14ac:dyDescent="0.3">
      <c r="G74" t="s">
        <v>133</v>
      </c>
    </row>
    <row r="76" spans="5:7" x14ac:dyDescent="0.3">
      <c r="F76" t="s">
        <v>133</v>
      </c>
    </row>
  </sheetData>
  <conditionalFormatting sqref="A2:M46 F50:F63 G50:G72 F65:F66 E67:E72 F69:F76 G74">
    <cfRule type="containsText" dxfId="3" priority="8" operator="containsText" text="Not Available">
      <formula>NOT(ISERROR(SEARCH("Not Available",A2)))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5FB7-4F7B-48A6-81D2-FB65FBD49BCB}">
  <dimension ref="A1:E220"/>
  <sheetViews>
    <sheetView workbookViewId="0">
      <selection activeCell="I30" sqref="I30"/>
    </sheetView>
  </sheetViews>
  <sheetFormatPr defaultRowHeight="14.4" x14ac:dyDescent="0.3"/>
  <cols>
    <col min="1" max="2" width="19.109375" bestFit="1" customWidth="1"/>
    <col min="3" max="3" width="13.5546875" bestFit="1" customWidth="1"/>
    <col min="4" max="4" width="33.44140625" bestFit="1" customWidth="1"/>
    <col min="5" max="5" width="13.5546875" bestFit="1" customWidth="1"/>
  </cols>
  <sheetData>
    <row r="1" spans="1:5" x14ac:dyDescent="0.3">
      <c r="A1" t="s">
        <v>132</v>
      </c>
      <c r="D1" t="s">
        <v>136</v>
      </c>
      <c r="E1">
        <f t="shared" ref="E1:E13" si="0">COUNTIF($A$1:$A$220,D1)</f>
        <v>133</v>
      </c>
    </row>
    <row r="2" spans="1:5" x14ac:dyDescent="0.3">
      <c r="A2" t="s">
        <v>132</v>
      </c>
      <c r="D2" t="s">
        <v>127</v>
      </c>
      <c r="E2">
        <f t="shared" si="0"/>
        <v>12</v>
      </c>
    </row>
    <row r="3" spans="1:5" x14ac:dyDescent="0.3">
      <c r="A3" t="s">
        <v>137</v>
      </c>
      <c r="D3" t="s">
        <v>146</v>
      </c>
      <c r="E3">
        <f t="shared" si="0"/>
        <v>1</v>
      </c>
    </row>
    <row r="4" spans="1:5" x14ac:dyDescent="0.3">
      <c r="A4" t="s">
        <v>137</v>
      </c>
      <c r="D4" t="s">
        <v>148</v>
      </c>
      <c r="E4">
        <f t="shared" si="0"/>
        <v>3</v>
      </c>
    </row>
    <row r="5" spans="1:5" x14ac:dyDescent="0.3">
      <c r="A5" t="s">
        <v>136</v>
      </c>
      <c r="D5" t="s">
        <v>139</v>
      </c>
      <c r="E5">
        <f t="shared" si="0"/>
        <v>3</v>
      </c>
    </row>
    <row r="6" spans="1:5" x14ac:dyDescent="0.3">
      <c r="A6" t="s">
        <v>134</v>
      </c>
      <c r="D6" t="s">
        <v>152</v>
      </c>
      <c r="E6">
        <f t="shared" si="0"/>
        <v>3</v>
      </c>
    </row>
    <row r="7" spans="1:5" x14ac:dyDescent="0.3">
      <c r="A7" t="s">
        <v>136</v>
      </c>
      <c r="D7" t="s">
        <v>135</v>
      </c>
      <c r="E7">
        <f t="shared" si="0"/>
        <v>4</v>
      </c>
    </row>
    <row r="8" spans="1:5" x14ac:dyDescent="0.3">
      <c r="A8" t="s">
        <v>140</v>
      </c>
      <c r="D8" t="s">
        <v>132</v>
      </c>
      <c r="E8">
        <f t="shared" si="0"/>
        <v>7</v>
      </c>
    </row>
    <row r="9" spans="1:5" x14ac:dyDescent="0.3">
      <c r="A9" t="s">
        <v>140</v>
      </c>
      <c r="D9" t="s">
        <v>134</v>
      </c>
      <c r="E9">
        <f t="shared" si="0"/>
        <v>7</v>
      </c>
    </row>
    <row r="10" spans="1:5" x14ac:dyDescent="0.3">
      <c r="A10" t="s">
        <v>140</v>
      </c>
      <c r="D10" t="s">
        <v>140</v>
      </c>
      <c r="E10">
        <f t="shared" si="0"/>
        <v>7</v>
      </c>
    </row>
    <row r="11" spans="1:5" x14ac:dyDescent="0.3">
      <c r="A11" t="s">
        <v>132</v>
      </c>
      <c r="D11" t="s">
        <v>141</v>
      </c>
      <c r="E11">
        <f t="shared" si="0"/>
        <v>9</v>
      </c>
    </row>
    <row r="12" spans="1:5" x14ac:dyDescent="0.3">
      <c r="A12" t="s">
        <v>132</v>
      </c>
      <c r="D12" t="s">
        <v>142</v>
      </c>
      <c r="E12">
        <f t="shared" si="0"/>
        <v>11</v>
      </c>
    </row>
    <row r="13" spans="1:5" x14ac:dyDescent="0.3">
      <c r="A13" t="s">
        <v>136</v>
      </c>
      <c r="D13" t="s">
        <v>137</v>
      </c>
      <c r="E13">
        <f t="shared" si="0"/>
        <v>20</v>
      </c>
    </row>
    <row r="14" spans="1:5" x14ac:dyDescent="0.3">
      <c r="A14" t="s">
        <v>136</v>
      </c>
    </row>
    <row r="15" spans="1:5" x14ac:dyDescent="0.3">
      <c r="A15" t="s">
        <v>137</v>
      </c>
    </row>
    <row r="16" spans="1:5" x14ac:dyDescent="0.3">
      <c r="A16" t="s">
        <v>137</v>
      </c>
      <c r="D16" s="25" t="s">
        <v>165</v>
      </c>
    </row>
    <row r="17" spans="1:4" x14ac:dyDescent="0.3">
      <c r="A17" t="s">
        <v>148</v>
      </c>
      <c r="D17" t="s">
        <v>155</v>
      </c>
    </row>
    <row r="18" spans="1:4" x14ac:dyDescent="0.3">
      <c r="A18" t="s">
        <v>148</v>
      </c>
      <c r="D18" t="s">
        <v>143</v>
      </c>
    </row>
    <row r="19" spans="1:4" x14ac:dyDescent="0.3">
      <c r="A19" t="s">
        <v>136</v>
      </c>
      <c r="D19" t="s">
        <v>138</v>
      </c>
    </row>
    <row r="20" spans="1:4" x14ac:dyDescent="0.3">
      <c r="A20" t="s">
        <v>140</v>
      </c>
      <c r="D20" t="s">
        <v>144</v>
      </c>
    </row>
    <row r="21" spans="1:4" x14ac:dyDescent="0.3">
      <c r="A21" t="s">
        <v>135</v>
      </c>
      <c r="D21" t="s">
        <v>145</v>
      </c>
    </row>
    <row r="22" spans="1:4" x14ac:dyDescent="0.3">
      <c r="A22" t="s">
        <v>136</v>
      </c>
      <c r="D22" t="s">
        <v>149</v>
      </c>
    </row>
    <row r="23" spans="1:4" x14ac:dyDescent="0.3">
      <c r="A23" t="s">
        <v>136</v>
      </c>
      <c r="D23" t="s">
        <v>147</v>
      </c>
    </row>
    <row r="24" spans="1:4" x14ac:dyDescent="0.3">
      <c r="A24" t="s">
        <v>141</v>
      </c>
      <c r="D24" t="s">
        <v>153</v>
      </c>
    </row>
    <row r="25" spans="1:4" x14ac:dyDescent="0.3">
      <c r="A25" t="s">
        <v>136</v>
      </c>
      <c r="D25" t="s">
        <v>164</v>
      </c>
    </row>
    <row r="26" spans="1:4" x14ac:dyDescent="0.3">
      <c r="A26" t="s">
        <v>136</v>
      </c>
      <c r="D26" t="s">
        <v>161</v>
      </c>
    </row>
    <row r="27" spans="1:4" x14ac:dyDescent="0.3">
      <c r="A27" t="s">
        <v>142</v>
      </c>
      <c r="D27" t="s">
        <v>162</v>
      </c>
    </row>
    <row r="28" spans="1:4" x14ac:dyDescent="0.3">
      <c r="A28" t="s">
        <v>127</v>
      </c>
      <c r="D28" t="s">
        <v>150</v>
      </c>
    </row>
    <row r="29" spans="1:4" x14ac:dyDescent="0.3">
      <c r="A29" t="s">
        <v>137</v>
      </c>
    </row>
    <row r="30" spans="1:4" x14ac:dyDescent="0.3">
      <c r="A30" t="s">
        <v>137</v>
      </c>
    </row>
    <row r="31" spans="1:4" x14ac:dyDescent="0.3">
      <c r="A31" t="s">
        <v>137</v>
      </c>
    </row>
    <row r="32" spans="1:4" x14ac:dyDescent="0.3">
      <c r="A32" t="s">
        <v>136</v>
      </c>
    </row>
    <row r="33" spans="1:1" x14ac:dyDescent="0.3">
      <c r="A33" t="s">
        <v>137</v>
      </c>
    </row>
    <row r="34" spans="1:1" x14ac:dyDescent="0.3">
      <c r="A34" t="s">
        <v>142</v>
      </c>
    </row>
    <row r="35" spans="1:1" x14ac:dyDescent="0.3">
      <c r="A35" t="s">
        <v>137</v>
      </c>
    </row>
    <row r="36" spans="1:1" x14ac:dyDescent="0.3">
      <c r="A36" t="s">
        <v>136</v>
      </c>
    </row>
    <row r="37" spans="1:1" x14ac:dyDescent="0.3">
      <c r="A37" t="s">
        <v>140</v>
      </c>
    </row>
    <row r="38" spans="1:1" x14ac:dyDescent="0.3">
      <c r="A38" t="s">
        <v>136</v>
      </c>
    </row>
    <row r="39" spans="1:1" x14ac:dyDescent="0.3">
      <c r="A39" t="s">
        <v>136</v>
      </c>
    </row>
    <row r="40" spans="1:1" x14ac:dyDescent="0.3">
      <c r="A40" t="s">
        <v>136</v>
      </c>
    </row>
    <row r="41" spans="1:1" x14ac:dyDescent="0.3">
      <c r="A41" t="s">
        <v>142</v>
      </c>
    </row>
    <row r="42" spans="1:1" x14ac:dyDescent="0.3">
      <c r="A42" t="s">
        <v>142</v>
      </c>
    </row>
    <row r="43" spans="1:1" x14ac:dyDescent="0.3">
      <c r="A43" t="s">
        <v>137</v>
      </c>
    </row>
    <row r="44" spans="1:1" x14ac:dyDescent="0.3">
      <c r="A44" t="s">
        <v>137</v>
      </c>
    </row>
    <row r="45" spans="1:1" x14ac:dyDescent="0.3">
      <c r="A45" t="s">
        <v>134</v>
      </c>
    </row>
    <row r="46" spans="1:1" x14ac:dyDescent="0.3">
      <c r="A46" t="s">
        <v>137</v>
      </c>
    </row>
    <row r="47" spans="1:1" x14ac:dyDescent="0.3">
      <c r="A47" t="s">
        <v>127</v>
      </c>
    </row>
    <row r="48" spans="1:1" x14ac:dyDescent="0.3">
      <c r="A48" t="s">
        <v>139</v>
      </c>
    </row>
    <row r="49" spans="1:1" x14ac:dyDescent="0.3">
      <c r="A49" t="s">
        <v>136</v>
      </c>
    </row>
    <row r="50" spans="1:1" x14ac:dyDescent="0.3">
      <c r="A50" t="s">
        <v>135</v>
      </c>
    </row>
    <row r="51" spans="1:1" x14ac:dyDescent="0.3">
      <c r="A51" t="s">
        <v>136</v>
      </c>
    </row>
    <row r="52" spans="1:1" x14ac:dyDescent="0.3">
      <c r="A52" t="s">
        <v>137</v>
      </c>
    </row>
    <row r="53" spans="1:1" x14ac:dyDescent="0.3">
      <c r="A53" t="s">
        <v>141</v>
      </c>
    </row>
    <row r="54" spans="1:1" x14ac:dyDescent="0.3">
      <c r="A54" t="s">
        <v>141</v>
      </c>
    </row>
    <row r="55" spans="1:1" x14ac:dyDescent="0.3">
      <c r="A55" t="s">
        <v>137</v>
      </c>
    </row>
    <row r="56" spans="1:1" x14ac:dyDescent="0.3">
      <c r="A56" t="s">
        <v>137</v>
      </c>
    </row>
    <row r="57" spans="1:1" x14ac:dyDescent="0.3">
      <c r="A57" t="s">
        <v>136</v>
      </c>
    </row>
    <row r="58" spans="1:1" x14ac:dyDescent="0.3">
      <c r="A58" t="s">
        <v>136</v>
      </c>
    </row>
    <row r="59" spans="1:1" x14ac:dyDescent="0.3">
      <c r="A59" t="s">
        <v>146</v>
      </c>
    </row>
    <row r="60" spans="1:1" x14ac:dyDescent="0.3">
      <c r="A60" t="s">
        <v>136</v>
      </c>
    </row>
    <row r="61" spans="1:1" x14ac:dyDescent="0.3">
      <c r="A61" t="s">
        <v>136</v>
      </c>
    </row>
    <row r="62" spans="1:1" x14ac:dyDescent="0.3">
      <c r="A62" t="s">
        <v>137</v>
      </c>
    </row>
    <row r="63" spans="1:1" x14ac:dyDescent="0.3">
      <c r="A63" t="s">
        <v>136</v>
      </c>
    </row>
    <row r="64" spans="1:1" x14ac:dyDescent="0.3">
      <c r="A64" t="s">
        <v>127</v>
      </c>
    </row>
    <row r="65" spans="1:1" x14ac:dyDescent="0.3">
      <c r="A65" t="s">
        <v>141</v>
      </c>
    </row>
    <row r="66" spans="1:1" x14ac:dyDescent="0.3">
      <c r="A66" t="s">
        <v>136</v>
      </c>
    </row>
    <row r="67" spans="1:1" x14ac:dyDescent="0.3">
      <c r="A67" t="s">
        <v>136</v>
      </c>
    </row>
    <row r="68" spans="1:1" x14ac:dyDescent="0.3">
      <c r="A68" t="s">
        <v>137</v>
      </c>
    </row>
    <row r="69" spans="1:1" x14ac:dyDescent="0.3">
      <c r="A69" t="s">
        <v>136</v>
      </c>
    </row>
    <row r="70" spans="1:1" x14ac:dyDescent="0.3">
      <c r="A70" t="s">
        <v>136</v>
      </c>
    </row>
    <row r="71" spans="1:1" x14ac:dyDescent="0.3">
      <c r="A71" t="s">
        <v>134</v>
      </c>
    </row>
    <row r="72" spans="1:1" x14ac:dyDescent="0.3">
      <c r="A72" t="s">
        <v>142</v>
      </c>
    </row>
    <row r="73" spans="1:1" x14ac:dyDescent="0.3">
      <c r="A73" t="s">
        <v>136</v>
      </c>
    </row>
    <row r="74" spans="1:1" x14ac:dyDescent="0.3">
      <c r="A74" t="s">
        <v>136</v>
      </c>
    </row>
    <row r="75" spans="1:1" x14ac:dyDescent="0.3">
      <c r="A75" t="s">
        <v>136</v>
      </c>
    </row>
    <row r="76" spans="1:1" x14ac:dyDescent="0.3">
      <c r="A76" t="s">
        <v>136</v>
      </c>
    </row>
    <row r="77" spans="1:1" x14ac:dyDescent="0.3">
      <c r="A77" t="s">
        <v>142</v>
      </c>
    </row>
    <row r="78" spans="1:1" x14ac:dyDescent="0.3">
      <c r="A78" t="s">
        <v>137</v>
      </c>
    </row>
    <row r="79" spans="1:1" x14ac:dyDescent="0.3">
      <c r="A79" t="s">
        <v>134</v>
      </c>
    </row>
    <row r="80" spans="1:1" x14ac:dyDescent="0.3">
      <c r="A80" t="s">
        <v>136</v>
      </c>
    </row>
    <row r="81" spans="1:1" x14ac:dyDescent="0.3">
      <c r="A81" t="s">
        <v>141</v>
      </c>
    </row>
    <row r="82" spans="1:1" x14ac:dyDescent="0.3">
      <c r="A82" t="s">
        <v>136</v>
      </c>
    </row>
    <row r="83" spans="1:1" x14ac:dyDescent="0.3">
      <c r="A83" t="s">
        <v>136</v>
      </c>
    </row>
    <row r="84" spans="1:1" x14ac:dyDescent="0.3">
      <c r="A84" t="s">
        <v>136</v>
      </c>
    </row>
    <row r="85" spans="1:1" x14ac:dyDescent="0.3">
      <c r="A85" t="s">
        <v>136</v>
      </c>
    </row>
    <row r="86" spans="1:1" x14ac:dyDescent="0.3">
      <c r="A86" t="s">
        <v>136</v>
      </c>
    </row>
    <row r="87" spans="1:1" x14ac:dyDescent="0.3">
      <c r="A87" t="s">
        <v>136</v>
      </c>
    </row>
    <row r="88" spans="1:1" x14ac:dyDescent="0.3">
      <c r="A88" t="s">
        <v>136</v>
      </c>
    </row>
    <row r="89" spans="1:1" x14ac:dyDescent="0.3">
      <c r="A89" t="s">
        <v>135</v>
      </c>
    </row>
    <row r="90" spans="1:1" x14ac:dyDescent="0.3">
      <c r="A90" t="s">
        <v>136</v>
      </c>
    </row>
    <row r="91" spans="1:1" x14ac:dyDescent="0.3">
      <c r="A91" t="s">
        <v>136</v>
      </c>
    </row>
    <row r="92" spans="1:1" x14ac:dyDescent="0.3">
      <c r="A92" t="s">
        <v>136</v>
      </c>
    </row>
    <row r="93" spans="1:1" x14ac:dyDescent="0.3">
      <c r="A93" t="s">
        <v>136</v>
      </c>
    </row>
    <row r="94" spans="1:1" x14ac:dyDescent="0.3">
      <c r="A94" t="s">
        <v>136</v>
      </c>
    </row>
    <row r="95" spans="1:1" x14ac:dyDescent="0.3">
      <c r="A95" t="s">
        <v>136</v>
      </c>
    </row>
    <row r="96" spans="1:1" x14ac:dyDescent="0.3">
      <c r="A96" t="s">
        <v>134</v>
      </c>
    </row>
    <row r="97" spans="1:1" x14ac:dyDescent="0.3">
      <c r="A97" t="s">
        <v>142</v>
      </c>
    </row>
    <row r="98" spans="1:1" x14ac:dyDescent="0.3">
      <c r="A98" t="s">
        <v>142</v>
      </c>
    </row>
    <row r="99" spans="1:1" x14ac:dyDescent="0.3">
      <c r="A99" t="s">
        <v>140</v>
      </c>
    </row>
    <row r="100" spans="1:1" x14ac:dyDescent="0.3">
      <c r="A100" t="s">
        <v>142</v>
      </c>
    </row>
    <row r="101" spans="1:1" x14ac:dyDescent="0.3">
      <c r="A101" t="s">
        <v>136</v>
      </c>
    </row>
    <row r="102" spans="1:1" x14ac:dyDescent="0.3">
      <c r="A102" t="s">
        <v>136</v>
      </c>
    </row>
    <row r="103" spans="1:1" x14ac:dyDescent="0.3">
      <c r="A103" t="s">
        <v>127</v>
      </c>
    </row>
    <row r="104" spans="1:1" x14ac:dyDescent="0.3">
      <c r="A104" t="s">
        <v>136</v>
      </c>
    </row>
    <row r="105" spans="1:1" x14ac:dyDescent="0.3">
      <c r="A105" t="s">
        <v>136</v>
      </c>
    </row>
    <row r="106" spans="1:1" x14ac:dyDescent="0.3">
      <c r="A106" t="s">
        <v>134</v>
      </c>
    </row>
    <row r="107" spans="1:1" x14ac:dyDescent="0.3">
      <c r="A107" t="s">
        <v>136</v>
      </c>
    </row>
    <row r="108" spans="1:1" x14ac:dyDescent="0.3">
      <c r="A108" t="s">
        <v>136</v>
      </c>
    </row>
    <row r="109" spans="1:1" x14ac:dyDescent="0.3">
      <c r="A109" t="s">
        <v>137</v>
      </c>
    </row>
    <row r="110" spans="1:1" x14ac:dyDescent="0.3">
      <c r="A110" t="s">
        <v>136</v>
      </c>
    </row>
    <row r="111" spans="1:1" x14ac:dyDescent="0.3">
      <c r="A111" t="s">
        <v>136</v>
      </c>
    </row>
    <row r="112" spans="1:1" x14ac:dyDescent="0.3">
      <c r="A112" t="s">
        <v>139</v>
      </c>
    </row>
    <row r="113" spans="1:1" x14ac:dyDescent="0.3">
      <c r="A113" t="s">
        <v>136</v>
      </c>
    </row>
    <row r="114" spans="1:1" x14ac:dyDescent="0.3">
      <c r="A114" t="s">
        <v>136</v>
      </c>
    </row>
    <row r="115" spans="1:1" x14ac:dyDescent="0.3">
      <c r="A115" t="s">
        <v>152</v>
      </c>
    </row>
    <row r="116" spans="1:1" x14ac:dyDescent="0.3">
      <c r="A116" t="s">
        <v>134</v>
      </c>
    </row>
    <row r="117" spans="1:1" x14ac:dyDescent="0.3">
      <c r="A117" t="s">
        <v>136</v>
      </c>
    </row>
    <row r="118" spans="1:1" x14ac:dyDescent="0.3">
      <c r="A118" t="s">
        <v>136</v>
      </c>
    </row>
    <row r="119" spans="1:1" x14ac:dyDescent="0.3">
      <c r="A119" t="s">
        <v>136</v>
      </c>
    </row>
    <row r="120" spans="1:1" x14ac:dyDescent="0.3">
      <c r="A120" t="s">
        <v>136</v>
      </c>
    </row>
    <row r="121" spans="1:1" x14ac:dyDescent="0.3">
      <c r="A121" t="s">
        <v>127</v>
      </c>
    </row>
    <row r="122" spans="1:1" x14ac:dyDescent="0.3">
      <c r="A122" t="s">
        <v>152</v>
      </c>
    </row>
    <row r="123" spans="1:1" x14ac:dyDescent="0.3">
      <c r="A123" t="s">
        <v>142</v>
      </c>
    </row>
    <row r="124" spans="1:1" x14ac:dyDescent="0.3">
      <c r="A124" t="s">
        <v>136</v>
      </c>
    </row>
    <row r="125" spans="1:1" x14ac:dyDescent="0.3">
      <c r="A125" t="s">
        <v>139</v>
      </c>
    </row>
    <row r="126" spans="1:1" x14ac:dyDescent="0.3">
      <c r="A126" t="s">
        <v>136</v>
      </c>
    </row>
    <row r="127" spans="1:1" x14ac:dyDescent="0.3">
      <c r="A127" t="s">
        <v>136</v>
      </c>
    </row>
    <row r="128" spans="1:1" x14ac:dyDescent="0.3">
      <c r="A128" t="s">
        <v>136</v>
      </c>
    </row>
    <row r="129" spans="1:1" x14ac:dyDescent="0.3">
      <c r="A129" t="s">
        <v>136</v>
      </c>
    </row>
    <row r="130" spans="1:1" x14ac:dyDescent="0.3">
      <c r="A130" t="s">
        <v>136</v>
      </c>
    </row>
    <row r="131" spans="1:1" x14ac:dyDescent="0.3">
      <c r="A131" t="s">
        <v>136</v>
      </c>
    </row>
    <row r="132" spans="1:1" x14ac:dyDescent="0.3">
      <c r="A132" t="s">
        <v>136</v>
      </c>
    </row>
    <row r="133" spans="1:1" x14ac:dyDescent="0.3">
      <c r="A133" t="s">
        <v>136</v>
      </c>
    </row>
    <row r="134" spans="1:1" x14ac:dyDescent="0.3">
      <c r="A134" t="s">
        <v>136</v>
      </c>
    </row>
    <row r="135" spans="1:1" x14ac:dyDescent="0.3">
      <c r="A135" t="s">
        <v>136</v>
      </c>
    </row>
    <row r="136" spans="1:1" x14ac:dyDescent="0.3">
      <c r="A136" t="s">
        <v>136</v>
      </c>
    </row>
    <row r="137" spans="1:1" x14ac:dyDescent="0.3">
      <c r="A137" t="s">
        <v>136</v>
      </c>
    </row>
    <row r="138" spans="1:1" x14ac:dyDescent="0.3">
      <c r="A138" t="s">
        <v>136</v>
      </c>
    </row>
    <row r="139" spans="1:1" x14ac:dyDescent="0.3">
      <c r="A139" t="s">
        <v>136</v>
      </c>
    </row>
    <row r="140" spans="1:1" x14ac:dyDescent="0.3">
      <c r="A140" t="s">
        <v>141</v>
      </c>
    </row>
    <row r="141" spans="1:1" x14ac:dyDescent="0.3">
      <c r="A141" t="s">
        <v>132</v>
      </c>
    </row>
    <row r="142" spans="1:1" x14ac:dyDescent="0.3">
      <c r="A142" t="s">
        <v>132</v>
      </c>
    </row>
    <row r="143" spans="1:1" x14ac:dyDescent="0.3">
      <c r="A143" t="s">
        <v>142</v>
      </c>
    </row>
    <row r="144" spans="1:1" x14ac:dyDescent="0.3">
      <c r="A144" t="s">
        <v>140</v>
      </c>
    </row>
    <row r="145" spans="1:1" x14ac:dyDescent="0.3">
      <c r="A145" t="s">
        <v>136</v>
      </c>
    </row>
    <row r="146" spans="1:1" x14ac:dyDescent="0.3">
      <c r="A146" t="s">
        <v>136</v>
      </c>
    </row>
    <row r="147" spans="1:1" x14ac:dyDescent="0.3">
      <c r="A147" t="s">
        <v>136</v>
      </c>
    </row>
    <row r="148" spans="1:1" x14ac:dyDescent="0.3">
      <c r="A148" t="s">
        <v>136</v>
      </c>
    </row>
    <row r="149" spans="1:1" x14ac:dyDescent="0.3">
      <c r="A149" t="s">
        <v>136</v>
      </c>
    </row>
    <row r="150" spans="1:1" x14ac:dyDescent="0.3">
      <c r="A150" t="s">
        <v>141</v>
      </c>
    </row>
    <row r="151" spans="1:1" x14ac:dyDescent="0.3">
      <c r="A151" t="s">
        <v>136</v>
      </c>
    </row>
    <row r="152" spans="1:1" x14ac:dyDescent="0.3">
      <c r="A152" t="s">
        <v>136</v>
      </c>
    </row>
    <row r="153" spans="1:1" x14ac:dyDescent="0.3">
      <c r="A153" t="s">
        <v>136</v>
      </c>
    </row>
    <row r="154" spans="1:1" x14ac:dyDescent="0.3">
      <c r="A154" t="s">
        <v>136</v>
      </c>
    </row>
    <row r="155" spans="1:1" x14ac:dyDescent="0.3">
      <c r="A155" t="s">
        <v>136</v>
      </c>
    </row>
    <row r="156" spans="1:1" x14ac:dyDescent="0.3">
      <c r="A156" t="s">
        <v>127</v>
      </c>
    </row>
    <row r="157" spans="1:1" x14ac:dyDescent="0.3">
      <c r="A157" t="s">
        <v>136</v>
      </c>
    </row>
    <row r="158" spans="1:1" x14ac:dyDescent="0.3">
      <c r="A158" t="s">
        <v>136</v>
      </c>
    </row>
    <row r="159" spans="1:1" x14ac:dyDescent="0.3">
      <c r="A159" t="s">
        <v>127</v>
      </c>
    </row>
    <row r="160" spans="1:1" x14ac:dyDescent="0.3">
      <c r="A160" t="s">
        <v>127</v>
      </c>
    </row>
    <row r="161" spans="1:1" x14ac:dyDescent="0.3">
      <c r="A161" t="s">
        <v>136</v>
      </c>
    </row>
    <row r="162" spans="1:1" x14ac:dyDescent="0.3">
      <c r="A162" t="s">
        <v>136</v>
      </c>
    </row>
    <row r="163" spans="1:1" x14ac:dyDescent="0.3">
      <c r="A163" t="s">
        <v>136</v>
      </c>
    </row>
    <row r="164" spans="1:1" x14ac:dyDescent="0.3">
      <c r="A164" t="s">
        <v>136</v>
      </c>
    </row>
    <row r="165" spans="1:1" x14ac:dyDescent="0.3">
      <c r="A165" t="s">
        <v>152</v>
      </c>
    </row>
    <row r="166" spans="1:1" x14ac:dyDescent="0.3">
      <c r="A166" t="s">
        <v>141</v>
      </c>
    </row>
    <row r="167" spans="1:1" x14ac:dyDescent="0.3">
      <c r="A167" t="s">
        <v>148</v>
      </c>
    </row>
    <row r="168" spans="1:1" x14ac:dyDescent="0.3">
      <c r="A168" t="s">
        <v>136</v>
      </c>
    </row>
    <row r="169" spans="1:1" x14ac:dyDescent="0.3">
      <c r="A169" t="s">
        <v>127</v>
      </c>
    </row>
    <row r="170" spans="1:1" x14ac:dyDescent="0.3">
      <c r="A170" t="s">
        <v>136</v>
      </c>
    </row>
    <row r="171" spans="1:1" x14ac:dyDescent="0.3">
      <c r="A171" t="s">
        <v>136</v>
      </c>
    </row>
    <row r="172" spans="1:1" x14ac:dyDescent="0.3">
      <c r="A172" t="s">
        <v>136</v>
      </c>
    </row>
    <row r="173" spans="1:1" x14ac:dyDescent="0.3">
      <c r="A173" t="s">
        <v>136</v>
      </c>
    </row>
    <row r="174" spans="1:1" x14ac:dyDescent="0.3">
      <c r="A174" t="s">
        <v>136</v>
      </c>
    </row>
    <row r="175" spans="1:1" x14ac:dyDescent="0.3">
      <c r="A175" t="s">
        <v>136</v>
      </c>
    </row>
    <row r="176" spans="1:1" x14ac:dyDescent="0.3">
      <c r="A176" t="s">
        <v>136</v>
      </c>
    </row>
    <row r="177" spans="1:1" x14ac:dyDescent="0.3">
      <c r="A177" t="s">
        <v>136</v>
      </c>
    </row>
    <row r="178" spans="1:1" x14ac:dyDescent="0.3">
      <c r="A178" t="s">
        <v>136</v>
      </c>
    </row>
    <row r="179" spans="1:1" x14ac:dyDescent="0.3">
      <c r="A179" t="s">
        <v>136</v>
      </c>
    </row>
    <row r="180" spans="1:1" x14ac:dyDescent="0.3">
      <c r="A180" t="s">
        <v>136</v>
      </c>
    </row>
    <row r="181" spans="1:1" x14ac:dyDescent="0.3">
      <c r="A181" t="s">
        <v>136</v>
      </c>
    </row>
    <row r="182" spans="1:1" x14ac:dyDescent="0.3">
      <c r="A182" t="s">
        <v>136</v>
      </c>
    </row>
    <row r="183" spans="1:1" x14ac:dyDescent="0.3">
      <c r="A183" t="s">
        <v>136</v>
      </c>
    </row>
    <row r="184" spans="1:1" x14ac:dyDescent="0.3">
      <c r="A184" t="s">
        <v>136</v>
      </c>
    </row>
    <row r="185" spans="1:1" x14ac:dyDescent="0.3">
      <c r="A185" t="s">
        <v>137</v>
      </c>
    </row>
    <row r="186" spans="1:1" x14ac:dyDescent="0.3">
      <c r="A186" t="s">
        <v>127</v>
      </c>
    </row>
    <row r="187" spans="1:1" x14ac:dyDescent="0.3">
      <c r="A187" t="s">
        <v>135</v>
      </c>
    </row>
    <row r="188" spans="1:1" x14ac:dyDescent="0.3">
      <c r="A188" t="s">
        <v>141</v>
      </c>
    </row>
    <row r="189" spans="1:1" x14ac:dyDescent="0.3">
      <c r="A189" t="s">
        <v>136</v>
      </c>
    </row>
    <row r="190" spans="1:1" x14ac:dyDescent="0.3">
      <c r="A190" t="s">
        <v>136</v>
      </c>
    </row>
    <row r="191" spans="1:1" x14ac:dyDescent="0.3">
      <c r="A191" t="s">
        <v>136</v>
      </c>
    </row>
    <row r="192" spans="1:1" x14ac:dyDescent="0.3">
      <c r="A192" t="s">
        <v>136</v>
      </c>
    </row>
    <row r="193" spans="1:1" x14ac:dyDescent="0.3">
      <c r="A193" t="s">
        <v>136</v>
      </c>
    </row>
    <row r="194" spans="1:1" x14ac:dyDescent="0.3">
      <c r="A194" t="s">
        <v>136</v>
      </c>
    </row>
    <row r="195" spans="1:1" x14ac:dyDescent="0.3">
      <c r="A195" t="s">
        <v>136</v>
      </c>
    </row>
    <row r="196" spans="1:1" x14ac:dyDescent="0.3">
      <c r="A196" t="s">
        <v>136</v>
      </c>
    </row>
    <row r="197" spans="1:1" x14ac:dyDescent="0.3">
      <c r="A197" t="s">
        <v>136</v>
      </c>
    </row>
    <row r="198" spans="1:1" x14ac:dyDescent="0.3">
      <c r="A198" t="s">
        <v>136</v>
      </c>
    </row>
    <row r="199" spans="1:1" x14ac:dyDescent="0.3">
      <c r="A199" t="s">
        <v>136</v>
      </c>
    </row>
    <row r="200" spans="1:1" x14ac:dyDescent="0.3">
      <c r="A200" t="s">
        <v>136</v>
      </c>
    </row>
    <row r="201" spans="1:1" x14ac:dyDescent="0.3">
      <c r="A201" t="s">
        <v>136</v>
      </c>
    </row>
    <row r="202" spans="1:1" x14ac:dyDescent="0.3">
      <c r="A202" t="s">
        <v>136</v>
      </c>
    </row>
    <row r="203" spans="1:1" x14ac:dyDescent="0.3">
      <c r="A203" t="s">
        <v>136</v>
      </c>
    </row>
    <row r="204" spans="1:1" x14ac:dyDescent="0.3">
      <c r="A204" t="s">
        <v>136</v>
      </c>
    </row>
    <row r="205" spans="1:1" x14ac:dyDescent="0.3">
      <c r="A205" t="s">
        <v>136</v>
      </c>
    </row>
    <row r="206" spans="1:1" x14ac:dyDescent="0.3">
      <c r="A206" t="s">
        <v>136</v>
      </c>
    </row>
    <row r="207" spans="1:1" x14ac:dyDescent="0.3">
      <c r="A207" t="s">
        <v>136</v>
      </c>
    </row>
    <row r="208" spans="1:1" x14ac:dyDescent="0.3">
      <c r="A208" t="s">
        <v>136</v>
      </c>
    </row>
    <row r="209" spans="1:1" x14ac:dyDescent="0.3">
      <c r="A209" t="s">
        <v>127</v>
      </c>
    </row>
    <row r="210" spans="1:1" x14ac:dyDescent="0.3">
      <c r="A210" t="s">
        <v>132</v>
      </c>
    </row>
    <row r="211" spans="1:1" x14ac:dyDescent="0.3">
      <c r="A211" t="s">
        <v>127</v>
      </c>
    </row>
    <row r="212" spans="1:1" x14ac:dyDescent="0.3">
      <c r="A212" t="s">
        <v>136</v>
      </c>
    </row>
    <row r="213" spans="1:1" x14ac:dyDescent="0.3">
      <c r="A213" t="s">
        <v>136</v>
      </c>
    </row>
    <row r="214" spans="1:1" x14ac:dyDescent="0.3">
      <c r="A214" t="s">
        <v>136</v>
      </c>
    </row>
    <row r="215" spans="1:1" x14ac:dyDescent="0.3">
      <c r="A215" t="s">
        <v>136</v>
      </c>
    </row>
    <row r="216" spans="1:1" x14ac:dyDescent="0.3">
      <c r="A216" t="s">
        <v>136</v>
      </c>
    </row>
    <row r="217" spans="1:1" x14ac:dyDescent="0.3">
      <c r="A217" t="s">
        <v>136</v>
      </c>
    </row>
    <row r="218" spans="1:1" x14ac:dyDescent="0.3">
      <c r="A218" t="s">
        <v>136</v>
      </c>
    </row>
    <row r="219" spans="1:1" x14ac:dyDescent="0.3">
      <c r="A219" t="s">
        <v>136</v>
      </c>
    </row>
    <row r="220" spans="1:1" x14ac:dyDescent="0.3">
      <c r="A220" t="s">
        <v>136</v>
      </c>
    </row>
  </sheetData>
  <sortState xmlns:xlrd2="http://schemas.microsoft.com/office/spreadsheetml/2017/richdata2" ref="D1:E13">
    <sortCondition ref="E2:E13"/>
  </sortState>
  <conditionalFormatting sqref="A1:A220">
    <cfRule type="containsText" dxfId="2" priority="9" operator="containsText" text="Not Available">
      <formula>NOT(ISERROR(SEARCH("Not Available",A1)))</formula>
    </cfRule>
  </conditionalFormatting>
  <conditionalFormatting sqref="D1:D13">
    <cfRule type="containsText" dxfId="1" priority="6" operator="containsText" text="Not Available">
      <formula>NOT(ISERROR(SEARCH("Not Available",D1)))</formula>
    </cfRule>
  </conditionalFormatting>
  <conditionalFormatting sqref="D17:D28">
    <cfRule type="containsText" dxfId="0" priority="1" operator="containsText" text="Not Available">
      <formula>NOT(ISERROR(SEARCH("Not Available",D17)))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DTE-MBE</vt:lpstr>
      <vt:lpstr>DTE</vt:lpstr>
      <vt:lpstr>Interoperabillity</vt:lpstr>
      <vt:lpstr>Federation</vt:lpstr>
      <vt:lpstr>DTE - Model Foundation</vt:lpstr>
      <vt:lpstr>UC - Application-Domain</vt:lpstr>
      <vt:lpstr>App Domain</vt:lpstr>
      <vt:lpstr>App Domain (Stat)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2025-02-01T03:08:59Z</dcterms:modified>
</cp:coreProperties>
</file>