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tto\Desktop\SMS and Survey\SMS AIDOaRt FINAL\00 - FINAL RESULTS\Send-To-Authors\"/>
    </mc:Choice>
  </mc:AlternateContent>
  <xr:revisionPtr revIDLastSave="0" documentId="13_ncr:1_{A64BEBB0-E6F7-4A0A-995B-C5E08C3794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ntology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25" i="1" s="1"/>
  <c r="D22" i="1" s="1"/>
  <c r="D57" i="1"/>
  <c r="H8" i="1"/>
  <c r="F23" i="1"/>
  <c r="F24" i="1"/>
  <c r="F37" i="1"/>
  <c r="F42" i="1"/>
  <c r="F44" i="1"/>
  <c r="F47" i="1"/>
  <c r="F49" i="1"/>
  <c r="F56" i="1"/>
  <c r="F58" i="1"/>
  <c r="H10" i="1"/>
  <c r="N8" i="1"/>
  <c r="N10" i="1"/>
  <c r="L8" i="1"/>
  <c r="L10" i="1"/>
  <c r="L15" i="1"/>
  <c r="L18" i="1"/>
  <c r="L16" i="1"/>
  <c r="L25" i="1"/>
  <c r="J8" i="1"/>
  <c r="J10" i="1"/>
  <c r="J14" i="1"/>
  <c r="J15" i="1"/>
  <c r="J24" i="1"/>
  <c r="J17" i="1"/>
  <c r="J29" i="1"/>
  <c r="J30" i="1"/>
  <c r="J32" i="1"/>
  <c r="J45" i="1"/>
  <c r="J39" i="1" s="1"/>
  <c r="J37" i="1" s="1"/>
  <c r="J51" i="1"/>
  <c r="J40" i="1" s="1"/>
  <c r="J53" i="1"/>
  <c r="F26" i="1"/>
  <c r="D103" i="1"/>
  <c r="D29" i="1" s="1"/>
  <c r="D76" i="1"/>
  <c r="D75" i="1"/>
  <c r="D15" i="1"/>
  <c r="D18" i="1"/>
  <c r="D104" i="1"/>
  <c r="D105" i="1"/>
  <c r="D107" i="1"/>
  <c r="D115" i="1"/>
  <c r="D123" i="1"/>
  <c r="B4" i="1"/>
  <c r="B6" i="1"/>
  <c r="B14" i="1"/>
  <c r="B52" i="1"/>
  <c r="B58" i="1"/>
  <c r="B60" i="1"/>
  <c r="B13" i="1"/>
  <c r="B12" i="1"/>
  <c r="B11" i="1"/>
  <c r="B16" i="1"/>
  <c r="B20" i="1"/>
  <c r="B23" i="1"/>
  <c r="B21" i="1"/>
  <c r="B27" i="1"/>
  <c r="B33" i="1"/>
  <c r="B35" i="1"/>
  <c r="B42" i="1"/>
  <c r="B48" i="1"/>
  <c r="D31" i="1"/>
  <c r="D24" i="1"/>
  <c r="D28" i="1"/>
  <c r="D89" i="1"/>
  <c r="D78" i="1"/>
  <c r="D84" i="1"/>
  <c r="D64" i="1"/>
  <c r="D26" i="1"/>
  <c r="D39" i="1" l="1"/>
  <c r="F10" i="1"/>
  <c r="J42" i="1"/>
  <c r="J47" i="1"/>
  <c r="D96" i="1"/>
  <c r="D27" i="1"/>
  <c r="D16" i="1" s="1"/>
  <c r="D71" i="1"/>
  <c r="F8" i="1" l="1"/>
  <c r="F4" i="1" s="1"/>
  <c r="D6" i="1"/>
  <c r="D4" i="1"/>
</calcChain>
</file>

<file path=xl/sharedStrings.xml><?xml version="1.0" encoding="utf-8"?>
<sst xmlns="http://schemas.openxmlformats.org/spreadsheetml/2006/main" count="324" uniqueCount="253">
  <si>
    <t>Subclasses</t>
  </si>
  <si>
    <t>Requirements</t>
  </si>
  <si>
    <t>Software</t>
  </si>
  <si>
    <t>Model-Based Engineering</t>
  </si>
  <si>
    <t>DevOps</t>
  </si>
  <si>
    <t>Artifical Intelligence</t>
  </si>
  <si>
    <t>Cloud</t>
  </si>
  <si>
    <t>Cyber-Physical Systems</t>
  </si>
  <si>
    <t>Modeling</t>
  </si>
  <si>
    <t>Software Architecture</t>
  </si>
  <si>
    <t>Model-Based Software Engineering</t>
  </si>
  <si>
    <t>Autonomic Computing</t>
  </si>
  <si>
    <t>Coding</t>
  </si>
  <si>
    <t>Testing</t>
  </si>
  <si>
    <t>Cloud Computing</t>
  </si>
  <si>
    <t>Monitoring</t>
  </si>
  <si>
    <t>Software Evolution</t>
  </si>
  <si>
    <t>Continuous Integration</t>
  </si>
  <si>
    <t>Fuzzy logic</t>
  </si>
  <si>
    <t>Internet of Things</t>
  </si>
  <si>
    <t>Others</t>
  </si>
  <si>
    <t>Software Quality</t>
  </si>
  <si>
    <t>Model-Based Development</t>
  </si>
  <si>
    <t>Model-Driven</t>
  </si>
  <si>
    <t>Continuous Delivery</t>
  </si>
  <si>
    <t>Natural Language Processing</t>
  </si>
  <si>
    <t>Digital Twins</t>
  </si>
  <si>
    <t>Highly Configurable Software</t>
  </si>
  <si>
    <t>Model-Based Testing</t>
  </si>
  <si>
    <t>Model-Driven Engineering</t>
  </si>
  <si>
    <t>Continuous Deployment</t>
  </si>
  <si>
    <t>Machine Learning</t>
  </si>
  <si>
    <t>Digital Thread</t>
  </si>
  <si>
    <t>Model Execution</t>
  </si>
  <si>
    <t>Model-Driven Software Engineering</t>
  </si>
  <si>
    <t>Deployment Automation</t>
  </si>
  <si>
    <t>TOSCA</t>
  </si>
  <si>
    <t>Software Product Lines</t>
  </si>
  <si>
    <t>Model Repair</t>
  </si>
  <si>
    <t>Orchestration</t>
  </si>
  <si>
    <t>Multi-Cloud</t>
  </si>
  <si>
    <t>Regression Testing</t>
  </si>
  <si>
    <t>Models@Runtime</t>
  </si>
  <si>
    <t>Agile</t>
  </si>
  <si>
    <t>Test Case Prioritization</t>
  </si>
  <si>
    <t>MLOps</t>
  </si>
  <si>
    <t>Supervised Learning</t>
  </si>
  <si>
    <t>Test Case Selection</t>
  </si>
  <si>
    <t>Metamodeling</t>
  </si>
  <si>
    <t>Service-Oriented Architecture</t>
  </si>
  <si>
    <t>Unsupervised Learning</t>
  </si>
  <si>
    <t>Domain Modeling</t>
  </si>
  <si>
    <t>Self-Adaptation</t>
  </si>
  <si>
    <t>Device Fleet</t>
  </si>
  <si>
    <t>Integration Testing</t>
  </si>
  <si>
    <t>Domain Specific Model</t>
  </si>
  <si>
    <t>Transfer Learning</t>
  </si>
  <si>
    <t>Self-Healing</t>
  </si>
  <si>
    <t>Test Prioritization</t>
  </si>
  <si>
    <t>Modeling languages</t>
  </si>
  <si>
    <t>UML</t>
  </si>
  <si>
    <t>Microservice</t>
  </si>
  <si>
    <t>Domain Specific Languages</t>
  </si>
  <si>
    <t>Model-Driven Development</t>
  </si>
  <si>
    <t>Code Generation</t>
  </si>
  <si>
    <t>Recommender Systems</t>
  </si>
  <si>
    <t>Tag-based Recommender System</t>
  </si>
  <si>
    <t>Model-Driven Architecture</t>
  </si>
  <si>
    <t>Process</t>
  </si>
  <si>
    <t>Simulation</t>
  </si>
  <si>
    <t>Classification</t>
  </si>
  <si>
    <t>Transformation</t>
  </si>
  <si>
    <t>Regression</t>
  </si>
  <si>
    <t>Incremental</t>
  </si>
  <si>
    <t>Integration</t>
  </si>
  <si>
    <t>Quality Scenarios</t>
  </si>
  <si>
    <t>Runtime</t>
  </si>
  <si>
    <t>Support Vector Machine</t>
  </si>
  <si>
    <t>Deep Learning</t>
  </si>
  <si>
    <t>Cybersecurity</t>
  </si>
  <si>
    <t>SecDevOps</t>
  </si>
  <si>
    <t>Security</t>
  </si>
  <si>
    <t>Security-by-design</t>
  </si>
  <si>
    <t>Model-Driven Requirements Engineering</t>
  </si>
  <si>
    <t>Model Checking</t>
  </si>
  <si>
    <t>Model Evolution</t>
  </si>
  <si>
    <t>Model Learning</t>
  </si>
  <si>
    <t>Model Maturity</t>
  </si>
  <si>
    <t>Model Scaffolding</t>
  </si>
  <si>
    <t>Model Standards</t>
  </si>
  <si>
    <t>Model Swap</t>
  </si>
  <si>
    <t>Model Transformation</t>
  </si>
  <si>
    <t>Performance</t>
  </si>
  <si>
    <t>Regression Trees</t>
  </si>
  <si>
    <t>Data Science:</t>
  </si>
  <si>
    <t>Data Science</t>
  </si>
  <si>
    <t>Systems and Software Engineering:</t>
  </si>
  <si>
    <t>Cyber-Physical Systems:</t>
  </si>
  <si>
    <t>Cloud Computing:</t>
  </si>
  <si>
    <t>Autonomic Computing:</t>
  </si>
  <si>
    <t>Machine Learning:</t>
  </si>
  <si>
    <t>Unsupervised Learning:</t>
  </si>
  <si>
    <t>Supervised Learning:</t>
  </si>
  <si>
    <t>Classification:</t>
  </si>
  <si>
    <t>Regression:</t>
  </si>
  <si>
    <t>Deep Learning:</t>
  </si>
  <si>
    <t>DevOps:</t>
  </si>
  <si>
    <t>Model-Driven Software Engineering:</t>
  </si>
  <si>
    <t>Model-Driven:</t>
  </si>
  <si>
    <t>Testing:</t>
  </si>
  <si>
    <t>Coding:</t>
  </si>
  <si>
    <t>Others:</t>
  </si>
  <si>
    <t>Artifical Intelligence:</t>
  </si>
  <si>
    <t>Internet of Things:</t>
  </si>
  <si>
    <t>Software Testing</t>
  </si>
  <si>
    <t>Test Case</t>
  </si>
  <si>
    <t>Test Case:</t>
  </si>
  <si>
    <t>Big Data</t>
  </si>
  <si>
    <t>WK</t>
  </si>
  <si>
    <t>Infrastructure as Code</t>
  </si>
  <si>
    <t>Software:</t>
  </si>
  <si>
    <t>Requirements:</t>
  </si>
  <si>
    <t>Modeling:</t>
  </si>
  <si>
    <t>Monitoring:</t>
  </si>
  <si>
    <t>Artificial Neural networks</t>
  </si>
  <si>
    <t>Non-Functional Requirements</t>
  </si>
  <si>
    <t>Requirements Analysis</t>
  </si>
  <si>
    <t>Requirements Monitoring</t>
  </si>
  <si>
    <t>Data-driven Requirements Engineering</t>
  </si>
  <si>
    <t>Architecture Modeling</t>
  </si>
  <si>
    <t>Blended Modeling</t>
  </si>
  <si>
    <t>Business Process Modeling</t>
  </si>
  <si>
    <t>Computational Modeling</t>
  </si>
  <si>
    <t>Enterprise Modeling</t>
  </si>
  <si>
    <t>Goal Modeling</t>
  </si>
  <si>
    <t>Graphical Modeling</t>
  </si>
  <si>
    <t>Intelligent Modeling Assistance</t>
  </si>
  <si>
    <t>Modeling and simulation (M&amp;S)</t>
  </si>
  <si>
    <t>Modeling Graphical User Interfaces</t>
  </si>
  <si>
    <t>Object oriented modeling</t>
  </si>
  <si>
    <t>Modeling of Computer Architecture</t>
  </si>
  <si>
    <t>Ontology-based Modeling</t>
  </si>
  <si>
    <t>Quality Modeling</t>
  </si>
  <si>
    <t>Viewpoint Modeling</t>
  </si>
  <si>
    <t>Continuous Monitoring</t>
  </si>
  <si>
    <t>Event Monitoring and Visualization</t>
  </si>
  <si>
    <t>Performance Monitoring</t>
  </si>
  <si>
    <t>Low-Code Development</t>
  </si>
  <si>
    <t>No-Code</t>
  </si>
  <si>
    <t>IR-based Regression Testing</t>
  </si>
  <si>
    <t>Model-Based Regression Testing</t>
  </si>
  <si>
    <t>UML Regression Testing</t>
  </si>
  <si>
    <t>Model</t>
  </si>
  <si>
    <t>Model-Based</t>
  </si>
  <si>
    <t>Model-Based:</t>
  </si>
  <si>
    <t>Security:</t>
  </si>
  <si>
    <t>Continuous Systems and Software Engineering</t>
  </si>
  <si>
    <t>Systems</t>
  </si>
  <si>
    <t>Systems:</t>
  </si>
  <si>
    <t>Model-Based Systems Engineering</t>
  </si>
  <si>
    <t>Systems Engineering</t>
  </si>
  <si>
    <t>Automotive Ecosystem</t>
  </si>
  <si>
    <t>Automotive Systems Engineering</t>
  </si>
  <si>
    <t>Build Systems</t>
  </si>
  <si>
    <t>Complex Systems</t>
  </si>
  <si>
    <t>Distributed Real Time Systems</t>
  </si>
  <si>
    <t>Industry 4.0</t>
  </si>
  <si>
    <t>Production Systems Engineering</t>
  </si>
  <si>
    <t>Real-Time Systems</t>
  </si>
  <si>
    <t>Robot Operating System</t>
  </si>
  <si>
    <t>Self-Adaptive Systems</t>
  </si>
  <si>
    <t>Systems Integration</t>
  </si>
  <si>
    <t>Automotive</t>
  </si>
  <si>
    <t>AUTOSAR Adaptive</t>
  </si>
  <si>
    <t>Automotive Domain</t>
  </si>
  <si>
    <t>Autonomous Robotics</t>
  </si>
  <si>
    <t>Automotive Software</t>
  </si>
  <si>
    <t>Industrial Additive Manufacturing</t>
  </si>
  <si>
    <t>Product Driven System</t>
  </si>
  <si>
    <t>Systems Validation</t>
  </si>
  <si>
    <t>Information Systems</t>
  </si>
  <si>
    <t>Distributed Control Systems</t>
  </si>
  <si>
    <t>Industry 4.0:</t>
  </si>
  <si>
    <t>Product Engineering</t>
  </si>
  <si>
    <t>Systems Engineering:</t>
  </si>
  <si>
    <t>Automotive:</t>
  </si>
  <si>
    <t>Product Line Engineering</t>
  </si>
  <si>
    <t>Distributed Systems</t>
  </si>
  <si>
    <t>Distributed Systems:</t>
  </si>
  <si>
    <t>Self-Adaptive Systems:</t>
  </si>
  <si>
    <t>Product Derivation</t>
  </si>
  <si>
    <t>Multi-Agents Systems</t>
  </si>
  <si>
    <t>Industrial Cyber-Physical Systems</t>
  </si>
  <si>
    <t>Systems and Software:</t>
  </si>
  <si>
    <t>Systems and Software Engineering</t>
  </si>
  <si>
    <t>Automotive Software:</t>
  </si>
  <si>
    <t>Big Data analytics</t>
  </si>
  <si>
    <t>Big Data architectures</t>
  </si>
  <si>
    <t>Big Data Systems Verification</t>
  </si>
  <si>
    <t>Model-Based Safety Analysis</t>
  </si>
  <si>
    <t>Performance:</t>
  </si>
  <si>
    <t>Performance Engineering</t>
  </si>
  <si>
    <t>Performance Quality Scenarios</t>
  </si>
  <si>
    <t>Performance Bottlenecks</t>
  </si>
  <si>
    <t>Performance Model</t>
  </si>
  <si>
    <t>Quality</t>
  </si>
  <si>
    <t>Quality:</t>
  </si>
  <si>
    <t>Quality Assessment</t>
  </si>
  <si>
    <t>Quality Assurance</t>
  </si>
  <si>
    <t>Quality-aware DevOps</t>
  </si>
  <si>
    <t>Runtime:</t>
  </si>
  <si>
    <t>Runtime Analysis</t>
  </si>
  <si>
    <t>Runtime Model</t>
  </si>
  <si>
    <t>Runtime Verification</t>
  </si>
  <si>
    <t>Distributed Microservice Development</t>
  </si>
  <si>
    <t>Metamodeling:</t>
  </si>
  <si>
    <t>Metamodel Classification</t>
  </si>
  <si>
    <t>Metamodel Evolution</t>
  </si>
  <si>
    <t>Metamodel Repositories</t>
  </si>
  <si>
    <t>Machine Learning Experiments</t>
  </si>
  <si>
    <t>Machine Learning Operations Platform</t>
  </si>
  <si>
    <t>Model-Driven Microservice Development</t>
  </si>
  <si>
    <t>Continuous Development</t>
  </si>
  <si>
    <t>Continuous Software Engineering</t>
  </si>
  <si>
    <t>Continuous Evaluation</t>
  </si>
  <si>
    <t>Continuous Evolution</t>
  </si>
  <si>
    <t>Cloud Architectures</t>
  </si>
  <si>
    <t>Cloud Services</t>
  </si>
  <si>
    <t>Cloud Application</t>
  </si>
  <si>
    <t>Cloud Resources</t>
  </si>
  <si>
    <t>Cloud Standards</t>
  </si>
  <si>
    <t>Architecture Modeling:</t>
  </si>
  <si>
    <t>Architectural Rules</t>
  </si>
  <si>
    <t>Architecture Framework</t>
  </si>
  <si>
    <t>Architecture Recovering</t>
  </si>
  <si>
    <t>Architecture Discovering</t>
  </si>
  <si>
    <t>Model-Based Simulation Systems Engineering</t>
  </si>
  <si>
    <t>Production Systems Engineering:</t>
  </si>
  <si>
    <t>Software Development</t>
  </si>
  <si>
    <t>ClassName</t>
  </si>
  <si>
    <t>SubClassName</t>
  </si>
  <si>
    <t>Class Slot (Class Properties)</t>
  </si>
  <si>
    <t>SlotName</t>
  </si>
  <si>
    <t>Class</t>
  </si>
  <si>
    <t>Class in SuperCLass Slot list with Sub-Class</t>
  </si>
  <si>
    <t>Keyword Weight</t>
  </si>
  <si>
    <t>The WK column represents the Onthology weight assigned to each Class/Slot, i.e., the ClassName frequency in the keywords plus the sum of the frequency of all his subclasses and slots</t>
  </si>
  <si>
    <t>Cloud:</t>
  </si>
  <si>
    <t>We created a list of all keyword terms that we would like to explain trought this ontology, and then we developed a class hierarchy</t>
  </si>
  <si>
    <t>Class hierarchy with a combination of top-down and bottom-up approaches</t>
  </si>
  <si>
    <t>Internal Class structure, namely the properties of the concepts in these classes. An object property becomes a slot of this class.</t>
  </si>
  <si>
    <t>Software Engineering Activities</t>
  </si>
  <si>
    <t>Software Engineering Activities: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</si>
</sst>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topLeftCell="A34" zoomScale="90" zoomScaleNormal="90" workbookViewId="0">
      <selection activeCell="I45" sqref="I45"/>
    </sheetView>
  </sheetViews>
  <sheetFormatPr defaultRowHeight="14.4" x14ac:dyDescent="0.3"/>
  <cols>
    <col min="1" max="1" width="32.6640625" bestFit="1" customWidth="1"/>
    <col min="2" max="2" width="3.88671875" style="5" bestFit="1" customWidth="1"/>
    <col min="3" max="3" width="34.21875" bestFit="1" customWidth="1"/>
    <col min="4" max="4" width="4.6640625" style="5" bestFit="1" customWidth="1"/>
    <col min="5" max="5" width="38.33203125" bestFit="1" customWidth="1"/>
    <col min="6" max="6" width="4.6640625" bestFit="1" customWidth="1"/>
    <col min="7" max="7" width="39.109375" bestFit="1" customWidth="1"/>
    <col min="8" max="8" width="3.88671875" bestFit="1" customWidth="1"/>
    <col min="9" max="9" width="32.88671875" bestFit="1" customWidth="1"/>
    <col min="10" max="10" width="3.88671875" bestFit="1" customWidth="1"/>
    <col min="11" max="11" width="31" bestFit="1" customWidth="1"/>
    <col min="12" max="12" width="3.88671875" bestFit="1" customWidth="1"/>
    <col min="13" max="13" width="31" bestFit="1" customWidth="1"/>
    <col min="14" max="14" width="3.88671875" bestFit="1" customWidth="1"/>
  </cols>
  <sheetData>
    <row r="1" spans="1:14" x14ac:dyDescent="0.3">
      <c r="B1" s="3" t="s">
        <v>118</v>
      </c>
      <c r="D1" s="3" t="s">
        <v>118</v>
      </c>
      <c r="F1" s="1" t="s">
        <v>118</v>
      </c>
      <c r="H1" s="1" t="s">
        <v>118</v>
      </c>
      <c r="J1" s="1" t="s">
        <v>118</v>
      </c>
      <c r="L1" s="1" t="s">
        <v>118</v>
      </c>
      <c r="N1" s="1" t="s">
        <v>118</v>
      </c>
    </row>
    <row r="2" spans="1:14" x14ac:dyDescent="0.3">
      <c r="A2" s="1" t="s">
        <v>193</v>
      </c>
      <c r="B2" s="3"/>
      <c r="C2" s="1"/>
      <c r="E2" s="1"/>
    </row>
    <row r="3" spans="1:14" x14ac:dyDescent="0.3">
      <c r="A3" s="2" t="s">
        <v>0</v>
      </c>
      <c r="B3" s="4"/>
      <c r="C3" s="2" t="s">
        <v>0</v>
      </c>
      <c r="E3" s="2" t="s">
        <v>0</v>
      </c>
    </row>
    <row r="4" spans="1:14" x14ac:dyDescent="0.3">
      <c r="A4" s="6" t="s">
        <v>157</v>
      </c>
      <c r="B4" s="3">
        <f>SUM(B8:B14)</f>
        <v>64</v>
      </c>
      <c r="C4" s="6" t="s">
        <v>2</v>
      </c>
      <c r="D4" s="3">
        <f>SUM(D8:D16)</f>
        <v>133</v>
      </c>
      <c r="E4" s="6" t="s">
        <v>194</v>
      </c>
      <c r="F4" s="1">
        <f>SUM(F8,H8,J8,L8,N8)</f>
        <v>293</v>
      </c>
    </row>
    <row r="6" spans="1:14" x14ac:dyDescent="0.3">
      <c r="A6" s="1" t="s">
        <v>158</v>
      </c>
      <c r="B6" s="3">
        <f>SUM(B8:B14)</f>
        <v>64</v>
      </c>
      <c r="C6" s="1" t="s">
        <v>120</v>
      </c>
      <c r="D6" s="3">
        <f>SUM(D8:D16)</f>
        <v>133</v>
      </c>
      <c r="E6" s="1" t="s">
        <v>96</v>
      </c>
      <c r="F6" s="1"/>
      <c r="G6" s="1"/>
      <c r="H6" s="1"/>
      <c r="I6" s="1"/>
      <c r="J6" s="1"/>
      <c r="K6" s="1"/>
      <c r="L6" s="1"/>
      <c r="M6" s="1"/>
    </row>
    <row r="7" spans="1:14" x14ac:dyDescent="0.3">
      <c r="A7" s="2" t="s">
        <v>0</v>
      </c>
      <c r="C7" s="2" t="s">
        <v>0</v>
      </c>
      <c r="D7" s="3"/>
      <c r="E7" s="2" t="s">
        <v>0</v>
      </c>
      <c r="F7" s="2"/>
      <c r="G7" s="2" t="s">
        <v>0</v>
      </c>
      <c r="H7" s="2"/>
      <c r="I7" s="2" t="s">
        <v>0</v>
      </c>
      <c r="J7" s="2"/>
      <c r="K7" s="2" t="s">
        <v>0</v>
      </c>
      <c r="L7" s="2"/>
      <c r="M7" s="2" t="s">
        <v>0</v>
      </c>
    </row>
    <row r="8" spans="1:14" x14ac:dyDescent="0.3">
      <c r="A8" t="s">
        <v>164</v>
      </c>
      <c r="B8" s="5">
        <v>1</v>
      </c>
      <c r="C8" t="s">
        <v>9</v>
      </c>
      <c r="D8" s="5">
        <v>6</v>
      </c>
      <c r="E8" s="6" t="s">
        <v>152</v>
      </c>
      <c r="F8" s="6">
        <f>1+SUM(F12:F24)</f>
        <v>110</v>
      </c>
      <c r="G8" s="6" t="s">
        <v>4</v>
      </c>
      <c r="H8" s="6">
        <f>33+SUM(H12:H26)</f>
        <v>88</v>
      </c>
      <c r="I8" s="6" t="s">
        <v>5</v>
      </c>
      <c r="J8" s="6">
        <f>8+SUM(J12:J15)</f>
        <v>58</v>
      </c>
      <c r="K8" s="6" t="s">
        <v>6</v>
      </c>
      <c r="L8" s="6">
        <f>5+SUM(L12:L16)</f>
        <v>33</v>
      </c>
      <c r="M8" s="6" t="s">
        <v>81</v>
      </c>
      <c r="N8" s="6">
        <f>SUM(N12:N14)</f>
        <v>4</v>
      </c>
    </row>
    <row r="9" spans="1:14" x14ac:dyDescent="0.3">
      <c r="A9" t="s">
        <v>180</v>
      </c>
      <c r="B9" s="5">
        <v>1</v>
      </c>
      <c r="C9" t="s">
        <v>238</v>
      </c>
      <c r="D9" s="5">
        <v>5</v>
      </c>
    </row>
    <row r="10" spans="1:14" x14ac:dyDescent="0.3">
      <c r="A10" t="s">
        <v>168</v>
      </c>
      <c r="B10" s="5">
        <v>1</v>
      </c>
      <c r="C10" t="s">
        <v>16</v>
      </c>
      <c r="D10" s="5">
        <v>2</v>
      </c>
      <c r="E10" s="1" t="s">
        <v>152</v>
      </c>
      <c r="F10" s="1">
        <f>1+SUM(F12:F24)</f>
        <v>110</v>
      </c>
      <c r="G10" s="1" t="s">
        <v>106</v>
      </c>
      <c r="H10" s="1">
        <f>33+SUM(H12:H26)</f>
        <v>88</v>
      </c>
      <c r="I10" s="1" t="s">
        <v>112</v>
      </c>
      <c r="J10" s="1">
        <f>8+SUM(J12:J15)</f>
        <v>58</v>
      </c>
      <c r="K10" s="1" t="s">
        <v>247</v>
      </c>
      <c r="L10" s="1">
        <f>5+SUM(L12:L16)</f>
        <v>33</v>
      </c>
      <c r="M10" s="1" t="s">
        <v>155</v>
      </c>
      <c r="N10">
        <f>SUM(N12:N14)</f>
        <v>4</v>
      </c>
    </row>
    <row r="11" spans="1:14" x14ac:dyDescent="0.3">
      <c r="A11" s="6" t="s">
        <v>7</v>
      </c>
      <c r="B11" s="7">
        <f>10+SUM(B18:B21)</f>
        <v>43</v>
      </c>
      <c r="C11" t="s">
        <v>21</v>
      </c>
      <c r="D11" s="5">
        <v>2</v>
      </c>
      <c r="E11" s="2" t="s">
        <v>0</v>
      </c>
      <c r="F11" s="1"/>
      <c r="G11" s="2" t="s">
        <v>0</v>
      </c>
      <c r="H11" s="2"/>
      <c r="I11" s="2" t="s">
        <v>0</v>
      </c>
      <c r="J11" s="2"/>
      <c r="K11" s="2" t="s">
        <v>0</v>
      </c>
      <c r="L11" s="1"/>
      <c r="M11" s="2" t="s">
        <v>0</v>
      </c>
    </row>
    <row r="12" spans="1:14" x14ac:dyDescent="0.3">
      <c r="A12" s="6" t="s">
        <v>187</v>
      </c>
      <c r="B12" s="7">
        <f>SUM(B44:B46)</f>
        <v>3</v>
      </c>
      <c r="C12" t="s">
        <v>27</v>
      </c>
      <c r="D12" s="5">
        <v>2</v>
      </c>
      <c r="E12" t="s">
        <v>33</v>
      </c>
      <c r="F12" s="2">
        <v>2</v>
      </c>
      <c r="G12" t="s">
        <v>17</v>
      </c>
      <c r="H12">
        <v>17</v>
      </c>
      <c r="I12" t="s">
        <v>25</v>
      </c>
      <c r="J12">
        <v>2</v>
      </c>
      <c r="K12" t="s">
        <v>226</v>
      </c>
      <c r="L12">
        <v>2</v>
      </c>
      <c r="M12" t="s">
        <v>79</v>
      </c>
      <c r="N12">
        <v>2</v>
      </c>
    </row>
    <row r="13" spans="1:14" x14ac:dyDescent="0.3">
      <c r="A13" s="6" t="s">
        <v>170</v>
      </c>
      <c r="B13" s="7">
        <f>1+SUM(B50)</f>
        <v>2</v>
      </c>
      <c r="C13" t="s">
        <v>114</v>
      </c>
      <c r="D13" s="5">
        <v>1</v>
      </c>
      <c r="E13" t="s">
        <v>38</v>
      </c>
      <c r="F13">
        <v>2</v>
      </c>
      <c r="G13" t="s">
        <v>24</v>
      </c>
      <c r="H13">
        <v>5</v>
      </c>
      <c r="I13" t="s">
        <v>18</v>
      </c>
      <c r="J13">
        <v>1</v>
      </c>
      <c r="K13" t="s">
        <v>36</v>
      </c>
      <c r="L13">
        <v>5</v>
      </c>
      <c r="M13" t="s">
        <v>82</v>
      </c>
      <c r="N13">
        <v>1</v>
      </c>
    </row>
    <row r="14" spans="1:14" x14ac:dyDescent="0.3">
      <c r="A14" s="6" t="s">
        <v>160</v>
      </c>
      <c r="B14" s="7">
        <f>2+SUM(B54:B58)</f>
        <v>13</v>
      </c>
      <c r="C14" t="s">
        <v>37</v>
      </c>
      <c r="D14" s="5">
        <v>4</v>
      </c>
      <c r="E14" t="s">
        <v>42</v>
      </c>
      <c r="F14">
        <v>5</v>
      </c>
      <c r="G14" t="s">
        <v>222</v>
      </c>
      <c r="H14">
        <v>1</v>
      </c>
      <c r="I14" s="6" t="s">
        <v>95</v>
      </c>
      <c r="J14" s="6">
        <f>SUM(J19:J22)</f>
        <v>4</v>
      </c>
      <c r="K14" t="s">
        <v>40</v>
      </c>
      <c r="L14">
        <v>3</v>
      </c>
      <c r="M14" t="s">
        <v>80</v>
      </c>
      <c r="N14">
        <v>1</v>
      </c>
    </row>
    <row r="15" spans="1:14" x14ac:dyDescent="0.3">
      <c r="C15" s="6" t="s">
        <v>176</v>
      </c>
      <c r="D15" s="7">
        <f>1+SUM(D20)</f>
        <v>2</v>
      </c>
      <c r="E15" t="s">
        <v>84</v>
      </c>
      <c r="F15">
        <v>1</v>
      </c>
      <c r="G15" t="s">
        <v>30</v>
      </c>
      <c r="H15">
        <v>7</v>
      </c>
      <c r="I15" s="6" t="s">
        <v>31</v>
      </c>
      <c r="J15" s="6">
        <f>17+SUM(J26:J30)</f>
        <v>43</v>
      </c>
      <c r="K15" s="6" t="s">
        <v>14</v>
      </c>
      <c r="L15" s="6">
        <f>6+SUM(L20:L23)</f>
        <v>11</v>
      </c>
    </row>
    <row r="16" spans="1:14" x14ac:dyDescent="0.3">
      <c r="A16" s="1" t="s">
        <v>97</v>
      </c>
      <c r="B16" s="3">
        <f>10+SUM(B18:B21)</f>
        <v>43</v>
      </c>
      <c r="C16" s="6" t="s">
        <v>251</v>
      </c>
      <c r="D16" s="7">
        <f>4+SUM(D24:D29)</f>
        <v>109</v>
      </c>
      <c r="E16" t="s">
        <v>85</v>
      </c>
      <c r="F16">
        <v>1</v>
      </c>
      <c r="G16" t="s">
        <v>35</v>
      </c>
      <c r="H16">
        <v>1</v>
      </c>
      <c r="K16" s="6" t="s">
        <v>11</v>
      </c>
      <c r="L16" s="6">
        <f>3+SUM(L27:L28)</f>
        <v>7</v>
      </c>
    </row>
    <row r="17" spans="1:12" x14ac:dyDescent="0.3">
      <c r="A17" s="2" t="s">
        <v>0</v>
      </c>
      <c r="E17" t="s">
        <v>86</v>
      </c>
      <c r="F17">
        <v>1</v>
      </c>
      <c r="G17" t="s">
        <v>144</v>
      </c>
      <c r="H17">
        <v>1</v>
      </c>
      <c r="I17" s="1" t="s">
        <v>94</v>
      </c>
      <c r="J17" s="1">
        <f>SUM(J19:J22)</f>
        <v>4</v>
      </c>
    </row>
    <row r="18" spans="1:12" x14ac:dyDescent="0.3">
      <c r="A18" t="s">
        <v>26</v>
      </c>
      <c r="B18" s="5">
        <v>7</v>
      </c>
      <c r="C18" s="1" t="s">
        <v>195</v>
      </c>
      <c r="D18" s="3">
        <f>1+SUM(D20)</f>
        <v>2</v>
      </c>
      <c r="E18" t="s">
        <v>87</v>
      </c>
      <c r="F18">
        <v>1</v>
      </c>
      <c r="G18" t="s">
        <v>224</v>
      </c>
      <c r="H18">
        <v>1</v>
      </c>
      <c r="I18" s="2" t="s">
        <v>0</v>
      </c>
      <c r="J18" s="2"/>
      <c r="K18" s="1" t="s">
        <v>98</v>
      </c>
      <c r="L18" s="1">
        <f>6+SUM(L20:L23)</f>
        <v>11</v>
      </c>
    </row>
    <row r="19" spans="1:12" x14ac:dyDescent="0.3">
      <c r="A19" t="s">
        <v>32</v>
      </c>
      <c r="B19" s="5">
        <v>2</v>
      </c>
      <c r="C19" s="2" t="s">
        <v>0</v>
      </c>
      <c r="E19" t="s">
        <v>88</v>
      </c>
      <c r="F19">
        <v>1</v>
      </c>
      <c r="G19" t="s">
        <v>225</v>
      </c>
      <c r="H19">
        <v>1</v>
      </c>
      <c r="I19" t="s">
        <v>117</v>
      </c>
      <c r="J19">
        <v>1</v>
      </c>
      <c r="K19" s="2" t="s">
        <v>0</v>
      </c>
    </row>
    <row r="20" spans="1:12" x14ac:dyDescent="0.3">
      <c r="A20" s="6" t="s">
        <v>19</v>
      </c>
      <c r="B20" s="7">
        <f>12+B25</f>
        <v>14</v>
      </c>
      <c r="C20" t="s">
        <v>173</v>
      </c>
      <c r="D20" s="5">
        <v>1</v>
      </c>
      <c r="E20" t="s">
        <v>89</v>
      </c>
      <c r="F20">
        <v>1</v>
      </c>
      <c r="G20" t="s">
        <v>39</v>
      </c>
      <c r="H20">
        <v>3</v>
      </c>
      <c r="I20" t="s">
        <v>196</v>
      </c>
      <c r="J20">
        <v>1</v>
      </c>
      <c r="K20" t="s">
        <v>228</v>
      </c>
      <c r="L20">
        <v>2</v>
      </c>
    </row>
    <row r="21" spans="1:12" x14ac:dyDescent="0.3">
      <c r="A21" s="6" t="s">
        <v>166</v>
      </c>
      <c r="B21" s="7">
        <f>1+SUM(B29:B33)</f>
        <v>10</v>
      </c>
      <c r="E21" t="s">
        <v>90</v>
      </c>
      <c r="F21">
        <v>1</v>
      </c>
      <c r="G21" t="s">
        <v>43</v>
      </c>
      <c r="H21">
        <v>5</v>
      </c>
      <c r="I21" t="s">
        <v>197</v>
      </c>
      <c r="J21">
        <v>1</v>
      </c>
      <c r="K21" t="s">
        <v>227</v>
      </c>
      <c r="L21">
        <v>1</v>
      </c>
    </row>
    <row r="22" spans="1:12" x14ac:dyDescent="0.3">
      <c r="C22" s="1" t="s">
        <v>252</v>
      </c>
      <c r="D22" s="3">
        <f>4+SUM(D24:D29)</f>
        <v>109</v>
      </c>
      <c r="E22" t="s">
        <v>91</v>
      </c>
      <c r="F22">
        <v>1</v>
      </c>
      <c r="G22" t="s">
        <v>45</v>
      </c>
      <c r="H22">
        <v>1</v>
      </c>
      <c r="I22" t="s">
        <v>198</v>
      </c>
      <c r="J22">
        <v>1</v>
      </c>
      <c r="K22" t="s">
        <v>229</v>
      </c>
      <c r="L22">
        <v>1</v>
      </c>
    </row>
    <row r="23" spans="1:12" x14ac:dyDescent="0.3">
      <c r="A23" s="1" t="s">
        <v>113</v>
      </c>
      <c r="B23" s="3">
        <f>12+B25</f>
        <v>14</v>
      </c>
      <c r="C23" s="2" t="s">
        <v>0</v>
      </c>
      <c r="E23" s="6" t="s">
        <v>153</v>
      </c>
      <c r="F23" s="6">
        <f>SUM(F28:F35)</f>
        <v>19</v>
      </c>
      <c r="G23" t="s">
        <v>156</v>
      </c>
      <c r="H23">
        <v>1</v>
      </c>
      <c r="K23" t="s">
        <v>230</v>
      </c>
      <c r="L23">
        <v>1</v>
      </c>
    </row>
    <row r="24" spans="1:12" x14ac:dyDescent="0.3">
      <c r="A24" s="2" t="s">
        <v>0</v>
      </c>
      <c r="C24" s="6" t="s">
        <v>1</v>
      </c>
      <c r="D24" s="3">
        <f>3+SUM(D33:D37)</f>
        <v>8</v>
      </c>
      <c r="E24" s="6" t="s">
        <v>23</v>
      </c>
      <c r="F24" s="6">
        <f>SUM(F39:F42)</f>
        <v>73</v>
      </c>
      <c r="G24" t="s">
        <v>223</v>
      </c>
      <c r="H24">
        <v>1</v>
      </c>
      <c r="I24" s="1" t="s">
        <v>100</v>
      </c>
      <c r="J24" s="1">
        <f>17+SUM(J26:J30)</f>
        <v>43</v>
      </c>
    </row>
    <row r="25" spans="1:12" x14ac:dyDescent="0.3">
      <c r="A25" t="s">
        <v>53</v>
      </c>
      <c r="B25" s="5">
        <v>2</v>
      </c>
      <c r="C25" s="6" t="s">
        <v>8</v>
      </c>
      <c r="D25" s="5">
        <f>5+SUM(D41:D55)</f>
        <v>23</v>
      </c>
      <c r="G25" t="s">
        <v>49</v>
      </c>
      <c r="H25">
        <v>2</v>
      </c>
      <c r="I25" s="2" t="s">
        <v>0</v>
      </c>
      <c r="J25" s="2"/>
      <c r="K25" s="1" t="s">
        <v>99</v>
      </c>
      <c r="L25" s="1">
        <f>3+SUM(L27:L28)</f>
        <v>7</v>
      </c>
    </row>
    <row r="26" spans="1:12" x14ac:dyDescent="0.3">
      <c r="C26" s="6" t="s">
        <v>12</v>
      </c>
      <c r="D26" s="5">
        <f>SUM(D66:D69)</f>
        <v>11</v>
      </c>
      <c r="E26" s="1" t="s">
        <v>154</v>
      </c>
      <c r="F26" s="1">
        <f>SUM(F28:F35)</f>
        <v>19</v>
      </c>
      <c r="G26" t="s">
        <v>61</v>
      </c>
      <c r="H26">
        <v>8</v>
      </c>
      <c r="I26" t="s">
        <v>219</v>
      </c>
      <c r="J26">
        <v>1</v>
      </c>
      <c r="K26" s="2" t="s">
        <v>0</v>
      </c>
      <c r="L26" s="2"/>
    </row>
    <row r="27" spans="1:12" x14ac:dyDescent="0.3">
      <c r="A27" s="1" t="s">
        <v>182</v>
      </c>
      <c r="B27" s="3">
        <f>1+SUM(B29:B33)</f>
        <v>10</v>
      </c>
      <c r="C27" s="6" t="s">
        <v>13</v>
      </c>
      <c r="D27" s="5">
        <f>6+SUM(D73:D76)</f>
        <v>32</v>
      </c>
      <c r="E27" s="2" t="s">
        <v>0</v>
      </c>
      <c r="G27" s="1"/>
      <c r="I27" t="s">
        <v>220</v>
      </c>
      <c r="J27">
        <v>1</v>
      </c>
      <c r="K27" t="s">
        <v>52</v>
      </c>
      <c r="L27">
        <v>2</v>
      </c>
    </row>
    <row r="28" spans="1:12" x14ac:dyDescent="0.3">
      <c r="A28" s="2" t="s">
        <v>0</v>
      </c>
      <c r="C28" s="6" t="s">
        <v>15</v>
      </c>
      <c r="D28" s="5">
        <f>1+SUM(D91:D94)</f>
        <v>5</v>
      </c>
      <c r="E28" t="s">
        <v>3</v>
      </c>
      <c r="F28">
        <v>3</v>
      </c>
      <c r="G28" s="2"/>
      <c r="I28" t="s">
        <v>56</v>
      </c>
      <c r="J28">
        <v>2</v>
      </c>
      <c r="K28" t="s">
        <v>57</v>
      </c>
      <c r="L28">
        <v>2</v>
      </c>
    </row>
    <row r="29" spans="1:12" x14ac:dyDescent="0.3">
      <c r="A29" t="s">
        <v>192</v>
      </c>
      <c r="B29" s="5">
        <v>1</v>
      </c>
      <c r="C29" s="6" t="s">
        <v>20</v>
      </c>
      <c r="D29" s="5">
        <f>SUM(D98:D105)</f>
        <v>26</v>
      </c>
      <c r="E29" t="s">
        <v>159</v>
      </c>
      <c r="F29">
        <v>2</v>
      </c>
      <c r="I29" s="6" t="s">
        <v>50</v>
      </c>
      <c r="J29" s="6">
        <f>SUM(J34:J35)</f>
        <v>3</v>
      </c>
    </row>
    <row r="30" spans="1:12" x14ac:dyDescent="0.3">
      <c r="A30" t="s">
        <v>177</v>
      </c>
      <c r="B30" s="5">
        <v>1</v>
      </c>
      <c r="E30" t="s">
        <v>199</v>
      </c>
      <c r="F30">
        <v>1</v>
      </c>
      <c r="I30" s="6" t="s">
        <v>46</v>
      </c>
      <c r="J30" s="6">
        <f>SUM(J39:J40)</f>
        <v>19</v>
      </c>
    </row>
    <row r="31" spans="1:12" x14ac:dyDescent="0.3">
      <c r="A31" t="s">
        <v>175</v>
      </c>
      <c r="B31" s="5">
        <v>1</v>
      </c>
      <c r="C31" s="1" t="s">
        <v>121</v>
      </c>
      <c r="D31" s="3">
        <f>3+SUM(D33:D37)</f>
        <v>8</v>
      </c>
      <c r="E31" t="s">
        <v>22</v>
      </c>
      <c r="F31">
        <v>4</v>
      </c>
      <c r="J31" s="2"/>
    </row>
    <row r="32" spans="1:12" x14ac:dyDescent="0.3">
      <c r="A32" t="s">
        <v>169</v>
      </c>
      <c r="B32" s="5">
        <v>1</v>
      </c>
      <c r="C32" s="2" t="s">
        <v>0</v>
      </c>
      <c r="E32" t="s">
        <v>28</v>
      </c>
      <c r="F32">
        <v>6</v>
      </c>
      <c r="I32" s="1" t="s">
        <v>101</v>
      </c>
      <c r="J32" s="1">
        <f>SUM(J34:J35)</f>
        <v>3</v>
      </c>
    </row>
    <row r="33" spans="1:10" x14ac:dyDescent="0.3">
      <c r="A33" s="6" t="s">
        <v>172</v>
      </c>
      <c r="B33" s="7">
        <f>1+SUM(B37:B40)</f>
        <v>5</v>
      </c>
      <c r="C33" t="s">
        <v>128</v>
      </c>
      <c r="D33" s="5">
        <v>1</v>
      </c>
      <c r="E33" t="s">
        <v>150</v>
      </c>
      <c r="F33">
        <v>1</v>
      </c>
      <c r="I33" s="2" t="s">
        <v>0</v>
      </c>
    </row>
    <row r="34" spans="1:10" x14ac:dyDescent="0.3">
      <c r="C34" t="s">
        <v>125</v>
      </c>
      <c r="D34" s="5">
        <v>1</v>
      </c>
      <c r="E34" t="s">
        <v>10</v>
      </c>
      <c r="F34">
        <v>1</v>
      </c>
      <c r="I34" t="s">
        <v>65</v>
      </c>
      <c r="J34">
        <v>2</v>
      </c>
    </row>
    <row r="35" spans="1:10" x14ac:dyDescent="0.3">
      <c r="A35" s="1" t="s">
        <v>185</v>
      </c>
      <c r="B35" s="3">
        <f>1+SUM(B37:B40)</f>
        <v>5</v>
      </c>
      <c r="C35" t="s">
        <v>126</v>
      </c>
      <c r="D35" s="5">
        <v>1</v>
      </c>
      <c r="E35" t="s">
        <v>236</v>
      </c>
      <c r="F35">
        <v>1</v>
      </c>
      <c r="I35" t="s">
        <v>66</v>
      </c>
      <c r="J35">
        <v>1</v>
      </c>
    </row>
    <row r="36" spans="1:10" x14ac:dyDescent="0.3">
      <c r="A36" s="2" t="s">
        <v>0</v>
      </c>
      <c r="C36" t="s">
        <v>127</v>
      </c>
      <c r="D36" s="5">
        <v>1</v>
      </c>
      <c r="J36" s="2"/>
    </row>
    <row r="37" spans="1:10" x14ac:dyDescent="0.3">
      <c r="A37" t="s">
        <v>174</v>
      </c>
      <c r="B37" s="5">
        <v>1</v>
      </c>
      <c r="C37" t="s">
        <v>83</v>
      </c>
      <c r="D37" s="5">
        <v>1</v>
      </c>
      <c r="E37" s="1" t="s">
        <v>108</v>
      </c>
      <c r="F37" s="1">
        <f>SUM(F39:F42)</f>
        <v>73</v>
      </c>
      <c r="I37" s="1" t="s">
        <v>102</v>
      </c>
      <c r="J37" s="1">
        <f>SUM(J39:J40)</f>
        <v>19</v>
      </c>
    </row>
    <row r="38" spans="1:10" x14ac:dyDescent="0.3">
      <c r="A38" t="s">
        <v>161</v>
      </c>
      <c r="B38" s="5">
        <v>1</v>
      </c>
      <c r="E38" s="2" t="s">
        <v>0</v>
      </c>
      <c r="F38" s="2"/>
      <c r="I38" s="2" t="s">
        <v>0</v>
      </c>
    </row>
    <row r="39" spans="1:10" x14ac:dyDescent="0.3">
      <c r="A39" t="s">
        <v>162</v>
      </c>
      <c r="B39" s="5">
        <v>1</v>
      </c>
      <c r="C39" s="1" t="s">
        <v>122</v>
      </c>
      <c r="D39" s="3">
        <f>5+SUM(D41:D55)</f>
        <v>23</v>
      </c>
      <c r="E39" t="s">
        <v>67</v>
      </c>
      <c r="F39">
        <v>1</v>
      </c>
      <c r="I39" s="6" t="s">
        <v>70</v>
      </c>
      <c r="J39" s="6">
        <f>SUM(J44:J45)</f>
        <v>9</v>
      </c>
    </row>
    <row r="40" spans="1:10" x14ac:dyDescent="0.3">
      <c r="A40" t="s">
        <v>161</v>
      </c>
      <c r="B40" s="5">
        <v>1</v>
      </c>
      <c r="C40" s="2" t="s">
        <v>0</v>
      </c>
      <c r="E40" t="s">
        <v>63</v>
      </c>
      <c r="F40">
        <v>6</v>
      </c>
      <c r="I40" s="6" t="s">
        <v>72</v>
      </c>
      <c r="J40" s="6">
        <f>SUM(J49:J51)</f>
        <v>10</v>
      </c>
    </row>
    <row r="41" spans="1:10" x14ac:dyDescent="0.3">
      <c r="C41" t="s">
        <v>130</v>
      </c>
      <c r="D41" s="5">
        <v>1</v>
      </c>
      <c r="E41" t="s">
        <v>221</v>
      </c>
      <c r="F41">
        <v>1</v>
      </c>
      <c r="J41" s="2"/>
    </row>
    <row r="42" spans="1:10" x14ac:dyDescent="0.3">
      <c r="A42" s="1" t="s">
        <v>188</v>
      </c>
      <c r="B42" s="3">
        <f>SUM(B44:B46)</f>
        <v>3</v>
      </c>
      <c r="C42" t="s">
        <v>131</v>
      </c>
      <c r="D42" s="5">
        <v>1</v>
      </c>
      <c r="E42" s="6" t="s">
        <v>29</v>
      </c>
      <c r="F42" s="6">
        <f>37+SUM(F46:F47)</f>
        <v>65</v>
      </c>
      <c r="I42" s="1" t="s">
        <v>103</v>
      </c>
      <c r="J42" s="1">
        <f>SUM(J44:J45)</f>
        <v>9</v>
      </c>
    </row>
    <row r="43" spans="1:10" x14ac:dyDescent="0.3">
      <c r="A43" s="2" t="s">
        <v>0</v>
      </c>
      <c r="C43" t="s">
        <v>132</v>
      </c>
      <c r="D43" s="5">
        <v>1</v>
      </c>
      <c r="I43" s="2" t="s">
        <v>0</v>
      </c>
    </row>
    <row r="44" spans="1:10" x14ac:dyDescent="0.3">
      <c r="A44" t="s">
        <v>181</v>
      </c>
      <c r="B44" s="5">
        <v>1</v>
      </c>
      <c r="C44" t="s">
        <v>133</v>
      </c>
      <c r="D44" s="5">
        <v>1</v>
      </c>
      <c r="E44" s="1" t="s">
        <v>29</v>
      </c>
      <c r="F44" s="1">
        <f>37+SUM(F46:F47)</f>
        <v>65</v>
      </c>
      <c r="I44" t="s">
        <v>77</v>
      </c>
      <c r="J44">
        <v>1</v>
      </c>
    </row>
    <row r="45" spans="1:10" x14ac:dyDescent="0.3">
      <c r="A45" t="s">
        <v>165</v>
      </c>
      <c r="B45" s="5">
        <v>1</v>
      </c>
      <c r="C45" t="s">
        <v>134</v>
      </c>
      <c r="D45" s="5">
        <v>1</v>
      </c>
      <c r="E45" s="2" t="s">
        <v>0</v>
      </c>
      <c r="I45" s="6" t="s">
        <v>78</v>
      </c>
      <c r="J45" s="1">
        <f>4+J55</f>
        <v>8</v>
      </c>
    </row>
    <row r="46" spans="1:10" x14ac:dyDescent="0.3">
      <c r="A46" t="s">
        <v>214</v>
      </c>
      <c r="B46" s="5">
        <v>1</v>
      </c>
      <c r="C46" t="s">
        <v>135</v>
      </c>
      <c r="D46" s="5">
        <v>1</v>
      </c>
      <c r="E46" t="s">
        <v>83</v>
      </c>
      <c r="F46">
        <v>1</v>
      </c>
      <c r="J46" s="2"/>
    </row>
    <row r="47" spans="1:10" x14ac:dyDescent="0.3">
      <c r="C47" t="s">
        <v>136</v>
      </c>
      <c r="D47" s="5">
        <v>1</v>
      </c>
      <c r="E47" s="6" t="s">
        <v>34</v>
      </c>
      <c r="F47" s="6">
        <f>2+SUM(F51:F56)</f>
        <v>27</v>
      </c>
      <c r="I47" s="1" t="s">
        <v>104</v>
      </c>
      <c r="J47" s="1">
        <f>SUM(J49:J51)</f>
        <v>10</v>
      </c>
    </row>
    <row r="48" spans="1:10" x14ac:dyDescent="0.3">
      <c r="A48" s="1" t="s">
        <v>189</v>
      </c>
      <c r="B48" s="3">
        <f>1+B50</f>
        <v>2</v>
      </c>
      <c r="C48" t="s">
        <v>137</v>
      </c>
      <c r="D48" s="5">
        <v>1</v>
      </c>
      <c r="I48" s="2" t="s">
        <v>0</v>
      </c>
    </row>
    <row r="49" spans="1:10" x14ac:dyDescent="0.3">
      <c r="A49" s="2" t="s">
        <v>0</v>
      </c>
      <c r="C49" t="s">
        <v>138</v>
      </c>
      <c r="D49" s="5">
        <v>1</v>
      </c>
      <c r="E49" s="1" t="s">
        <v>107</v>
      </c>
      <c r="F49" s="1">
        <f>2+SUM(F51:F56)</f>
        <v>27</v>
      </c>
      <c r="I49" t="s">
        <v>93</v>
      </c>
      <c r="J49">
        <v>1</v>
      </c>
    </row>
    <row r="50" spans="1:10" x14ac:dyDescent="0.3">
      <c r="A50" t="s">
        <v>191</v>
      </c>
      <c r="B50" s="5">
        <v>1</v>
      </c>
      <c r="C50" t="s">
        <v>140</v>
      </c>
      <c r="D50" s="5">
        <v>1</v>
      </c>
      <c r="E50" s="2" t="s">
        <v>0</v>
      </c>
      <c r="F50" s="2"/>
      <c r="I50" t="s">
        <v>77</v>
      </c>
      <c r="J50">
        <v>1</v>
      </c>
    </row>
    <row r="51" spans="1:10" x14ac:dyDescent="0.3">
      <c r="C51" t="s">
        <v>139</v>
      </c>
      <c r="D51" s="5">
        <v>1</v>
      </c>
      <c r="E51" t="s">
        <v>62</v>
      </c>
      <c r="F51">
        <v>5</v>
      </c>
      <c r="I51" s="6" t="s">
        <v>78</v>
      </c>
      <c r="J51" s="6">
        <f>4+J55</f>
        <v>8</v>
      </c>
    </row>
    <row r="52" spans="1:10" x14ac:dyDescent="0.3">
      <c r="A52" s="1" t="s">
        <v>184</v>
      </c>
      <c r="B52" s="3">
        <f>2+SUM(B54:B58)</f>
        <v>13</v>
      </c>
      <c r="C52" t="s">
        <v>141</v>
      </c>
      <c r="D52" s="5">
        <v>1</v>
      </c>
      <c r="E52" t="s">
        <v>51</v>
      </c>
      <c r="F52">
        <v>2</v>
      </c>
      <c r="J52" s="2"/>
    </row>
    <row r="53" spans="1:10" x14ac:dyDescent="0.3">
      <c r="A53" s="2" t="s">
        <v>0</v>
      </c>
      <c r="C53" t="s">
        <v>142</v>
      </c>
      <c r="D53" s="5">
        <v>1</v>
      </c>
      <c r="E53" t="s">
        <v>55</v>
      </c>
      <c r="F53">
        <v>5</v>
      </c>
      <c r="I53" s="1" t="s">
        <v>105</v>
      </c>
      <c r="J53" s="1">
        <f>4+J55</f>
        <v>8</v>
      </c>
    </row>
    <row r="54" spans="1:10" x14ac:dyDescent="0.3">
      <c r="A54" t="s">
        <v>163</v>
      </c>
      <c r="B54" s="5">
        <v>1</v>
      </c>
      <c r="C54" t="s">
        <v>143</v>
      </c>
      <c r="D54" s="5">
        <v>1</v>
      </c>
      <c r="E54" t="s">
        <v>59</v>
      </c>
      <c r="F54">
        <v>3</v>
      </c>
      <c r="I54" s="2" t="s">
        <v>0</v>
      </c>
    </row>
    <row r="55" spans="1:10" x14ac:dyDescent="0.3">
      <c r="A55" t="s">
        <v>179</v>
      </c>
      <c r="B55" s="5">
        <v>1</v>
      </c>
      <c r="C55" s="6" t="s">
        <v>129</v>
      </c>
      <c r="D55" s="5">
        <f>SUM(D59:D62)</f>
        <v>4</v>
      </c>
      <c r="E55" t="s">
        <v>60</v>
      </c>
      <c r="F55">
        <v>2</v>
      </c>
      <c r="I55" t="s">
        <v>124</v>
      </c>
      <c r="J55">
        <v>4</v>
      </c>
    </row>
    <row r="56" spans="1:10" x14ac:dyDescent="0.3">
      <c r="A56" t="s">
        <v>171</v>
      </c>
      <c r="B56" s="5">
        <v>1</v>
      </c>
      <c r="E56" s="6" t="s">
        <v>48</v>
      </c>
      <c r="F56" s="6">
        <f>5+SUM(F60:F62)</f>
        <v>8</v>
      </c>
    </row>
    <row r="57" spans="1:10" x14ac:dyDescent="0.3">
      <c r="A57" t="s">
        <v>159</v>
      </c>
      <c r="B57" s="5">
        <v>2</v>
      </c>
      <c r="C57" s="1" t="s">
        <v>231</v>
      </c>
      <c r="D57" s="3">
        <f>SUM(D59:D62)</f>
        <v>4</v>
      </c>
      <c r="E57" s="6"/>
      <c r="F57" s="6"/>
    </row>
    <row r="58" spans="1:10" x14ac:dyDescent="0.3">
      <c r="A58" s="6" t="s">
        <v>167</v>
      </c>
      <c r="B58" s="7">
        <f>1+SUM(B62:B66)</f>
        <v>6</v>
      </c>
      <c r="C58" s="2" t="s">
        <v>0</v>
      </c>
      <c r="E58" s="1" t="s">
        <v>215</v>
      </c>
      <c r="F58" s="1">
        <f>5+SUM(F60:F62)</f>
        <v>8</v>
      </c>
    </row>
    <row r="59" spans="1:10" x14ac:dyDescent="0.3">
      <c r="C59" t="s">
        <v>233</v>
      </c>
      <c r="D59" s="5">
        <v>1</v>
      </c>
      <c r="E59" s="2" t="s">
        <v>0</v>
      </c>
      <c r="F59" s="2"/>
    </row>
    <row r="60" spans="1:10" x14ac:dyDescent="0.3">
      <c r="A60" s="1" t="s">
        <v>237</v>
      </c>
      <c r="B60" s="3">
        <f>1+SUM(B62:B66)</f>
        <v>6</v>
      </c>
      <c r="C60" t="s">
        <v>232</v>
      </c>
      <c r="D60" s="5">
        <v>1</v>
      </c>
      <c r="E60" t="s">
        <v>216</v>
      </c>
      <c r="F60">
        <v>1</v>
      </c>
    </row>
    <row r="61" spans="1:10" x14ac:dyDescent="0.3">
      <c r="A61" s="2" t="s">
        <v>0</v>
      </c>
      <c r="C61" t="s">
        <v>235</v>
      </c>
      <c r="D61" s="5">
        <v>1</v>
      </c>
      <c r="E61" t="s">
        <v>217</v>
      </c>
      <c r="F61">
        <v>1</v>
      </c>
    </row>
    <row r="62" spans="1:10" x14ac:dyDescent="0.3">
      <c r="A62" t="s">
        <v>183</v>
      </c>
      <c r="B62" s="5">
        <v>1</v>
      </c>
      <c r="C62" t="s">
        <v>234</v>
      </c>
      <c r="D62" s="5">
        <v>1</v>
      </c>
      <c r="E62" t="s">
        <v>218</v>
      </c>
      <c r="F62">
        <v>1</v>
      </c>
    </row>
    <row r="63" spans="1:10" x14ac:dyDescent="0.3">
      <c r="A63" t="s">
        <v>178</v>
      </c>
      <c r="B63" s="5">
        <v>1</v>
      </c>
    </row>
    <row r="64" spans="1:10" x14ac:dyDescent="0.3">
      <c r="A64" t="s">
        <v>190</v>
      </c>
      <c r="B64" s="5">
        <v>1</v>
      </c>
      <c r="C64" s="1" t="s">
        <v>110</v>
      </c>
      <c r="D64" s="3">
        <f>SUM(D66:D69)</f>
        <v>11</v>
      </c>
    </row>
    <row r="65" spans="1:4" x14ac:dyDescent="0.3">
      <c r="A65" t="s">
        <v>186</v>
      </c>
      <c r="B65" s="5">
        <v>1</v>
      </c>
      <c r="C65" s="2" t="s">
        <v>0</v>
      </c>
      <c r="D65" s="4"/>
    </row>
    <row r="66" spans="1:4" x14ac:dyDescent="0.3">
      <c r="A66" t="s">
        <v>37</v>
      </c>
      <c r="B66" s="5">
        <v>1</v>
      </c>
      <c r="C66" t="s">
        <v>64</v>
      </c>
      <c r="D66" s="5">
        <v>5</v>
      </c>
    </row>
    <row r="67" spans="1:4" x14ac:dyDescent="0.3">
      <c r="C67" t="s">
        <v>119</v>
      </c>
      <c r="D67" s="5">
        <v>3</v>
      </c>
    </row>
    <row r="68" spans="1:4" x14ac:dyDescent="0.3">
      <c r="C68" t="s">
        <v>147</v>
      </c>
      <c r="D68" s="5">
        <v>2</v>
      </c>
    </row>
    <row r="69" spans="1:4" x14ac:dyDescent="0.3">
      <c r="C69" t="s">
        <v>148</v>
      </c>
      <c r="D69" s="5">
        <v>1</v>
      </c>
    </row>
    <row r="71" spans="1:4" x14ac:dyDescent="0.3">
      <c r="C71" s="1" t="s">
        <v>109</v>
      </c>
      <c r="D71" s="3">
        <f>6+SUM(D73:D76)</f>
        <v>32</v>
      </c>
    </row>
    <row r="72" spans="1:4" x14ac:dyDescent="0.3">
      <c r="C72" s="2" t="s">
        <v>0</v>
      </c>
      <c r="D72" s="4"/>
    </row>
    <row r="73" spans="1:4" x14ac:dyDescent="0.3">
      <c r="C73" t="s">
        <v>54</v>
      </c>
      <c r="D73" s="5">
        <v>4</v>
      </c>
    </row>
    <row r="74" spans="1:4" x14ac:dyDescent="0.3">
      <c r="C74" t="s">
        <v>58</v>
      </c>
      <c r="D74" s="5">
        <v>2</v>
      </c>
    </row>
    <row r="75" spans="1:4" x14ac:dyDescent="0.3">
      <c r="C75" s="6" t="s">
        <v>41</v>
      </c>
      <c r="D75" s="5">
        <f>7+SUM(D80:D82)</f>
        <v>10</v>
      </c>
    </row>
    <row r="76" spans="1:4" x14ac:dyDescent="0.3">
      <c r="C76" s="6" t="s">
        <v>115</v>
      </c>
      <c r="D76" s="5">
        <f>1+SUM(D86:D87)</f>
        <v>10</v>
      </c>
    </row>
    <row r="78" spans="1:4" x14ac:dyDescent="0.3">
      <c r="C78" s="1" t="s">
        <v>41</v>
      </c>
      <c r="D78" s="3">
        <f>7+SUM(D80:D82)</f>
        <v>10</v>
      </c>
    </row>
    <row r="79" spans="1:4" x14ac:dyDescent="0.3">
      <c r="C79" s="2" t="s">
        <v>0</v>
      </c>
    </row>
    <row r="80" spans="1:4" x14ac:dyDescent="0.3">
      <c r="C80" t="s">
        <v>149</v>
      </c>
      <c r="D80" s="5">
        <v>1</v>
      </c>
    </row>
    <row r="81" spans="3:4" x14ac:dyDescent="0.3">
      <c r="C81" t="s">
        <v>150</v>
      </c>
      <c r="D81" s="5">
        <v>1</v>
      </c>
    </row>
    <row r="82" spans="3:4" x14ac:dyDescent="0.3">
      <c r="C82" t="s">
        <v>151</v>
      </c>
      <c r="D82" s="5">
        <v>1</v>
      </c>
    </row>
    <row r="84" spans="3:4" x14ac:dyDescent="0.3">
      <c r="C84" s="1" t="s">
        <v>116</v>
      </c>
      <c r="D84" s="3">
        <f>1+SUM(D86:D87)</f>
        <v>10</v>
      </c>
    </row>
    <row r="85" spans="3:4" x14ac:dyDescent="0.3">
      <c r="C85" s="2" t="s">
        <v>0</v>
      </c>
      <c r="D85" s="4"/>
    </row>
    <row r="86" spans="3:4" x14ac:dyDescent="0.3">
      <c r="C86" t="s">
        <v>44</v>
      </c>
      <c r="D86" s="5">
        <v>6</v>
      </c>
    </row>
    <row r="87" spans="3:4" x14ac:dyDescent="0.3">
      <c r="C87" t="s">
        <v>47</v>
      </c>
      <c r="D87" s="5">
        <v>3</v>
      </c>
    </row>
    <row r="89" spans="3:4" x14ac:dyDescent="0.3">
      <c r="C89" s="1" t="s">
        <v>123</v>
      </c>
      <c r="D89" s="3">
        <f>1+SUM(D91:D94)</f>
        <v>5</v>
      </c>
    </row>
    <row r="90" spans="3:4" x14ac:dyDescent="0.3">
      <c r="C90" s="2" t="s">
        <v>0</v>
      </c>
    </row>
    <row r="91" spans="3:4" x14ac:dyDescent="0.3">
      <c r="C91" t="s">
        <v>145</v>
      </c>
      <c r="D91" s="5">
        <v>1</v>
      </c>
    </row>
    <row r="92" spans="3:4" x14ac:dyDescent="0.3">
      <c r="C92" t="s">
        <v>146</v>
      </c>
      <c r="D92" s="5">
        <v>1</v>
      </c>
    </row>
    <row r="93" spans="3:4" x14ac:dyDescent="0.3">
      <c r="C93" t="s">
        <v>127</v>
      </c>
      <c r="D93" s="5">
        <v>1</v>
      </c>
    </row>
    <row r="94" spans="3:4" x14ac:dyDescent="0.3">
      <c r="C94" t="s">
        <v>144</v>
      </c>
      <c r="D94" s="5">
        <v>1</v>
      </c>
    </row>
    <row r="96" spans="3:4" x14ac:dyDescent="0.3">
      <c r="C96" s="1" t="s">
        <v>111</v>
      </c>
      <c r="D96" s="3">
        <f>SUM(D98:D105)</f>
        <v>26</v>
      </c>
    </row>
    <row r="97" spans="3:6" x14ac:dyDescent="0.3">
      <c r="C97" s="2" t="s">
        <v>0</v>
      </c>
    </row>
    <row r="98" spans="3:6" x14ac:dyDescent="0.3">
      <c r="C98" t="s">
        <v>68</v>
      </c>
      <c r="D98" s="5">
        <v>2</v>
      </c>
      <c r="F98" s="5"/>
    </row>
    <row r="99" spans="3:6" x14ac:dyDescent="0.3">
      <c r="C99" t="s">
        <v>74</v>
      </c>
      <c r="D99" s="5">
        <v>2</v>
      </c>
    </row>
    <row r="100" spans="3:6" x14ac:dyDescent="0.3">
      <c r="C100" t="s">
        <v>69</v>
      </c>
      <c r="D100" s="5">
        <v>2</v>
      </c>
    </row>
    <row r="101" spans="3:6" x14ac:dyDescent="0.3">
      <c r="C101" t="s">
        <v>71</v>
      </c>
      <c r="D101" s="5">
        <v>2</v>
      </c>
    </row>
    <row r="102" spans="3:6" x14ac:dyDescent="0.3">
      <c r="C102" t="s">
        <v>73</v>
      </c>
      <c r="D102" s="5">
        <v>2</v>
      </c>
    </row>
    <row r="103" spans="3:6" x14ac:dyDescent="0.3">
      <c r="C103" s="6" t="s">
        <v>92</v>
      </c>
      <c r="D103" s="5">
        <f>SUM(D109:D113)</f>
        <v>5</v>
      </c>
    </row>
    <row r="104" spans="3:6" x14ac:dyDescent="0.3">
      <c r="C104" s="6" t="s">
        <v>205</v>
      </c>
      <c r="D104" s="5">
        <f>SUM(D117:D121)</f>
        <v>6</v>
      </c>
    </row>
    <row r="105" spans="3:6" x14ac:dyDescent="0.3">
      <c r="C105" s="6" t="s">
        <v>76</v>
      </c>
      <c r="D105" s="5">
        <f>2+SUM(D125:D127)</f>
        <v>5</v>
      </c>
    </row>
    <row r="107" spans="3:6" x14ac:dyDescent="0.3">
      <c r="C107" s="1" t="s">
        <v>200</v>
      </c>
      <c r="D107" s="3">
        <f>SUM(D109:D113)</f>
        <v>5</v>
      </c>
    </row>
    <row r="108" spans="3:6" x14ac:dyDescent="0.3">
      <c r="C108" s="2" t="s">
        <v>0</v>
      </c>
    </row>
    <row r="109" spans="3:6" x14ac:dyDescent="0.3">
      <c r="C109" t="s">
        <v>203</v>
      </c>
      <c r="D109" s="5">
        <v>1</v>
      </c>
    </row>
    <row r="110" spans="3:6" x14ac:dyDescent="0.3">
      <c r="C110" t="s">
        <v>201</v>
      </c>
      <c r="D110" s="5">
        <v>1</v>
      </c>
    </row>
    <row r="111" spans="3:6" x14ac:dyDescent="0.3">
      <c r="C111" t="s">
        <v>204</v>
      </c>
      <c r="D111" s="5">
        <v>1</v>
      </c>
    </row>
    <row r="112" spans="3:6" x14ac:dyDescent="0.3">
      <c r="C112" t="s">
        <v>146</v>
      </c>
      <c r="D112" s="5">
        <v>1</v>
      </c>
    </row>
    <row r="113" spans="3:4" x14ac:dyDescent="0.3">
      <c r="C113" t="s">
        <v>202</v>
      </c>
      <c r="D113" s="5">
        <v>1</v>
      </c>
    </row>
    <row r="115" spans="3:4" x14ac:dyDescent="0.3">
      <c r="C115" s="1" t="s">
        <v>206</v>
      </c>
      <c r="D115" s="3">
        <f>SUM(D117:D121)</f>
        <v>6</v>
      </c>
    </row>
    <row r="116" spans="3:4" x14ac:dyDescent="0.3">
      <c r="C116" s="2" t="s">
        <v>0</v>
      </c>
    </row>
    <row r="117" spans="3:4" x14ac:dyDescent="0.3">
      <c r="C117" t="s">
        <v>207</v>
      </c>
      <c r="D117" s="5">
        <v>1</v>
      </c>
    </row>
    <row r="118" spans="3:4" x14ac:dyDescent="0.3">
      <c r="C118" t="s">
        <v>208</v>
      </c>
      <c r="D118" s="5">
        <v>1</v>
      </c>
    </row>
    <row r="119" spans="3:4" x14ac:dyDescent="0.3">
      <c r="C119" t="s">
        <v>142</v>
      </c>
      <c r="D119" s="5">
        <v>1</v>
      </c>
    </row>
    <row r="120" spans="3:4" x14ac:dyDescent="0.3">
      <c r="C120" t="s">
        <v>75</v>
      </c>
      <c r="D120" s="5">
        <v>2</v>
      </c>
    </row>
    <row r="121" spans="3:4" x14ac:dyDescent="0.3">
      <c r="C121" t="s">
        <v>209</v>
      </c>
      <c r="D121" s="5">
        <v>1</v>
      </c>
    </row>
    <row r="123" spans="3:4" x14ac:dyDescent="0.3">
      <c r="C123" s="1" t="s">
        <v>210</v>
      </c>
      <c r="D123" s="3">
        <f>2+SUM(D125:D127)</f>
        <v>5</v>
      </c>
    </row>
    <row r="124" spans="3:4" x14ac:dyDescent="0.3">
      <c r="C124" s="2" t="s">
        <v>0</v>
      </c>
    </row>
    <row r="125" spans="3:4" x14ac:dyDescent="0.3">
      <c r="C125" t="s">
        <v>211</v>
      </c>
      <c r="D125" s="5">
        <v>1</v>
      </c>
    </row>
    <row r="126" spans="3:4" x14ac:dyDescent="0.3">
      <c r="C126" t="s">
        <v>212</v>
      </c>
      <c r="D126" s="5">
        <v>1</v>
      </c>
    </row>
    <row r="127" spans="3:4" x14ac:dyDescent="0.3">
      <c r="C127" t="s">
        <v>213</v>
      </c>
      <c r="D127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2695-85B0-4D47-B13E-02CDFE1A18A3}">
  <dimension ref="A1:C4"/>
  <sheetViews>
    <sheetView workbookViewId="0">
      <selection activeCell="A5" sqref="A5"/>
    </sheetView>
  </sheetViews>
  <sheetFormatPr defaultRowHeight="14.4" x14ac:dyDescent="0.3"/>
  <cols>
    <col min="1" max="1" width="35.6640625" bestFit="1" customWidth="1"/>
    <col min="2" max="2" width="14.44140625" bestFit="1" customWidth="1"/>
    <col min="3" max="3" width="153.109375" bestFit="1" customWidth="1"/>
  </cols>
  <sheetData>
    <row r="1" spans="1:3" x14ac:dyDescent="0.3">
      <c r="A1" t="s">
        <v>245</v>
      </c>
      <c r="B1" s="1" t="s">
        <v>118</v>
      </c>
      <c r="C1" t="s">
        <v>246</v>
      </c>
    </row>
    <row r="2" spans="1:3" x14ac:dyDescent="0.3">
      <c r="A2" t="s">
        <v>243</v>
      </c>
      <c r="B2" s="1" t="s">
        <v>239</v>
      </c>
      <c r="C2" t="s">
        <v>248</v>
      </c>
    </row>
    <row r="3" spans="1:3" x14ac:dyDescent="0.3">
      <c r="A3" t="s">
        <v>244</v>
      </c>
      <c r="B3" s="6" t="s">
        <v>240</v>
      </c>
      <c r="C3" t="s">
        <v>249</v>
      </c>
    </row>
    <row r="4" spans="1:3" x14ac:dyDescent="0.3">
      <c r="A4" t="s">
        <v>241</v>
      </c>
      <c r="B4" t="s">
        <v>242</v>
      </c>
      <c r="C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Ontology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2024-04-15T15:17:27Z</dcterms:modified>
</cp:coreProperties>
</file>