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<sst xmlns="http://schemas.openxmlformats.org/spreadsheetml/2006/main" count="380" uniqueCount="63">
  <si>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</si>
  <si>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</si>
  <si>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</si>
  <si>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</si>
  <si>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</si>
  <si>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</si>
  <si>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</si>
  <si>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</si>
  <si>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</si>
  <si>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</si>
  <si>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</si>
  <si>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</si>
  <si>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</si>
  <si>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</si>
  <si>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</si>
  <si>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</si>
  <si>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</si>
  <si>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</si>
  <si>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</si>
  <si>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</si>
  <si>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</si>
  <si>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</si>
  <si>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</si>
  <si>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</si>
  <si>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</si>
  <si>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</si>
  <si>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</si>
  <si>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</si>
  <si>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</si>
  <si>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</si>
  <si>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</si>
  <si>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</si>
  <si>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</si>
  <si>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In this paper, we derive domain-specific language constructs helping us to avoid ambiguities in requirements and increase the level of formality. The main contribution is the adoption and evaluation of few-shot learning with large pretrained language models for the automated translation of informal requirements to structured languages such as a requirement DSL.</t>
  </si>
  <si>
    <t>MDE</t>
  </si>
  <si>
    <t>n.a.</t>
  </si>
  <si>
    <t>AI/ML</t>
  </si>
  <si>
    <t>Resource</t>
  </si>
  <si>
    <t>&lt;add your comment here if any&gt;</t>
  </si>
  <si>
    <t>Y</t>
  </si>
  <si>
    <t>Requirements</t>
  </si>
  <si>
    <t>Modelling</t>
  </si>
  <si>
    <t>Conference</t>
  </si>
  <si>
    <t>SIGPLAN International Conference on Software Language
Engineering (SLE ’22)</t>
  </si>
  <si>
    <t>model-driven requirements engineering</t>
  </si>
  <si>
    <t>few-shot learning</t>
  </si>
  <si>
    <t>natural language processing</t>
  </si>
  <si>
    <t>Future research directions (as stated by authors, if any)</t>
  </si>
  <si>
    <t xml:space="preserve">Reviewer </t>
  </si>
  <si>
    <t>Pasqualina Potena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</si>
  <si>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</si>
  <si>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</si>
  <si>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</si>
  <si>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</si>
  <si>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</si>
  <si>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</si>
  <si>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</si>
  <si>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</si>
  <si>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</si>
  <si>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 xml:space="preserve"> Introducing formal requirement notations in existing projects leads to the challenge of translating masses of requirements and the necessity of training for requirements engineers. In this paper, we derive domain-specific language constructs helping us to avoid ambiguities in requirements and increase the level of formality. The main contribution is the adoption and evaluation of few-shot learning with large pretrained language models for the automated translation of informal requirements to structured languages such as a requirement DSL.</t>
  </si>
  <si>
    <t>15th ACM SIGPLAN International Conference on Software Language
Engineering (SLE ’22)</t>
  </si>
  <si>
    <t>Mehrdad Saadatmand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</si>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</sst>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0" fillId="4" fontId="1" numFmtId="1" xfId="0" applyAlignment="1" applyFont="1" applyNumberFormat="1">
      <alignment readingOrder="0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In this paper, we derive domain-specific language constructs helping us to avoid ambiguities in requirements and increase the level of formality. The main contribution is the adoption and evaluation of few-shot learning with large pretrained language models for the automated translation of informal requirements to structured languages such as a requirement DSL.</v>
      </c>
      <c r="V2" s="10" t="str">
        <f>'2'!V2</f>
        <v> Introducing formal requirement notations in existing projects leads to the challenge of translating masses of requirements and the necessity of training for requirements engineers. In this paper, we derive domain-specific language constructs helping us to avoid ambiguities in requirements and increase the level of formality. The main contribution is the adoption and evaluation of few-shot learning with large pretrained language models for the automated translation of informal requirements to structured languages such as a requirement DSL.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n.a.</v>
      </c>
      <c r="E3" s="13" t="str">
        <f t="shared" ref="E3:F3" si="2">K26</f>
        <v>AI/ML</v>
      </c>
      <c r="F3" s="13" t="str">
        <f t="shared" si="2"/>
        <v>Resource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Y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Requirements</v>
      </c>
      <c r="D12" s="26" t="str">
        <f>K38</f>
        <v>Modelling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SIGPLAN International Conference on Software Language
Engineering (SLE ’22)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0</v>
      </c>
      <c r="E16" s="26">
        <f>IF(OR(EXACT(C8,"Y")),1,0)</f>
        <v>1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model-driven requirements engineering</v>
      </c>
      <c r="D19" s="35" t="str">
        <f>K58</f>
        <v>few-shot learning</v>
      </c>
      <c r="E19" s="35" t="str">
        <f>K59</f>
        <v>natural language processing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n.a.</v>
      </c>
      <c r="E25" s="63" t="str">
        <f t="shared" ref="E25:E36" si="18">CONCATENATE(C25," ",D25)</f>
        <v>MDE n.a.</v>
      </c>
      <c r="F25" s="63"/>
      <c r="G25" s="63" t="str">
        <f>IFERROR(__xludf.DUMMYFUNCTION("IFNA(UNIQUE(FILTER(E25:E36, E25:E36&lt;&gt;""n.a. n.a."")),""n.a."")"),"MDE n.a.")</f>
        <v>MDE n.a.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IFERROR(__xludf.DUMMYFUNCTION("""COMPUTED_VALUE"""),"n.a.")</f>
        <v>n.a.</v>
      </c>
      <c r="K25" s="64" t="str">
        <f t="shared" ref="K25:L25" si="17">IF(NOT(I25=""),I25,"n.a.")</f>
        <v>MDE</v>
      </c>
      <c r="L25" s="64" t="str">
        <f t="shared" si="17"/>
        <v>n.a.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Resource</v>
      </c>
      <c r="E26" s="69" t="str">
        <f t="shared" si="18"/>
        <v>AI/ML Resource</v>
      </c>
      <c r="F26" s="69"/>
      <c r="G26" s="69" t="str">
        <f>IFERROR(__xludf.DUMMYFUNCTION("""COMPUTED_VALUE"""),"AI/ML Resource")</f>
        <v>AI/ML Resource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IFERROR(__xludf.DUMMYFUNCTION("""COMPUTED_VALUE"""),"Resource")</f>
        <v>Resource</v>
      </c>
      <c r="K26" s="70" t="str">
        <f t="shared" ref="K26:L26" si="19">IF(NOT(I26=""),I26,"n.a.")</f>
        <v>AI/ML</v>
      </c>
      <c r="L26" s="70" t="str">
        <f t="shared" si="19"/>
        <v>Resource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AI/ML</v>
      </c>
      <c r="D28" s="72" t="str">
        <f>'2'!E$3</f>
        <v>Resource</v>
      </c>
      <c r="E28" s="69" t="str">
        <f t="shared" si="18"/>
        <v>AI/ML Resource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n.a.</v>
      </c>
      <c r="E29" s="63" t="str">
        <f t="shared" si="18"/>
        <v>MDE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Requirements</v>
      </c>
      <c r="D37" s="86"/>
      <c r="E37" s="86"/>
      <c r="F37" s="86"/>
      <c r="G37" s="86" t="str">
        <f>IFERROR(__xludf.DUMMYFUNCTION("IFNA(UNIQUE(FILTER(C37:C46, C37:C46&lt;&gt;""n.a."")),""n.a."")"),"Requirements")</f>
        <v>Requirements</v>
      </c>
      <c r="H37" s="86"/>
      <c r="I37" s="87" t="str">
        <f t="shared" ref="I37:I66" si="27">G37</f>
        <v>Requirements</v>
      </c>
      <c r="J37" s="86"/>
      <c r="K37" s="88" t="str">
        <f t="shared" ref="K37:K68" si="28">IF(NOT(I37=""),I37,"n.a.")</f>
        <v>Requirements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Modelling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27"/>
        <v>Modelling</v>
      </c>
      <c r="J38" s="92"/>
      <c r="K38" s="70" t="str">
        <f t="shared" si="28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Requirements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model-driven requirements engineering</v>
      </c>
      <c r="D57" s="101"/>
      <c r="E57" s="101"/>
      <c r="F57" s="101"/>
      <c r="G57" s="86" t="str">
        <f>IFERROR(__xludf.DUMMYFUNCTION("IFNA(UNIQUE(FILTER(C57:C66, C57:C66&lt;&gt;""n.a."")),""n.a."")"),"model-driven requirements engineering")</f>
        <v>model-driven requirements engineering</v>
      </c>
      <c r="H57" s="101"/>
      <c r="I57" s="87" t="str">
        <f t="shared" si="27"/>
        <v>model-driven requirements engineering</v>
      </c>
      <c r="J57" s="101"/>
      <c r="K57" s="88" t="str">
        <f t="shared" si="28"/>
        <v>model-driven requirements engineering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few-shot learning</v>
      </c>
      <c r="D58" s="92"/>
      <c r="E58" s="92"/>
      <c r="F58" s="92"/>
      <c r="G58" s="92" t="str">
        <f>IFERROR(__xludf.DUMMYFUNCTION("""COMPUTED_VALUE"""),"few-shot learning")</f>
        <v>few-shot learning</v>
      </c>
      <c r="H58" s="92"/>
      <c r="I58" s="69" t="str">
        <f t="shared" si="27"/>
        <v>few-shot learning</v>
      </c>
      <c r="J58" s="92"/>
      <c r="K58" s="70" t="str">
        <f t="shared" si="28"/>
        <v>few-shot learning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natural language processing</v>
      </c>
      <c r="D59" s="94"/>
      <c r="E59" s="94"/>
      <c r="F59" s="94"/>
      <c r="G59" s="94" t="str">
        <f>IFERROR(__xludf.DUMMYFUNCTION("""COMPUTED_VALUE"""),"natural language processing")</f>
        <v>natural language processing</v>
      </c>
      <c r="H59" s="94"/>
      <c r="I59" s="63" t="str">
        <f t="shared" si="27"/>
        <v>natural language processing</v>
      </c>
      <c r="J59" s="94"/>
      <c r="K59" s="64" t="str">
        <f t="shared" si="28"/>
        <v>natural language processing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model-driven requirements engineering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few-shot learning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natural language processing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SIGPLAN International Conference on Software Language
Engineering (SLE ’22)</v>
      </c>
      <c r="E67" s="63" t="str">
        <f t="shared" ref="E67:E68" si="29">CONCATENATE(C67,"---",D67)</f>
        <v>Conference---SIGPLAN International Conference on Software Language
Engineering (SLE ’22)</v>
      </c>
      <c r="F67" s="63"/>
      <c r="G67" s="63" t="str">
        <f>IFERROR(__xludf.DUMMYFUNCTION("IFNA(UNIQUE(FILTER(E67:E68, E67:E68&lt;&gt;""n.a"")),""n.a."")"),"Conference---SIGPLAN International Conference on Software Language
Engineering (SLE ’22)")</f>
        <v>Conference---SIGPLAN International Conference on Software Language
Engineering (SLE ’22)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IFERROR(__xludf.DUMMYFUNCTION("""COMPUTED_VALUE"""),"SIGPLAN International Conference on Software Language
Engineering (SLE ’22)")</f>
        <v>SIGPLAN International Conference on Software Language
Engineering (SLE ’22)</v>
      </c>
      <c r="K67" s="64" t="str">
        <f t="shared" si="28"/>
        <v>Conference</v>
      </c>
      <c r="L67" s="64" t="str">
        <f>IF(NOT(J67=""),J67,"n.a.")</f>
        <v>SIGPLAN International Conference on Software Language
Engineering (SLE ’22)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15th ACM SIGPLAN International Conference on Software Language
Engineering (SLE ’22)</v>
      </c>
      <c r="E68" s="69" t="str">
        <f t="shared" si="29"/>
        <v>Conference---15th ACM SIGPLAN International Conference on Software Language
Engineering (SLE ’22)</v>
      </c>
      <c r="F68" s="69"/>
      <c r="G68" s="69" t="str">
        <f>IFERROR(__xludf.DUMMYFUNCTION("""COMPUTED_VALUE"""),"Conference---15th ACM SIGPLAN International Conference on Software Language
Engineering (SLE ’22)")</f>
        <v>Conference---15th ACM SIGPLAN International Conference on Software Language
Engineering (SLE ’22)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IFERROR(__xludf.DUMMYFUNCTION("""COMPUTED_VALUE"""),"15th ACM SIGPLAN International Conference on Software Language
Engineering (SLE ’22)")</f>
        <v>15th ACM SIGPLAN International Conference on Software Language
Engineering (SLE ’22)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35</v>
      </c>
      <c r="I3" s="115" t="s">
        <v>35</v>
      </c>
      <c r="J3" s="115" t="s">
        <v>35</v>
      </c>
      <c r="K3" s="115" t="s">
        <v>35</v>
      </c>
      <c r="L3" s="115" t="s">
        <v>35</v>
      </c>
      <c r="M3" s="115" t="s">
        <v>35</v>
      </c>
      <c r="N3" s="115" t="s">
        <v>35</v>
      </c>
      <c r="O3" s="115" t="s">
        <v>35</v>
      </c>
      <c r="P3" s="115" t="s">
        <v>35</v>
      </c>
      <c r="Q3" s="115" t="s">
        <v>35</v>
      </c>
      <c r="R3" s="115" t="s">
        <v>35</v>
      </c>
      <c r="S3" s="115" t="s">
        <v>35</v>
      </c>
      <c r="T3" s="115" t="s">
        <v>35</v>
      </c>
      <c r="U3" s="115" t="s">
        <v>35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35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35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35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35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39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35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35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40</v>
      </c>
      <c r="E12" s="140" t="s">
        <v>41</v>
      </c>
      <c r="F12" s="140" t="s">
        <v>35</v>
      </c>
      <c r="G12" s="140" t="s">
        <v>35</v>
      </c>
      <c r="H12" s="140" t="s">
        <v>35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0</v>
      </c>
      <c r="F16" s="150">
        <f>IF(OR(EXACT(D8,"Y")),1,0)</f>
        <v>1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35</v>
      </c>
      <c r="E18" s="120" t="s">
        <v>35</v>
      </c>
      <c r="F18" s="120" t="s">
        <v>35</v>
      </c>
      <c r="G18" s="120" t="s">
        <v>35</v>
      </c>
      <c r="H18" s="120" t="s">
        <v>35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44</v>
      </c>
      <c r="E19" s="158" t="s">
        <v>45</v>
      </c>
      <c r="F19" s="159" t="s">
        <v>46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48</v>
      </c>
      <c r="D25" s="178" t="s">
        <v>49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50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59</v>
      </c>
    </row>
    <row r="3">
      <c r="B3" s="114"/>
      <c r="C3" s="114"/>
      <c r="D3" s="115" t="s">
        <v>36</v>
      </c>
      <c r="E3" s="115" t="s">
        <v>37</v>
      </c>
      <c r="F3" s="115" t="s">
        <v>34</v>
      </c>
      <c r="G3" s="115" t="s">
        <v>35</v>
      </c>
      <c r="H3" s="115" t="s">
        <v>35</v>
      </c>
      <c r="I3" s="115" t="s">
        <v>35</v>
      </c>
      <c r="J3" s="115" t="s">
        <v>35</v>
      </c>
      <c r="K3" s="115" t="s">
        <v>35</v>
      </c>
      <c r="L3" s="115" t="s">
        <v>35</v>
      </c>
      <c r="M3" s="115" t="s">
        <v>35</v>
      </c>
      <c r="N3" s="115" t="s">
        <v>35</v>
      </c>
      <c r="O3" s="115" t="s">
        <v>35</v>
      </c>
      <c r="P3" s="115" t="s">
        <v>35</v>
      </c>
      <c r="Q3" s="115" t="s">
        <v>35</v>
      </c>
      <c r="R3" s="115" t="s">
        <v>35</v>
      </c>
      <c r="S3" s="115" t="s">
        <v>35</v>
      </c>
      <c r="T3" s="115" t="s">
        <v>35</v>
      </c>
      <c r="U3" s="115" t="s">
        <v>35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35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35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35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35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35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35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41</v>
      </c>
      <c r="E12" s="219" t="s">
        <v>40</v>
      </c>
      <c r="F12" s="219" t="s">
        <v>35</v>
      </c>
      <c r="G12" s="219" t="s">
        <v>35</v>
      </c>
      <c r="H12" s="219" t="s">
        <v>35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42</v>
      </c>
      <c r="E13" s="220" t="s">
        <v>60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0</v>
      </c>
      <c r="F16" s="223">
        <f>IF(OR(EXACT(D8,"Y")),1,0)</f>
        <v>1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35</v>
      </c>
      <c r="E18" s="229" t="s">
        <v>35</v>
      </c>
      <c r="F18" s="229" t="s">
        <v>35</v>
      </c>
      <c r="G18" s="229" t="s">
        <v>35</v>
      </c>
      <c r="H18" s="229" t="s">
        <v>35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44</v>
      </c>
      <c r="E19" s="230" t="s">
        <v>45</v>
      </c>
      <c r="F19" s="231" t="s">
        <v>46</v>
      </c>
      <c r="G19" s="231"/>
      <c r="H19" s="231"/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7" t="s">
        <v>38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61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62</v>
      </c>
    </row>
    <row r="3">
      <c r="B3" s="114"/>
      <c r="C3" s="114"/>
      <c r="D3" s="115" t="s">
        <v>35</v>
      </c>
      <c r="E3" s="115" t="s">
        <v>35</v>
      </c>
      <c r="F3" s="115" t="s">
        <v>35</v>
      </c>
      <c r="G3" s="115" t="s">
        <v>35</v>
      </c>
      <c r="H3" s="115" t="s">
        <v>35</v>
      </c>
      <c r="I3" s="115" t="s">
        <v>35</v>
      </c>
      <c r="J3" s="115" t="s">
        <v>35</v>
      </c>
      <c r="K3" s="115" t="s">
        <v>35</v>
      </c>
      <c r="L3" s="115" t="s">
        <v>35</v>
      </c>
      <c r="M3" s="115" t="s">
        <v>35</v>
      </c>
      <c r="N3" s="115" t="s">
        <v>35</v>
      </c>
      <c r="O3" s="115" t="s">
        <v>35</v>
      </c>
      <c r="P3" s="115" t="s">
        <v>35</v>
      </c>
      <c r="Q3" s="115" t="s">
        <v>35</v>
      </c>
      <c r="R3" s="115" t="s">
        <v>35</v>
      </c>
      <c r="S3" s="115" t="s">
        <v>35</v>
      </c>
      <c r="T3" s="115" t="s">
        <v>35</v>
      </c>
      <c r="U3" s="115" t="s">
        <v>35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35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35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35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35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35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35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35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35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35</v>
      </c>
      <c r="E12" s="219" t="s">
        <v>35</v>
      </c>
      <c r="F12" s="219" t="s">
        <v>35</v>
      </c>
      <c r="G12" s="219" t="s">
        <v>35</v>
      </c>
      <c r="H12" s="219" t="s">
        <v>35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35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35</v>
      </c>
      <c r="E18" s="229" t="s">
        <v>35</v>
      </c>
      <c r="F18" s="229" t="s">
        <v>35</v>
      </c>
      <c r="G18" s="229" t="s">
        <v>35</v>
      </c>
      <c r="H18" s="229" t="s">
        <v>35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1"/>
      <c r="G19" s="231"/>
      <c r="H19" s="231"/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7" t="s">
        <v>38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35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