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<sst xmlns="http://schemas.openxmlformats.org/spreadsheetml/2006/main" count="235" uniqueCount="73">
  <si>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</si>
  <si>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</si>
  <si>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</si>
  <si>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</si>
  <si>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</si>
  <si>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</si>
  <si>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</si>
  <si>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</si>
  <si>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</si>
  <si>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</si>
  <si>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</si>
  <si>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</si>
  <si>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</si>
  <si>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</si>
  <si>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</si>
  <si>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</si>
  <si>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</si>
  <si>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</si>
  <si>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</si>
  <si>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</si>
  <si>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</si>
  <si>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</si>
  <si>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</si>
  <si>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</si>
  <si>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</si>
  <si>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</si>
  <si>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</si>
  <si>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</si>
  <si>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</si>
  <si>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</si>
  <si>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</si>
  <si>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</si>
  <si>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</si>
  <si>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Resource</t>
  </si>
  <si>
    <t>DevOps</t>
  </si>
  <si>
    <t>Process</t>
  </si>
  <si>
    <t>n.a.</t>
  </si>
  <si>
    <t>Y</t>
  </si>
  <si>
    <t>N</t>
  </si>
  <si>
    <t>Requirements</t>
  </si>
  <si>
    <t>Monitoring</t>
  </si>
  <si>
    <t>Conference</t>
  </si>
  <si>
    <t>REFSQ</t>
  </si>
  <si>
    <t>Partially</t>
  </si>
  <si>
    <t>MDE to generate monitors/feedback gathering tools in a continous software development environment</t>
  </si>
  <si>
    <t>application domain independent</t>
  </si>
  <si>
    <t>Data-driven requirements engineering</t>
  </si>
  <si>
    <t>Feedback gathering</t>
  </si>
  <si>
    <t>Requirements monitoring</t>
  </si>
  <si>
    <t>Model-driven Engineering</t>
  </si>
  <si>
    <t>RQs</t>
  </si>
  <si>
    <t>2,3</t>
  </si>
  <si>
    <t>This paper envision a research agenda for data-driven requeriments of software engineering. This agenda proposes a MDE approach for monitoring the devops infraestructure in order to check the requeriments.</t>
  </si>
  <si>
    <t>Future research directions (as stated by authors, if any)</t>
  </si>
  <si>
    <t xml:space="preserve">Specification and Generation of Data-Driven Requeriment Engineering infrastructures.
</t>
  </si>
  <si>
    <t>Embracing heterogeneous sources and feedback types by using a DSL</t>
  </si>
  <si>
    <t>Self-adaptability of Data-Driven Requeriments, and advance analysis of the data to perform this adaptabilty</t>
  </si>
  <si>
    <t>Integration of the mentioned  reserach outcomes into SE</t>
  </si>
  <si>
    <t xml:space="preserve">Reviewer </t>
  </si>
  <si>
    <t>Joan Giner</t>
  </si>
  <si>
    <t>RQ1</t>
  </si>
  <si>
    <t>This works integrates an MDE approach over a Devops approach to integrate data driven requeriments engineering</t>
  </si>
  <si>
    <t>RQ2</t>
  </si>
  <si>
    <t>The work propose a MDE resource to support a Devops Process.</t>
  </si>
  <si>
    <t>RQ3</t>
  </si>
  <si>
    <t>Requeriments engineering, MDE and Devops</t>
  </si>
  <si>
    <t>RQ4</t>
  </si>
  <si>
    <t>Specification and Generation of Data-Driven Requeriments Engineering, embracing of hetergeneous sources of data using DSL and self-adaptability of the Data-Driven Requeriments using adavanec analysis of the data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</si>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</sst>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Roboto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vertical="bottom"/>
    </xf>
    <xf borderId="23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readingOrder="0" vertical="bottom"/>
    </xf>
    <xf borderId="31" fillId="4" fontId="2" numFmtId="1" xfId="0" applyAlignment="1" applyBorder="1" applyFont="1" applyNumberFormat="1">
      <alignment vertical="bottom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0" fillId="3" fontId="13" numFmtId="1" xfId="0" applyAlignment="1" applyFont="1" applyNumberFormat="1">
      <alignment readingOrder="0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envision a research agenda for data-driven requeriments of software engineering. This agenda proposes a MDE approach for monitoring the devops infraestructure in order to check the requeriments.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Requirements</v>
      </c>
      <c r="D12" s="18" t="str">
        <f>K38</f>
        <v>Monitoring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REFSQ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MDE to generate monitors/feedback gathering tools in a continous software development environment</v>
      </c>
      <c r="V15" s="24" t="str">
        <f>'2'!V15</f>
        <v>&lt;add your comment here if any&gt;</v>
      </c>
      <c r="W15" s="15">
        <f t="shared" si="11"/>
        <v>1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Data-driven requirements engineering</v>
      </c>
      <c r="D19" s="29" t="str">
        <f>K58</f>
        <v>Feedback gathering</v>
      </c>
      <c r="E19" s="29" t="str">
        <f>K59</f>
        <v>Requirements monitoring</v>
      </c>
      <c r="F19" s="29" t="str">
        <f>K60</f>
        <v>Model-driven Engineering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Requirements</v>
      </c>
      <c r="D37" s="75"/>
      <c r="E37" s="75"/>
      <c r="F37" s="75"/>
      <c r="G37" s="75" t="str">
        <f>IFERROR(__xludf.DUMMYFUNCTION("IFNA(UNIQUE(FILTER(C37:C46, C37:C46&lt;&gt;""n.a."")),""n.a."")"),"Requirements")</f>
        <v>Requirements</v>
      </c>
      <c r="H37" s="75"/>
      <c r="I37" s="76" t="str">
        <f t="shared" ref="I37:I66" si="27">G37</f>
        <v>Requirements</v>
      </c>
      <c r="J37" s="75"/>
      <c r="K37" s="77" t="str">
        <f t="shared" ref="K37:K68" si="28">IF(NOT(I37=""),I37,"n.a.")</f>
        <v>Requirements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Monitoring</v>
      </c>
      <c r="D38" s="81"/>
      <c r="E38" s="81"/>
      <c r="F38" s="81"/>
      <c r="G38" s="81" t="str">
        <f>IFERROR(__xludf.DUMMYFUNCTION("""COMPUTED_VALUE"""),"Monitoring")</f>
        <v>Monitoring</v>
      </c>
      <c r="H38" s="81"/>
      <c r="I38" s="59" t="str">
        <f t="shared" si="27"/>
        <v>Monitoring</v>
      </c>
      <c r="J38" s="81"/>
      <c r="K38" s="60" t="str">
        <f t="shared" si="28"/>
        <v>Monitoring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Requirements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Monitoring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Data-driven requirements engineering</v>
      </c>
      <c r="D57" s="90"/>
      <c r="E57" s="90"/>
      <c r="F57" s="90"/>
      <c r="G57" s="75" t="str">
        <f>IFERROR(__xludf.DUMMYFUNCTION("IFNA(UNIQUE(FILTER(C57:C66, C57:C66&lt;&gt;""n.a."")),""n.a."")"),"Data-driven requirements engineering")</f>
        <v>Data-driven requirements engineering</v>
      </c>
      <c r="H57" s="90"/>
      <c r="I57" s="76" t="str">
        <f t="shared" si="27"/>
        <v>Data-driven requirements engineering</v>
      </c>
      <c r="J57" s="90"/>
      <c r="K57" s="77" t="str">
        <f t="shared" si="28"/>
        <v>Data-driven requirements engineering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Feedback gathering</v>
      </c>
      <c r="D58" s="81"/>
      <c r="E58" s="81"/>
      <c r="F58" s="81"/>
      <c r="G58" s="81" t="str">
        <f>IFERROR(__xludf.DUMMYFUNCTION("""COMPUTED_VALUE"""),"Feedback gathering")</f>
        <v>Feedback gathering</v>
      </c>
      <c r="H58" s="81"/>
      <c r="I58" s="59" t="str">
        <f t="shared" si="27"/>
        <v>Feedback gathering</v>
      </c>
      <c r="J58" s="81"/>
      <c r="K58" s="60" t="str">
        <f t="shared" si="28"/>
        <v>Feedback gathering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Requirements monitoring</v>
      </c>
      <c r="D59" s="83"/>
      <c r="E59" s="83"/>
      <c r="F59" s="83"/>
      <c r="G59" s="83" t="str">
        <f>IFERROR(__xludf.DUMMYFUNCTION("""COMPUTED_VALUE"""),"Requirements monitoring")</f>
        <v>Requirements monitoring</v>
      </c>
      <c r="H59" s="83"/>
      <c r="I59" s="54" t="str">
        <f t="shared" si="27"/>
        <v>Requirements monitoring</v>
      </c>
      <c r="J59" s="83"/>
      <c r="K59" s="55" t="str">
        <f t="shared" si="28"/>
        <v>Requirements monitoring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Model-driven Engineering</v>
      </c>
      <c r="D60" s="81"/>
      <c r="E60" s="81"/>
      <c r="F60" s="81"/>
      <c r="G60" s="81" t="str">
        <f>IFERROR(__xludf.DUMMYFUNCTION("""COMPUTED_VALUE"""),"Model-driven Engineering")</f>
        <v>Model-driven Engineering</v>
      </c>
      <c r="H60" s="81"/>
      <c r="I60" s="59" t="str">
        <f t="shared" si="27"/>
        <v>Model-driven Engineering</v>
      </c>
      <c r="J60" s="81"/>
      <c r="K60" s="60" t="str">
        <f t="shared" si="28"/>
        <v>Model-driven Engineering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REFSQ</v>
      </c>
      <c r="E67" s="54" t="str">
        <f t="shared" ref="E67:E68" si="29">CONCATENATE(C67,"---",D67)</f>
        <v>Conference---REFSQ</v>
      </c>
      <c r="F67" s="54"/>
      <c r="G67" s="54" t="str">
        <f>IFERROR(__xludf.DUMMYFUNCTION("IFNA(UNIQUE(FILTER(E67:E68, E67:E68&lt;&gt;""n.a"")),""n.a."")"),"Conference---REFSQ")</f>
        <v>Conference---REFSQ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IFERROR(__xludf.DUMMYFUNCTION("""COMPUTED_VALUE"""),"REFSQ")</f>
        <v>REFSQ</v>
      </c>
      <c r="K67" s="55" t="str">
        <f t="shared" si="28"/>
        <v>Conference</v>
      </c>
      <c r="L67" s="55" t="str">
        <f>IF(NOT(J67=""),J67,"n.a.")</f>
        <v>REFSQ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REFSQ</v>
      </c>
      <c r="E68" s="59" t="str">
        <f t="shared" si="29"/>
        <v>Conference---REFSQ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6.25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38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38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0.0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38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36</v>
      </c>
      <c r="F12" s="119" t="s">
        <v>36</v>
      </c>
      <c r="G12" s="119" t="s">
        <v>36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41</v>
      </c>
      <c r="D13" s="123" t="s">
        <v>42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43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44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45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46</v>
      </c>
      <c r="D19" s="134" t="s">
        <v>47</v>
      </c>
      <c r="E19" s="135" t="s">
        <v>48</v>
      </c>
      <c r="F19" s="135" t="s">
        <v>49</v>
      </c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1" t="s">
        <v>2</v>
      </c>
    </row>
    <row r="2">
      <c r="A2" s="142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52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5" t="s">
        <v>31</v>
      </c>
    </row>
    <row r="5">
      <c r="A5" s="146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 t="s">
        <v>31</v>
      </c>
    </row>
    <row r="6">
      <c r="A6" s="142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5" t="s">
        <v>31</v>
      </c>
    </row>
    <row r="7">
      <c r="A7" s="146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 t="s">
        <v>31</v>
      </c>
    </row>
    <row r="8">
      <c r="A8" s="142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5" t="s">
        <v>31</v>
      </c>
    </row>
    <row r="9">
      <c r="A9" s="146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8" t="s">
        <v>31</v>
      </c>
    </row>
    <row r="10">
      <c r="A10" s="142">
        <v>2.0</v>
      </c>
      <c r="B10" s="117">
        <v>8.0</v>
      </c>
      <c r="C10" s="117" t="s">
        <v>15</v>
      </c>
      <c r="D10" s="119" t="s">
        <v>36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5" t="s">
        <v>31</v>
      </c>
    </row>
    <row r="11">
      <c r="A11" s="146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8" t="s">
        <v>31</v>
      </c>
    </row>
    <row r="12">
      <c r="A12" s="142" t="s">
        <v>51</v>
      </c>
      <c r="B12" s="117">
        <v>10.0</v>
      </c>
      <c r="C12" s="117" t="s">
        <v>17</v>
      </c>
      <c r="D12" s="119" t="s">
        <v>39</v>
      </c>
      <c r="E12" s="119" t="s">
        <v>40</v>
      </c>
      <c r="F12" s="119" t="s">
        <v>36</v>
      </c>
      <c r="G12" s="119" t="s">
        <v>36</v>
      </c>
      <c r="H12" s="119" t="s">
        <v>36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5" t="s">
        <v>31</v>
      </c>
    </row>
    <row r="13">
      <c r="A13" s="146">
        <v>3.0</v>
      </c>
      <c r="B13" s="113">
        <v>11.0</v>
      </c>
      <c r="C13" s="113" t="s">
        <v>18</v>
      </c>
      <c r="D13" s="115" t="s">
        <v>41</v>
      </c>
      <c r="E13" s="149" t="s">
        <v>42</v>
      </c>
      <c r="F13" s="124"/>
      <c r="G13" s="124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8" t="s">
        <v>31</v>
      </c>
    </row>
    <row r="14">
      <c r="A14" s="142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5" t="s">
        <v>31</v>
      </c>
    </row>
    <row r="15">
      <c r="A15" s="146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8" t="s">
        <v>31</v>
      </c>
    </row>
    <row r="16">
      <c r="A16" s="142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 t="s">
        <v>31</v>
      </c>
    </row>
    <row r="17">
      <c r="A17" s="146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8" t="s">
        <v>31</v>
      </c>
    </row>
    <row r="18">
      <c r="A18" s="142">
        <v>3.0</v>
      </c>
      <c r="B18" s="131">
        <v>16.0</v>
      </c>
      <c r="C18" s="103" t="s">
        <v>23</v>
      </c>
      <c r="D18" s="105" t="s">
        <v>45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5" t="s">
        <v>31</v>
      </c>
    </row>
    <row r="19">
      <c r="A19" s="146">
        <v>3.0</v>
      </c>
      <c r="B19" s="132">
        <v>17.0</v>
      </c>
      <c r="C19" s="132" t="s">
        <v>24</v>
      </c>
      <c r="D19" s="150"/>
      <c r="E19" s="150"/>
      <c r="F19" s="151"/>
      <c r="G19" s="151"/>
      <c r="H19" s="151"/>
      <c r="I19" s="151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3" t="s">
        <v>31</v>
      </c>
    </row>
    <row r="20">
      <c r="A20" s="137"/>
      <c r="B20" s="137">
        <v>18.0</v>
      </c>
      <c r="C20" s="138" t="s">
        <v>25</v>
      </c>
      <c r="D20" s="154" t="str">
        <f>IF(OR(EXACT(D4,"Y"),EXACT(D5,"Y"),EXACT(D6,"Y"),EXACT(D7,"Y"),EXACT(D8,"Y"),EXACT(D9,"Y")),"Y","N")</f>
        <v>Y</v>
      </c>
      <c r="E20" s="155"/>
      <c r="F20" s="155"/>
      <c r="G20" s="155"/>
      <c r="H20" s="155"/>
      <c r="I20" s="155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45" t="s">
        <v>31</v>
      </c>
    </row>
    <row r="21">
      <c r="A21" s="157">
        <v>4.0</v>
      </c>
      <c r="B21" s="158">
        <v>19.0</v>
      </c>
      <c r="C21" s="158" t="s">
        <v>53</v>
      </c>
      <c r="D21" s="159" t="s">
        <v>54</v>
      </c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1"/>
    </row>
    <row r="22">
      <c r="D22" s="159" t="s">
        <v>55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59" t="s">
        <v>56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1"/>
    </row>
    <row r="24">
      <c r="D24" s="159" t="s">
        <v>57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4"/>
      <c r="B25" s="164"/>
      <c r="C25" s="165" t="s">
        <v>58</v>
      </c>
      <c r="D25" s="165" t="s">
        <v>59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60</v>
      </c>
      <c r="B26" s="167"/>
      <c r="C26" s="168" t="s">
        <v>61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62</v>
      </c>
      <c r="B27" s="167"/>
      <c r="C27" s="168" t="s">
        <v>63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64</v>
      </c>
      <c r="B28" s="167"/>
      <c r="C28" s="168" t="s">
        <v>65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66</v>
      </c>
      <c r="B29" s="167"/>
      <c r="C29" s="168" t="s">
        <v>67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4"/>
      <c r="B31" s="17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5" t="s">
        <v>68</v>
      </c>
      <c r="B32" s="176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</row>
    <row r="33">
      <c r="A33" s="178" t="s">
        <v>60</v>
      </c>
      <c r="B33" s="178"/>
      <c r="C33" s="178" t="s">
        <v>69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>
      <c r="A34" s="176" t="s">
        <v>62</v>
      </c>
      <c r="B34" s="176"/>
      <c r="C34" s="176" t="s">
        <v>70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</row>
    <row r="35">
      <c r="A35" s="178" t="s">
        <v>64</v>
      </c>
      <c r="B35" s="178"/>
      <c r="C35" s="178" t="s">
        <v>71</v>
      </c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>
      <c r="A36" s="176" t="s">
        <v>66</v>
      </c>
      <c r="B36" s="176"/>
      <c r="C36" s="176" t="s">
        <v>72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</row>
    <row r="37">
      <c r="A37" s="174"/>
      <c r="B37" s="174"/>
      <c r="C37" s="17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3"/>
      <c r="B38" s="173"/>
      <c r="C38" s="17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4"/>
      <c r="B39" s="174"/>
      <c r="C39" s="17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3"/>
      <c r="B40" s="173"/>
      <c r="C40" s="173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