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2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6" i="1" l="1"/>
  <c r="F95" i="1"/>
  <c r="F94" i="1"/>
  <c r="F91" i="1"/>
  <c r="F89" i="1"/>
  <c r="F87" i="1"/>
  <c r="F85" i="1"/>
  <c r="F84" i="1"/>
  <c r="F81" i="1"/>
  <c r="F79" i="1"/>
  <c r="F77" i="1"/>
  <c r="F75" i="1"/>
  <c r="F73" i="1"/>
  <c r="E95" i="1"/>
  <c r="E94" i="1"/>
  <c r="E91" i="1"/>
  <c r="E89" i="1"/>
  <c r="E87" i="1"/>
  <c r="E85" i="1"/>
  <c r="E84" i="1"/>
  <c r="E81" i="1"/>
  <c r="E79" i="1"/>
  <c r="E77" i="1"/>
  <c r="E75" i="1"/>
  <c r="E73" i="1"/>
  <c r="E65" i="1"/>
  <c r="F65" i="1"/>
  <c r="E67" i="1"/>
  <c r="F67" i="1"/>
  <c r="F68" i="1"/>
  <c r="E59" i="1"/>
  <c r="F5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F54" i="1"/>
  <c r="G38" i="1"/>
  <c r="G23" i="1"/>
  <c r="G10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F38" i="1"/>
  <c r="F12" i="1"/>
  <c r="E14" i="1"/>
  <c r="F14" i="1"/>
  <c r="E16" i="1"/>
  <c r="F16" i="1"/>
  <c r="E18" i="1"/>
  <c r="F18" i="1"/>
  <c r="E20" i="1"/>
  <c r="F20" i="1"/>
  <c r="E22" i="1"/>
  <c r="F22" i="1"/>
  <c r="F23" i="1"/>
  <c r="E3" i="1"/>
  <c r="F3" i="1"/>
  <c r="E5" i="1"/>
  <c r="F5" i="1"/>
  <c r="E7" i="1"/>
  <c r="F7" i="1"/>
  <c r="E9" i="1"/>
  <c r="F9" i="1"/>
  <c r="F10" i="1"/>
</calcChain>
</file>

<file path=xl/sharedStrings.xml><?xml version="1.0" encoding="utf-8"?>
<sst xmlns="http://schemas.openxmlformats.org/spreadsheetml/2006/main" count="139" uniqueCount="53">
  <si>
    <t>13/9/16</t>
  </si>
  <si>
    <t>19/7/17</t>
  </si>
  <si>
    <t>BUY</t>
  </si>
  <si>
    <t>SELL</t>
  </si>
  <si>
    <t>17/8/17</t>
  </si>
  <si>
    <t>CURRENT</t>
  </si>
  <si>
    <t>Date</t>
  </si>
  <si>
    <t>Action</t>
  </si>
  <si>
    <t>Price</t>
  </si>
  <si>
    <t>Difference</t>
  </si>
  <si>
    <t>Pct G/L</t>
  </si>
  <si>
    <t>AAPL</t>
  </si>
  <si>
    <t>V</t>
  </si>
  <si>
    <t>26/10/16</t>
  </si>
  <si>
    <t>28/10/16</t>
  </si>
  <si>
    <t>GE</t>
  </si>
  <si>
    <t>24/8/16</t>
  </si>
  <si>
    <t>30/8/16</t>
  </si>
  <si>
    <t>31/8/16</t>
  </si>
  <si>
    <t>20/1/17</t>
  </si>
  <si>
    <t>31/3/17</t>
  </si>
  <si>
    <t>13/4/17</t>
  </si>
  <si>
    <t>19/4/17</t>
  </si>
  <si>
    <t>24/4/17</t>
  </si>
  <si>
    <t>14/6/17</t>
  </si>
  <si>
    <t>21/6/17</t>
  </si>
  <si>
    <t>16/6/2017</t>
  </si>
  <si>
    <t>Act G/L</t>
  </si>
  <si>
    <t>IBM</t>
  </si>
  <si>
    <t>22/8/17</t>
  </si>
  <si>
    <t>22/8/16</t>
  </si>
  <si>
    <t>30/9/16</t>
  </si>
  <si>
    <t>22/3/17</t>
  </si>
  <si>
    <t>27/6/17</t>
  </si>
  <si>
    <t>18/7/17</t>
  </si>
  <si>
    <t>Iron Ore Futures, Oct 2017</t>
  </si>
  <si>
    <t>N/A</t>
  </si>
  <si>
    <t>31/8/17</t>
  </si>
  <si>
    <t>Coking Coal Futures, Oct 2017</t>
  </si>
  <si>
    <t>Wheat Futures- continuous</t>
  </si>
  <si>
    <t>14/10/16</t>
  </si>
  <si>
    <t>25/10/16</t>
  </si>
  <si>
    <t>27/10/16</t>
  </si>
  <si>
    <t>21/11/16</t>
  </si>
  <si>
    <t>23/11/16</t>
  </si>
  <si>
    <t>13/1/17</t>
  </si>
  <si>
    <t>31/1/17</t>
  </si>
  <si>
    <t>24/2/17</t>
  </si>
  <si>
    <t>28/2/17</t>
  </si>
  <si>
    <t>28/6/17</t>
  </si>
  <si>
    <t>26/7/17</t>
  </si>
  <si>
    <t>Gold Futures- continuous</t>
  </si>
  <si>
    <t>24/8/17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</si>
</sst>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J69" sqref="J69"/>
    </sheetView>
  </sheetViews>
  <sheetFormatPr baseColWidth="10" defaultRowHeight="15" x14ac:dyDescent="0"/>
  <sheetData>
    <row r="1" spans="1:7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5" t="s">
        <v>27</v>
      </c>
    </row>
    <row r="2" spans="1:7">
      <c r="A2" s="3" t="s">
        <v>11</v>
      </c>
      <c r="B2" s="1">
        <v>42651</v>
      </c>
      <c r="C2" s="2" t="s">
        <v>2</v>
      </c>
      <c r="D2" s="2">
        <v>108.61</v>
      </c>
      <c r="E2" s="2"/>
      <c r="F2" s="2"/>
    </row>
    <row r="3" spans="1:7">
      <c r="B3" s="1">
        <v>42713</v>
      </c>
      <c r="C3" s="2" t="s">
        <v>3</v>
      </c>
      <c r="D3" s="2">
        <v>103.26</v>
      </c>
      <c r="E3" s="2">
        <f>D3-D2</f>
        <v>-5.3499999999999943</v>
      </c>
      <c r="F3" s="2">
        <f>E3/D2*100</f>
        <v>-4.9258815946966159</v>
      </c>
    </row>
    <row r="4" spans="1:7">
      <c r="B4" s="2" t="s">
        <v>0</v>
      </c>
      <c r="C4" s="2" t="s">
        <v>2</v>
      </c>
      <c r="D4" s="2">
        <v>107.51</v>
      </c>
      <c r="E4" s="2"/>
      <c r="F4" s="2"/>
    </row>
    <row r="5" spans="1:7">
      <c r="B5" s="1">
        <v>42411</v>
      </c>
      <c r="C5" s="2" t="s">
        <v>3</v>
      </c>
      <c r="D5" s="2">
        <v>111.75</v>
      </c>
      <c r="E5" s="2">
        <f>D5-D4</f>
        <v>4.2399999999999949</v>
      </c>
      <c r="F5" s="2">
        <f>E5/D4*100</f>
        <v>3.9438191796111939</v>
      </c>
    </row>
    <row r="6" spans="1:7">
      <c r="B6" s="1">
        <v>42625</v>
      </c>
      <c r="C6" s="2" t="s">
        <v>2</v>
      </c>
      <c r="D6" s="2">
        <v>112.94</v>
      </c>
      <c r="E6" s="2"/>
      <c r="F6" s="2"/>
    </row>
    <row r="7" spans="1:7">
      <c r="B7" s="1">
        <v>43075</v>
      </c>
      <c r="C7" s="2" t="s">
        <v>3</v>
      </c>
      <c r="D7" s="2">
        <v>144.19</v>
      </c>
      <c r="E7" s="2">
        <f>D7-D6</f>
        <v>31.25</v>
      </c>
      <c r="F7" s="2">
        <f>E7/D6*100</f>
        <v>27.669559057906856</v>
      </c>
    </row>
    <row r="8" spans="1:7">
      <c r="B8" s="2" t="s">
        <v>1</v>
      </c>
      <c r="C8" s="2" t="s">
        <v>2</v>
      </c>
      <c r="D8" s="2">
        <v>150.30000000000001</v>
      </c>
      <c r="E8" s="2"/>
      <c r="F8" s="2"/>
    </row>
    <row r="9" spans="1:7">
      <c r="B9" s="2" t="s">
        <v>4</v>
      </c>
      <c r="C9" s="2" t="s">
        <v>5</v>
      </c>
      <c r="D9" s="2">
        <v>157.86000000000001</v>
      </c>
      <c r="E9" s="2">
        <f>D9-D8</f>
        <v>7.5600000000000023</v>
      </c>
      <c r="F9" s="2">
        <f>E9/D8*100</f>
        <v>5.0299401197604805</v>
      </c>
    </row>
    <row r="10" spans="1:7">
      <c r="F10" s="5">
        <f>(F3+F5+F7+F9)</f>
        <v>31.717436762581912</v>
      </c>
      <c r="G10">
        <f>(D9-D2)/D2*100</f>
        <v>45.3457324371605</v>
      </c>
    </row>
    <row r="11" spans="1:7">
      <c r="A11" s="3" t="s">
        <v>12</v>
      </c>
      <c r="B11" s="1">
        <v>42651</v>
      </c>
      <c r="C11" s="4" t="s">
        <v>2</v>
      </c>
      <c r="D11" s="2">
        <v>79.959999999999994</v>
      </c>
      <c r="E11" s="2"/>
      <c r="F11" s="2"/>
    </row>
    <row r="12" spans="1:7">
      <c r="B12" s="2" t="s">
        <v>13</v>
      </c>
      <c r="C12" s="4" t="s">
        <v>3</v>
      </c>
      <c r="D12" s="2">
        <v>81.64</v>
      </c>
      <c r="E12" s="2">
        <v>1.68</v>
      </c>
      <c r="F12" s="2">
        <f>E12/D11*100</f>
        <v>2.1010505252626315</v>
      </c>
    </row>
    <row r="13" spans="1:7">
      <c r="B13" s="2" t="s">
        <v>14</v>
      </c>
      <c r="C13" s="4" t="s">
        <v>2</v>
      </c>
      <c r="D13" s="2">
        <v>82.6</v>
      </c>
      <c r="E13" s="2"/>
      <c r="F13" s="2"/>
    </row>
    <row r="14" spans="1:7">
      <c r="B14" s="1">
        <v>42411</v>
      </c>
      <c r="C14" s="4" t="s">
        <v>3</v>
      </c>
      <c r="D14" s="2">
        <v>81.25</v>
      </c>
      <c r="E14" s="2">
        <f>D14-D13</f>
        <v>-1.3499999999999943</v>
      </c>
      <c r="F14" s="2">
        <f>E14/D13*100</f>
        <v>-1.6343825665859495</v>
      </c>
    </row>
    <row r="15" spans="1:7">
      <c r="B15" s="1">
        <v>42593</v>
      </c>
      <c r="C15" s="4" t="s">
        <v>2</v>
      </c>
      <c r="D15" s="2">
        <v>82.42</v>
      </c>
      <c r="E15" s="2"/>
      <c r="F15" s="2"/>
    </row>
    <row r="16" spans="1:7">
      <c r="B16" s="1">
        <v>42624</v>
      </c>
      <c r="C16" s="4" t="s">
        <v>3</v>
      </c>
      <c r="D16" s="2">
        <v>82.11</v>
      </c>
      <c r="E16" s="2">
        <f>D16-D15</f>
        <v>-0.31000000000000227</v>
      </c>
      <c r="F16" s="2">
        <f>E16/D15*100</f>
        <v>-0.37612230041252398</v>
      </c>
    </row>
    <row r="17" spans="1:7">
      <c r="B17" s="1">
        <v>42654</v>
      </c>
      <c r="C17" s="4" t="s">
        <v>2</v>
      </c>
      <c r="D17" s="2">
        <v>83.22</v>
      </c>
      <c r="E17" s="2"/>
      <c r="F17" s="2"/>
    </row>
    <row r="18" spans="1:7">
      <c r="B18" s="1">
        <v>42685</v>
      </c>
      <c r="C18" s="4" t="s">
        <v>3</v>
      </c>
      <c r="D18" s="2">
        <v>81.92</v>
      </c>
      <c r="E18" s="2">
        <f>D18-D17</f>
        <v>-1.2999999999999972</v>
      </c>
      <c r="F18" s="2">
        <f>E18/D17*100</f>
        <v>-1.562124489305452</v>
      </c>
    </row>
    <row r="19" spans="1:7">
      <c r="B19" s="1">
        <v>42856</v>
      </c>
      <c r="C19" s="4" t="s">
        <v>2</v>
      </c>
      <c r="D19" s="2">
        <v>80.39</v>
      </c>
      <c r="E19" s="2"/>
      <c r="F19" s="2"/>
    </row>
    <row r="20" spans="1:7">
      <c r="B20" s="1">
        <v>42893</v>
      </c>
      <c r="C20" s="4" t="s">
        <v>3</v>
      </c>
      <c r="D20" s="2">
        <v>93.57</v>
      </c>
      <c r="E20" s="2">
        <f>D20-D19</f>
        <v>13.179999999999993</v>
      </c>
      <c r="F20" s="2">
        <f>E20/D19*100</f>
        <v>16.395074014180857</v>
      </c>
    </row>
    <row r="21" spans="1:7">
      <c r="B21" s="1">
        <v>43015</v>
      </c>
      <c r="C21" s="4" t="s">
        <v>2</v>
      </c>
      <c r="D21" s="2">
        <v>94.27</v>
      </c>
      <c r="E21" s="2"/>
      <c r="F21" s="2"/>
    </row>
    <row r="22" spans="1:7">
      <c r="B22" s="2" t="s">
        <v>4</v>
      </c>
      <c r="C22" s="4" t="s">
        <v>5</v>
      </c>
      <c r="D22" s="2">
        <v>102.16</v>
      </c>
      <c r="E22" s="2">
        <f>D22-D21</f>
        <v>7.8900000000000006</v>
      </c>
      <c r="F22" s="2">
        <f>E22/D21*100</f>
        <v>8.3695767476397585</v>
      </c>
    </row>
    <row r="23" spans="1:7">
      <c r="B23" s="2"/>
      <c r="C23" s="2"/>
      <c r="D23" s="2"/>
      <c r="E23" s="2"/>
      <c r="F23" s="3">
        <f>F12+F14+F16+F18+F20+F22</f>
        <v>23.29307193077932</v>
      </c>
      <c r="G23">
        <f>(D22-D11)/D11*100</f>
        <v>27.763881940970492</v>
      </c>
    </row>
    <row r="24" spans="1:7">
      <c r="A24" s="3" t="s">
        <v>15</v>
      </c>
      <c r="B24" s="2" t="s">
        <v>30</v>
      </c>
      <c r="C24" s="4" t="s">
        <v>2</v>
      </c>
      <c r="D24" s="6">
        <v>31.53</v>
      </c>
      <c r="E24" s="2"/>
      <c r="F24" s="2"/>
    </row>
    <row r="25" spans="1:7">
      <c r="B25" s="2" t="s">
        <v>16</v>
      </c>
      <c r="C25" s="4" t="s">
        <v>3</v>
      </c>
      <c r="D25" s="2">
        <v>31.2</v>
      </c>
      <c r="E25" s="2">
        <f>D25-D24</f>
        <v>-0.33000000000000185</v>
      </c>
      <c r="F25" s="2">
        <f>E25/D24*100</f>
        <v>-1.0466222645099963</v>
      </c>
    </row>
    <row r="26" spans="1:7">
      <c r="B26" s="2" t="s">
        <v>17</v>
      </c>
      <c r="C26" s="4" t="s">
        <v>2</v>
      </c>
      <c r="D26" s="2">
        <v>31.45</v>
      </c>
      <c r="E26" s="2"/>
      <c r="F26" s="2"/>
    </row>
    <row r="27" spans="1:7">
      <c r="B27" s="2" t="s">
        <v>18</v>
      </c>
      <c r="C27" s="4" t="s">
        <v>3</v>
      </c>
      <c r="D27" s="2">
        <v>31.3</v>
      </c>
      <c r="E27" s="2">
        <f>D27-D26</f>
        <v>-0.14999999999999858</v>
      </c>
      <c r="F27" s="2">
        <f>E27/D26*100</f>
        <v>-0.47694753577106064</v>
      </c>
    </row>
    <row r="28" spans="1:7">
      <c r="B28" s="1">
        <v>42654</v>
      </c>
      <c r="C28" s="4" t="s">
        <v>2</v>
      </c>
      <c r="D28" s="2">
        <v>29.89</v>
      </c>
      <c r="E28" s="2"/>
      <c r="F28" s="2"/>
    </row>
    <row r="29" spans="1:7">
      <c r="B29" s="2" t="s">
        <v>19</v>
      </c>
      <c r="C29" s="4" t="s">
        <v>3</v>
      </c>
      <c r="D29" s="2">
        <v>30.8</v>
      </c>
      <c r="E29" s="2">
        <f>D29-D28</f>
        <v>0.91000000000000014</v>
      </c>
      <c r="F29" s="2">
        <f>E29/D28*100</f>
        <v>3.0444964871194382</v>
      </c>
    </row>
    <row r="30" spans="1:7">
      <c r="B30" s="2" t="s">
        <v>20</v>
      </c>
      <c r="C30" s="4" t="s">
        <v>2</v>
      </c>
      <c r="D30" s="2">
        <v>29.84</v>
      </c>
      <c r="E30" s="2"/>
      <c r="F30" s="2"/>
    </row>
    <row r="31" spans="1:7">
      <c r="B31" s="2" t="s">
        <v>21</v>
      </c>
      <c r="C31" s="4" t="s">
        <v>3</v>
      </c>
      <c r="D31" s="2">
        <v>29.62</v>
      </c>
      <c r="E31" s="2">
        <f>D31-D30</f>
        <v>-0.21999999999999886</v>
      </c>
      <c r="F31" s="2">
        <f>E31/D30*100</f>
        <v>-0.73726541554959402</v>
      </c>
    </row>
    <row r="32" spans="1:7">
      <c r="B32" s="2" t="s">
        <v>22</v>
      </c>
      <c r="C32" s="4" t="s">
        <v>2</v>
      </c>
      <c r="D32" s="2">
        <v>29.93</v>
      </c>
      <c r="E32" s="2"/>
      <c r="F32" s="2"/>
    </row>
    <row r="33" spans="1:7">
      <c r="B33" s="2" t="s">
        <v>23</v>
      </c>
      <c r="C33" s="4" t="s">
        <v>3</v>
      </c>
      <c r="D33" s="2">
        <v>29.81</v>
      </c>
      <c r="E33" s="2">
        <f>D33-D32</f>
        <v>-0.12000000000000099</v>
      </c>
      <c r="F33" s="2">
        <f>E33/D32*100</f>
        <v>-0.40093551620448048</v>
      </c>
    </row>
    <row r="34" spans="1:7">
      <c r="B34" s="1">
        <v>43075</v>
      </c>
      <c r="C34" s="4" t="s">
        <v>2</v>
      </c>
      <c r="D34" s="2">
        <v>29.09</v>
      </c>
      <c r="E34" s="2"/>
      <c r="F34" s="2"/>
    </row>
    <row r="35" spans="1:7">
      <c r="B35" s="2" t="s">
        <v>24</v>
      </c>
      <c r="C35" s="4" t="s">
        <v>3</v>
      </c>
      <c r="D35" s="2">
        <v>28.49</v>
      </c>
      <c r="E35" s="2">
        <f>D35-D34</f>
        <v>-0.60000000000000142</v>
      </c>
      <c r="F35" s="2">
        <f>E35/D34*100</f>
        <v>-2.0625644551392281</v>
      </c>
    </row>
    <row r="36" spans="1:7">
      <c r="B36" s="2" t="s">
        <v>26</v>
      </c>
      <c r="C36" s="4" t="s">
        <v>2</v>
      </c>
      <c r="D36" s="2">
        <v>28.91</v>
      </c>
      <c r="E36" s="2"/>
      <c r="F36" s="2"/>
    </row>
    <row r="37" spans="1:7">
      <c r="B37" s="2" t="s">
        <v>25</v>
      </c>
      <c r="C37" s="4" t="s">
        <v>3</v>
      </c>
      <c r="D37" s="2">
        <v>28.09</v>
      </c>
      <c r="E37" s="2">
        <f>D37-D36</f>
        <v>-0.82000000000000028</v>
      </c>
      <c r="F37" s="2">
        <f>E37/D36*100</f>
        <v>-2.8363887928052587</v>
      </c>
    </row>
    <row r="38" spans="1:7">
      <c r="B38" s="2" t="s">
        <v>29</v>
      </c>
      <c r="C38" s="2"/>
      <c r="D38" s="2"/>
      <c r="E38" s="2"/>
      <c r="F38" s="3">
        <f>F25+F27+F29+F31+F33+F35+F37</f>
        <v>-4.51622749286018</v>
      </c>
      <c r="G38">
        <f>(24.6-D24)/D24*100</f>
        <v>-21.9790675547098</v>
      </c>
    </row>
    <row r="39" spans="1:7">
      <c r="B39" s="2"/>
      <c r="C39" s="2"/>
      <c r="D39" s="2"/>
      <c r="E39" s="2"/>
      <c r="F39" s="2"/>
    </row>
    <row r="40" spans="1:7">
      <c r="A40" s="3" t="s">
        <v>28</v>
      </c>
      <c r="B40" s="2" t="s">
        <v>30</v>
      </c>
      <c r="C40" s="4" t="s">
        <v>2</v>
      </c>
      <c r="D40" s="2">
        <v>159.32</v>
      </c>
      <c r="E40" s="2"/>
      <c r="F40" s="2"/>
    </row>
    <row r="41" spans="1:7">
      <c r="B41" s="1">
        <v>42622</v>
      </c>
      <c r="C41" s="4" t="s">
        <v>3</v>
      </c>
      <c r="D41" s="2">
        <v>158.01</v>
      </c>
      <c r="E41" s="2">
        <f>D41-D40</f>
        <v>-1.3100000000000023</v>
      </c>
      <c r="F41">
        <f>E41/D40*100</f>
        <v>-0.82224453929199237</v>
      </c>
    </row>
    <row r="42" spans="1:7">
      <c r="B42" s="2" t="s">
        <v>31</v>
      </c>
      <c r="C42" s="4" t="s">
        <v>2</v>
      </c>
      <c r="D42" s="2">
        <v>159.69999999999999</v>
      </c>
      <c r="E42" s="2"/>
    </row>
    <row r="43" spans="1:7">
      <c r="B43" s="1">
        <v>42439</v>
      </c>
      <c r="C43" s="4" t="s">
        <v>3</v>
      </c>
      <c r="D43" s="2">
        <v>158.11000000000001</v>
      </c>
      <c r="E43" s="2">
        <f>D43-D42</f>
        <v>-1.589999999999975</v>
      </c>
      <c r="F43">
        <f>E43/D42*100</f>
        <v>-0.9956167814652318</v>
      </c>
    </row>
    <row r="44" spans="1:7">
      <c r="B44" s="1">
        <v>42593</v>
      </c>
      <c r="C44" s="4" t="s">
        <v>2</v>
      </c>
      <c r="D44" s="2">
        <v>154.5</v>
      </c>
      <c r="E44" s="2"/>
    </row>
    <row r="45" spans="1:7">
      <c r="B45" s="1">
        <v>42624</v>
      </c>
      <c r="C45" s="4" t="s">
        <v>3</v>
      </c>
      <c r="D45" s="2">
        <v>153.4</v>
      </c>
      <c r="E45" s="2">
        <f>D45-D44</f>
        <v>-1.0999999999999943</v>
      </c>
      <c r="F45">
        <f>E45/D44*100</f>
        <v>-0.71197411003235878</v>
      </c>
    </row>
    <row r="46" spans="1:7">
      <c r="B46" s="1">
        <v>42654</v>
      </c>
      <c r="C46" s="4" t="s">
        <v>2</v>
      </c>
      <c r="D46" s="2">
        <v>159.38</v>
      </c>
      <c r="E46" s="2"/>
    </row>
    <row r="47" spans="1:7">
      <c r="B47" s="2" t="s">
        <v>32</v>
      </c>
      <c r="C47" s="4" t="s">
        <v>3</v>
      </c>
      <c r="D47" s="2">
        <v>173.29</v>
      </c>
      <c r="E47" s="2">
        <f>D47-D46</f>
        <v>13.909999999999997</v>
      </c>
      <c r="F47">
        <f>E47/D46*100</f>
        <v>8.7275693311582359</v>
      </c>
    </row>
    <row r="48" spans="1:7">
      <c r="B48" s="2" t="s">
        <v>33</v>
      </c>
      <c r="C48" s="4" t="s">
        <v>2</v>
      </c>
      <c r="D48" s="2">
        <v>154.81</v>
      </c>
      <c r="E48" s="2"/>
    </row>
    <row r="49" spans="1:7">
      <c r="B49" s="1">
        <v>42801</v>
      </c>
      <c r="C49" s="4" t="s">
        <v>3</v>
      </c>
      <c r="D49" s="2">
        <v>153.68</v>
      </c>
      <c r="E49" s="2">
        <f>D49-D48</f>
        <v>-1.1299999999999955</v>
      </c>
      <c r="F49">
        <f>E49/D48*100</f>
        <v>-0.72992700729926707</v>
      </c>
    </row>
    <row r="50" spans="1:7">
      <c r="B50" s="1">
        <v>42862</v>
      </c>
      <c r="C50" s="4" t="s">
        <v>2</v>
      </c>
      <c r="D50" s="2">
        <v>155.77000000000001</v>
      </c>
      <c r="E50" s="2"/>
    </row>
    <row r="51" spans="1:7">
      <c r="B51" s="1">
        <v>42893</v>
      </c>
      <c r="C51" s="4" t="s">
        <v>3</v>
      </c>
      <c r="D51" s="2">
        <v>153.55000000000001</v>
      </c>
      <c r="E51" s="2">
        <f>D51-D50</f>
        <v>-2.2199999999999989</v>
      </c>
      <c r="F51">
        <f>E51/D50*100</f>
        <v>-1.4251781472684077</v>
      </c>
    </row>
    <row r="52" spans="1:7">
      <c r="B52" s="1">
        <v>43076</v>
      </c>
      <c r="C52" s="4" t="s">
        <v>2</v>
      </c>
      <c r="D52" s="2">
        <v>153.71</v>
      </c>
      <c r="E52" s="2"/>
    </row>
    <row r="53" spans="1:7">
      <c r="B53" s="2" t="s">
        <v>34</v>
      </c>
      <c r="C53" s="4" t="s">
        <v>3</v>
      </c>
      <c r="D53" s="2">
        <v>152.41</v>
      </c>
      <c r="E53" s="2">
        <f>D53-D52</f>
        <v>-1.3000000000000114</v>
      </c>
      <c r="F53">
        <f>E53/D52*100</f>
        <v>-0.84574848741136643</v>
      </c>
    </row>
    <row r="54" spans="1:7">
      <c r="A54" s="2"/>
      <c r="B54" s="2" t="s">
        <v>29</v>
      </c>
      <c r="C54" s="2"/>
      <c r="D54" s="2"/>
      <c r="E54" s="2"/>
      <c r="F54" s="3">
        <f>F41+F43+F45+F47+F49+F51+F53</f>
        <v>3.1968802583896117</v>
      </c>
      <c r="G54" s="2">
        <v>-12.01</v>
      </c>
    </row>
    <row r="55" spans="1:7">
      <c r="A55" s="2"/>
      <c r="B55" s="2"/>
      <c r="C55" s="2"/>
      <c r="D55" s="2"/>
      <c r="E55" s="2"/>
      <c r="F55" s="2"/>
      <c r="G55" s="2"/>
    </row>
    <row r="56" spans="1:7" ht="15" customHeight="1">
      <c r="A56" s="7" t="s">
        <v>35</v>
      </c>
      <c r="B56" s="2"/>
      <c r="C56" s="2"/>
      <c r="D56" s="2"/>
      <c r="E56" s="2"/>
      <c r="F56" s="2"/>
      <c r="G56" s="2"/>
    </row>
    <row r="57" spans="1:7">
      <c r="A57" s="7"/>
      <c r="B57" s="1">
        <v>42736</v>
      </c>
      <c r="C57" s="2"/>
      <c r="D57" s="2"/>
      <c r="E57" s="2"/>
      <c r="F57" s="2"/>
      <c r="G57" s="2"/>
    </row>
    <row r="58" spans="1:7">
      <c r="A58" s="7"/>
      <c r="B58" s="2" t="s">
        <v>36</v>
      </c>
      <c r="C58" s="2" t="s">
        <v>2</v>
      </c>
      <c r="D58" s="2">
        <v>467</v>
      </c>
      <c r="E58" s="2"/>
      <c r="F58" s="2"/>
      <c r="G58" s="2"/>
    </row>
    <row r="59" spans="1:7">
      <c r="A59" s="2"/>
      <c r="B59" s="2" t="s">
        <v>37</v>
      </c>
      <c r="C59" s="2" t="s">
        <v>5</v>
      </c>
      <c r="D59" s="2">
        <v>584</v>
      </c>
      <c r="E59" s="2">
        <f>D59-D58</f>
        <v>117</v>
      </c>
      <c r="F59" s="2">
        <f>E59/D58*100</f>
        <v>25.053533190578158</v>
      </c>
      <c r="G59" s="2"/>
    </row>
    <row r="60" spans="1:7">
      <c r="A60" s="2"/>
      <c r="B60" s="2"/>
      <c r="C60" s="2"/>
      <c r="D60" s="2"/>
      <c r="E60" s="2"/>
      <c r="F60" s="10">
        <v>25.05353319</v>
      </c>
      <c r="G60" s="2">
        <v>2.23</v>
      </c>
    </row>
    <row r="61" spans="1:7">
      <c r="A61" s="2"/>
      <c r="B61" s="2"/>
      <c r="C61" s="2"/>
      <c r="D61" s="2"/>
      <c r="E61" s="2"/>
      <c r="F61" s="2"/>
      <c r="G61" s="2"/>
    </row>
    <row r="62" spans="1:7">
      <c r="A62" s="7" t="s">
        <v>38</v>
      </c>
      <c r="B62" s="2"/>
      <c r="C62" s="2"/>
      <c r="D62" s="2"/>
      <c r="E62" s="2"/>
      <c r="F62" s="2"/>
      <c r="G62" s="2"/>
    </row>
    <row r="63" spans="1:7">
      <c r="A63" s="7"/>
      <c r="B63" s="1">
        <v>42736</v>
      </c>
      <c r="C63" s="2"/>
      <c r="D63" s="2"/>
      <c r="E63" s="2"/>
      <c r="F63" s="2"/>
      <c r="G63" s="2"/>
    </row>
    <row r="64" spans="1:7">
      <c r="A64" s="7"/>
      <c r="B64" s="2" t="s">
        <v>36</v>
      </c>
      <c r="C64" s="2" t="s">
        <v>2</v>
      </c>
      <c r="D64" s="2">
        <v>1193.5</v>
      </c>
      <c r="E64" s="2"/>
      <c r="F64" s="2"/>
      <c r="G64" s="2"/>
    </row>
    <row r="65" spans="1:7">
      <c r="A65" s="2"/>
      <c r="B65" s="2" t="s">
        <v>36</v>
      </c>
      <c r="C65" s="2" t="s">
        <v>3</v>
      </c>
      <c r="D65" s="2">
        <v>1052</v>
      </c>
      <c r="E65" s="2">
        <f>D65-D64</f>
        <v>-141.5</v>
      </c>
      <c r="F65" s="2">
        <f>E65/D64*100</f>
        <v>-11.855886049434435</v>
      </c>
      <c r="G65" s="2"/>
    </row>
    <row r="66" spans="1:7">
      <c r="A66" s="2"/>
      <c r="B66" s="2" t="s">
        <v>36</v>
      </c>
      <c r="C66" s="2" t="s">
        <v>2</v>
      </c>
      <c r="D66" s="2">
        <v>1047.5</v>
      </c>
      <c r="E66" s="2"/>
      <c r="F66" s="2"/>
      <c r="G66" s="2"/>
    </row>
    <row r="67" spans="1:7">
      <c r="A67" s="2"/>
      <c r="B67" s="2" t="s">
        <v>37</v>
      </c>
      <c r="C67" s="2" t="s">
        <v>5</v>
      </c>
      <c r="D67" s="2">
        <v>1245.5</v>
      </c>
      <c r="E67" s="2">
        <f>D67-D66</f>
        <v>198</v>
      </c>
      <c r="F67" s="2">
        <f>E67/D66*100</f>
        <v>18.902147971360382</v>
      </c>
      <c r="G67" s="2"/>
    </row>
    <row r="68" spans="1:7">
      <c r="A68" s="2"/>
      <c r="B68" s="2"/>
      <c r="C68" s="2"/>
      <c r="D68" s="2"/>
      <c r="E68" s="2"/>
      <c r="F68" s="3">
        <f>F65+F67</f>
        <v>7.0462619219259466</v>
      </c>
      <c r="G68" s="2">
        <v>4.1500000000000004</v>
      </c>
    </row>
    <row r="70" spans="1:7" ht="15" customHeight="1">
      <c r="A70" s="7" t="s">
        <v>39</v>
      </c>
    </row>
    <row r="71" spans="1:7">
      <c r="A71" s="7"/>
      <c r="B71" s="2" t="s">
        <v>16</v>
      </c>
      <c r="C71" s="2"/>
      <c r="D71" s="2"/>
      <c r="E71" s="2"/>
      <c r="F71" s="2"/>
      <c r="G71" s="2"/>
    </row>
    <row r="72" spans="1:7">
      <c r="A72" s="7"/>
      <c r="B72" s="2" t="s">
        <v>40</v>
      </c>
      <c r="C72" s="6" t="s">
        <v>2</v>
      </c>
      <c r="D72" s="2">
        <v>4.2313000000000001</v>
      </c>
      <c r="E72" s="2"/>
      <c r="F72" s="2"/>
      <c r="G72" s="2"/>
    </row>
    <row r="73" spans="1:7">
      <c r="B73" s="2" t="s">
        <v>41</v>
      </c>
      <c r="C73" s="6" t="s">
        <v>3</v>
      </c>
      <c r="D73" s="2">
        <v>4.0250000000000004</v>
      </c>
      <c r="E73" s="2">
        <f>D73-D72</f>
        <v>-0.20629999999999971</v>
      </c>
      <c r="F73" s="2">
        <f>E73/D72*100</f>
        <v>-4.8755701557440903</v>
      </c>
      <c r="G73" s="2"/>
    </row>
    <row r="74" spans="1:7">
      <c r="B74" s="2" t="s">
        <v>42</v>
      </c>
      <c r="C74" s="6" t="s">
        <v>2</v>
      </c>
      <c r="D74" s="2">
        <v>4.165</v>
      </c>
      <c r="E74" s="2"/>
      <c r="F74" s="2"/>
      <c r="G74" s="2"/>
    </row>
    <row r="75" spans="1:7">
      <c r="B75" s="1">
        <v>42685</v>
      </c>
      <c r="C75" s="6" t="s">
        <v>3</v>
      </c>
      <c r="D75" s="2">
        <v>4.0449999999999999</v>
      </c>
      <c r="E75" s="2">
        <f>D75-D74</f>
        <v>-0.12000000000000011</v>
      </c>
      <c r="F75" s="2">
        <f>E75/D74*100</f>
        <v>-2.8811524609843961</v>
      </c>
      <c r="G75" s="2"/>
    </row>
    <row r="76" spans="1:7">
      <c r="B76" s="2" t="s">
        <v>43</v>
      </c>
      <c r="C76" s="6" t="s">
        <v>2</v>
      </c>
      <c r="D76" s="2">
        <v>4.0949999999999998</v>
      </c>
      <c r="E76" s="2"/>
      <c r="F76" s="2"/>
      <c r="G76" s="2"/>
    </row>
    <row r="77" spans="1:7">
      <c r="B77" s="2" t="s">
        <v>44</v>
      </c>
      <c r="C77" s="6" t="s">
        <v>3</v>
      </c>
      <c r="D77" s="2">
        <v>4.0186999999999999</v>
      </c>
      <c r="E77" s="2">
        <f>D77-D76</f>
        <v>-7.6299999999999812E-2</v>
      </c>
      <c r="F77" s="2">
        <f>E77/D76*100</f>
        <v>-1.8632478632478588</v>
      </c>
      <c r="G77" s="2"/>
    </row>
    <row r="78" spans="1:7">
      <c r="B78" s="1">
        <v>42887</v>
      </c>
      <c r="C78" s="6" t="s">
        <v>2</v>
      </c>
      <c r="D78" s="2">
        <v>4.2699999999999996</v>
      </c>
      <c r="E78" s="2"/>
      <c r="F78" s="2"/>
      <c r="G78" s="2"/>
    </row>
    <row r="79" spans="1:7">
      <c r="B79" s="1">
        <v>43070</v>
      </c>
      <c r="C79" s="6" t="s">
        <v>3</v>
      </c>
      <c r="D79" s="2">
        <v>4.165</v>
      </c>
      <c r="E79" s="2">
        <f>D79-D78</f>
        <v>-0.10499999999999954</v>
      </c>
      <c r="F79" s="2">
        <f>E79/D78*100</f>
        <v>-2.4590163934426124</v>
      </c>
      <c r="G79" s="2"/>
    </row>
    <row r="80" spans="1:7">
      <c r="B80" s="2" t="s">
        <v>45</v>
      </c>
      <c r="C80" s="6" t="s">
        <v>2</v>
      </c>
      <c r="D80" s="2">
        <v>4.2563000000000004</v>
      </c>
      <c r="E80" s="2"/>
      <c r="F80" s="2"/>
      <c r="G80" s="2"/>
    </row>
    <row r="81" spans="2:7">
      <c r="B81" s="2" t="s">
        <v>46</v>
      </c>
      <c r="C81" s="6" t="s">
        <v>3</v>
      </c>
      <c r="D81" s="2">
        <v>4.1394000000000002</v>
      </c>
      <c r="E81" s="2">
        <f>D81-D80</f>
        <v>-0.11690000000000023</v>
      </c>
      <c r="F81" s="2">
        <f>E81/D80*100</f>
        <v>-2.7465169278481358</v>
      </c>
      <c r="G81" s="2"/>
    </row>
    <row r="82" spans="2:7">
      <c r="B82" s="1">
        <v>42737</v>
      </c>
      <c r="C82" s="6" t="s">
        <v>2</v>
      </c>
      <c r="D82" s="2">
        <v>4.1780999999999997</v>
      </c>
      <c r="E82" s="2"/>
      <c r="F82" s="2"/>
      <c r="G82" s="2"/>
    </row>
    <row r="83" spans="2:7">
      <c r="B83" s="2" t="s">
        <v>47</v>
      </c>
      <c r="C83" s="6" t="s">
        <v>2</v>
      </c>
      <c r="D83" s="2">
        <v>4.5209000000000001</v>
      </c>
      <c r="E83" s="2"/>
      <c r="F83" s="2"/>
      <c r="G83" s="2"/>
    </row>
    <row r="84" spans="2:7">
      <c r="B84" s="2" t="s">
        <v>47</v>
      </c>
      <c r="C84" s="6" t="s">
        <v>3</v>
      </c>
      <c r="D84" s="2">
        <v>4.3616999999999999</v>
      </c>
      <c r="E84" s="2">
        <f>D84-D82</f>
        <v>0.18360000000000021</v>
      </c>
      <c r="F84" s="2">
        <f>E84/D82*100</f>
        <v>4.3943419257557315</v>
      </c>
      <c r="G84" s="2"/>
    </row>
    <row r="85" spans="2:7">
      <c r="B85" s="2" t="s">
        <v>48</v>
      </c>
      <c r="C85" s="6" t="s">
        <v>3</v>
      </c>
      <c r="D85" s="2">
        <v>4.3941999999999997</v>
      </c>
      <c r="E85" s="2">
        <f>D85-D83</f>
        <v>-0.12670000000000048</v>
      </c>
      <c r="F85" s="2">
        <f>E85/D83*100</f>
        <v>-2.802539317392565</v>
      </c>
      <c r="G85" s="2"/>
    </row>
    <row r="86" spans="2:7">
      <c r="B86" s="1">
        <v>42738</v>
      </c>
      <c r="C86" s="6" t="s">
        <v>2</v>
      </c>
      <c r="D86" s="2">
        <v>4.5008999999999997</v>
      </c>
      <c r="E86" s="2"/>
      <c r="F86" s="2"/>
      <c r="G86" s="2"/>
    </row>
    <row r="87" spans="2:7">
      <c r="B87" s="1">
        <v>42981</v>
      </c>
      <c r="C87" s="6" t="s">
        <v>3</v>
      </c>
      <c r="D87" s="2">
        <v>4.4466999999999999</v>
      </c>
      <c r="E87" s="2">
        <f>D87-D86</f>
        <v>-5.4199999999999804E-2</v>
      </c>
      <c r="F87" s="2">
        <f>E87/D86*100</f>
        <v>-1.2042036037236954</v>
      </c>
      <c r="G87" s="2"/>
    </row>
    <row r="88" spans="2:7">
      <c r="B88" s="1">
        <v>42771</v>
      </c>
      <c r="C88" s="6" t="s">
        <v>2</v>
      </c>
      <c r="D88" s="2">
        <v>4.5937999999999999</v>
      </c>
      <c r="E88" s="2"/>
      <c r="F88" s="2"/>
      <c r="G88" s="2"/>
    </row>
    <row r="89" spans="2:7">
      <c r="B89" s="1">
        <v>42799</v>
      </c>
      <c r="C89" s="6" t="s">
        <v>3</v>
      </c>
      <c r="D89" s="2">
        <v>4.4836999999999998</v>
      </c>
      <c r="E89" s="2">
        <f>D89-D88</f>
        <v>-0.11010000000000009</v>
      </c>
      <c r="F89" s="2">
        <f>E89/D88*100</f>
        <v>-2.396708607253256</v>
      </c>
      <c r="G89" s="2"/>
    </row>
    <row r="90" spans="2:7">
      <c r="B90" s="1">
        <v>42830</v>
      </c>
      <c r="C90" s="6" t="s">
        <v>2</v>
      </c>
      <c r="D90" s="2">
        <v>4.5038</v>
      </c>
      <c r="E90" s="2"/>
      <c r="F90" s="2"/>
      <c r="G90" s="2"/>
    </row>
    <row r="91" spans="2:7">
      <c r="B91" s="1">
        <v>42860</v>
      </c>
      <c r="C91" s="6" t="s">
        <v>3</v>
      </c>
      <c r="D91" s="2">
        <v>4.4000000000000004</v>
      </c>
      <c r="E91" s="2">
        <f>D91-D90</f>
        <v>-0.10379999999999967</v>
      </c>
      <c r="F91" s="2">
        <f>E91/D90*100</f>
        <v>-2.3047204582796676</v>
      </c>
      <c r="G91" s="2"/>
    </row>
    <row r="92" spans="2:7">
      <c r="B92" s="1">
        <v>42922</v>
      </c>
      <c r="C92" s="6" t="s">
        <v>2</v>
      </c>
      <c r="D92" s="2">
        <v>4.4082999999999997</v>
      </c>
      <c r="E92" s="2"/>
      <c r="F92" s="2"/>
      <c r="G92" s="2"/>
    </row>
    <row r="93" spans="2:7">
      <c r="B93" s="2" t="s">
        <v>49</v>
      </c>
      <c r="C93" s="6" t="s">
        <v>2</v>
      </c>
      <c r="D93" s="2">
        <v>4.7050000000000001</v>
      </c>
      <c r="E93" s="2"/>
      <c r="F93" s="2"/>
      <c r="G93" s="2"/>
    </row>
    <row r="94" spans="2:7">
      <c r="B94" s="2" t="s">
        <v>49</v>
      </c>
      <c r="C94" s="6" t="s">
        <v>3</v>
      </c>
      <c r="D94" s="2">
        <v>4.5312000000000001</v>
      </c>
      <c r="E94" s="2">
        <f>D94-D92</f>
        <v>0.12290000000000045</v>
      </c>
      <c r="F94" s="2">
        <f>E94/D92*100</f>
        <v>2.7879227820248271</v>
      </c>
      <c r="G94" s="2"/>
    </row>
    <row r="95" spans="2:7">
      <c r="B95" s="2" t="s">
        <v>50</v>
      </c>
      <c r="C95" s="6" t="s">
        <v>3</v>
      </c>
      <c r="D95" s="2">
        <v>4.7964000000000002</v>
      </c>
      <c r="E95" s="2">
        <f>D95-D93</f>
        <v>9.1400000000000148E-2</v>
      </c>
      <c r="F95" s="2">
        <f>E95/D93*100</f>
        <v>1.942614240170035</v>
      </c>
      <c r="G95" s="2"/>
    </row>
    <row r="96" spans="2:7">
      <c r="B96" s="2"/>
      <c r="C96" s="2"/>
      <c r="D96" s="2"/>
      <c r="E96" s="2"/>
      <c r="F96" s="3">
        <f>F73+F75+F77+F79+F81+F84+F85+F87+F89+F91+F94+F95</f>
        <v>-14.408796839965683</v>
      </c>
      <c r="G96" s="8">
        <v>-0.24510000000000001</v>
      </c>
    </row>
    <row r="97" spans="1:7">
      <c r="B97" s="2"/>
      <c r="C97" s="2"/>
      <c r="D97" s="2"/>
      <c r="E97" s="2"/>
      <c r="F97" s="2"/>
      <c r="G97" s="2"/>
    </row>
    <row r="98" spans="1:7">
      <c r="A98" s="7" t="s">
        <v>51</v>
      </c>
      <c r="B98" s="2"/>
      <c r="C98" s="2"/>
      <c r="D98" s="2"/>
      <c r="E98" s="2"/>
      <c r="F98" s="2"/>
      <c r="G98" s="2"/>
    </row>
    <row r="99" spans="1:7">
      <c r="A99" s="7"/>
      <c r="B99" s="2" t="s">
        <v>16</v>
      </c>
      <c r="C99" s="2"/>
      <c r="D99" s="2"/>
      <c r="E99" s="2"/>
      <c r="F99" s="2"/>
      <c r="G99" s="2"/>
    </row>
    <row r="100" spans="1:7">
      <c r="A100" s="7"/>
      <c r="B100" s="2" t="s">
        <v>52</v>
      </c>
      <c r="C100" s="2"/>
      <c r="D100" s="2"/>
      <c r="E100" s="2"/>
      <c r="F100" s="9">
        <v>-6.3399999999999998E-2</v>
      </c>
      <c r="G100" s="8">
        <v>-6.59E-2</v>
      </c>
    </row>
  </sheetData>
  <mergeCells count="4">
    <mergeCell ref="A56:A58"/>
    <mergeCell ref="A62:A64"/>
    <mergeCell ref="A70:A72"/>
    <mergeCell ref="A98:A10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Kung</dc:creator>
  <cp:lastModifiedBy>Jonathan Kung</cp:lastModifiedBy>
  <dcterms:created xsi:type="dcterms:W3CDTF">2017-08-18T03:46:46Z</dcterms:created>
  <dcterms:modified xsi:type="dcterms:W3CDTF">2017-09-04T02:28:34Z</dcterms:modified>
</cp:coreProperties>
</file>