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25434141636f3/Desktop/Projekty/Jeździecka/Marketing/"/>
    </mc:Choice>
  </mc:AlternateContent>
  <xr:revisionPtr revIDLastSave="48" documentId="8_{B2A243A8-AA6D-4590-AA9D-3969D197AA60}" xr6:coauthVersionLast="47" xr6:coauthVersionMax="47" xr10:uidLastSave="{7EDDA030-9EC0-462D-B4F5-84C7C0F9B4E5}"/>
  <bookViews>
    <workbookView xWindow="-98" yWindow="-98" windowWidth="21795" windowHeight="12975" xr2:uid="{FE94AFC4-E160-4168-8787-24150D10D0B5}"/>
  </bookViews>
  <sheets>
    <sheet name="Mieszkania" sheetId="1" r:id="rId1"/>
    <sheet name="Komórki" sheetId="3" r:id="rId2"/>
    <sheet name="miejsca garażowe" sheetId="4" r:id="rId3"/>
  </sheets>
  <externalReferences>
    <externalReference r:id="rId4"/>
  </externalReferences>
  <definedNames>
    <definedName name="_xlnm._FilterDatabase" localSheetId="2" hidden="1">'miejsca garażowe'!$A$1:$I$113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4" l="1"/>
  <c r="H12" i="4"/>
  <c r="H13" i="4"/>
  <c r="H14" i="4"/>
  <c r="H15" i="4"/>
  <c r="I15" i="4" s="1"/>
  <c r="H16" i="4"/>
  <c r="I16" i="4" s="1"/>
  <c r="H17" i="4"/>
  <c r="I17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H32" i="4"/>
  <c r="I32" i="4" s="1"/>
  <c r="H33" i="4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H43" i="4"/>
  <c r="I43" i="4" s="1"/>
  <c r="H44" i="4"/>
  <c r="H45" i="4"/>
  <c r="I45" i="4" s="1"/>
  <c r="H46" i="4"/>
  <c r="I46" i="4" s="1"/>
  <c r="H47" i="4"/>
  <c r="I47" i="4" s="1"/>
  <c r="H48" i="4"/>
  <c r="H49" i="4"/>
  <c r="H50" i="4"/>
  <c r="H51" i="4"/>
  <c r="I51" i="4" s="1"/>
  <c r="H52" i="4"/>
  <c r="I52" i="4" s="1"/>
  <c r="H53" i="4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H67" i="4"/>
  <c r="I67" i="4" s="1"/>
  <c r="H68" i="4"/>
  <c r="I68" i="4" s="1"/>
  <c r="H69" i="4"/>
  <c r="I69" i="4" s="1"/>
  <c r="H70" i="4"/>
  <c r="I70" i="4" s="1"/>
  <c r="H71" i="4"/>
  <c r="H72" i="4"/>
  <c r="H73" i="4"/>
  <c r="I73" i="4" s="1"/>
  <c r="H74" i="4"/>
  <c r="I74" i="4" s="1"/>
  <c r="H75" i="4"/>
  <c r="H76" i="4"/>
  <c r="I76" i="4" s="1"/>
  <c r="H81" i="4"/>
  <c r="I81" i="4" s="1"/>
  <c r="H82" i="4"/>
  <c r="I82" i="4" s="1"/>
  <c r="H83" i="4"/>
  <c r="I83" i="4" s="1"/>
  <c r="H84" i="4"/>
  <c r="H85" i="4"/>
  <c r="H86" i="4"/>
  <c r="H87" i="4"/>
  <c r="I87" i="4" s="1"/>
  <c r="H88" i="4"/>
  <c r="I88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2" i="4"/>
  <c r="I2" i="4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I14" i="4"/>
  <c r="D2" i="4"/>
  <c r="G2" i="4"/>
  <c r="D3" i="4"/>
  <c r="G3" i="4"/>
  <c r="D4" i="4"/>
  <c r="G4" i="4"/>
  <c r="D5" i="4"/>
  <c r="G5" i="4"/>
  <c r="D6" i="4"/>
  <c r="G6" i="4"/>
  <c r="D7" i="4"/>
  <c r="G7" i="4"/>
  <c r="D8" i="4"/>
  <c r="G8" i="4"/>
  <c r="D9" i="4"/>
  <c r="G9" i="4"/>
  <c r="D10" i="4"/>
  <c r="F10" i="4"/>
  <c r="H10" i="4" s="1"/>
  <c r="I10" i="4" s="1"/>
  <c r="D11" i="4"/>
  <c r="G11" i="4"/>
  <c r="I11" i="4"/>
  <c r="D12" i="4"/>
  <c r="G12" i="4"/>
  <c r="I12" i="4"/>
  <c r="D13" i="4"/>
  <c r="G13" i="4"/>
  <c r="I13" i="4"/>
  <c r="D14" i="4"/>
  <c r="G14" i="4"/>
  <c r="D15" i="4"/>
  <c r="G15" i="4"/>
  <c r="D16" i="4"/>
  <c r="G16" i="4"/>
  <c r="D17" i="4"/>
  <c r="G17" i="4"/>
  <c r="D18" i="4"/>
  <c r="F18" i="4"/>
  <c r="H18" i="4" s="1"/>
  <c r="I18" i="4" s="1"/>
  <c r="G18" i="4"/>
  <c r="D19" i="4"/>
  <c r="G19" i="4"/>
  <c r="D20" i="4"/>
  <c r="G20" i="4"/>
  <c r="D21" i="4"/>
  <c r="G21" i="4"/>
  <c r="D22" i="4"/>
  <c r="G22" i="4"/>
  <c r="D23" i="4"/>
  <c r="G23" i="4"/>
  <c r="D24" i="4"/>
  <c r="G24" i="4"/>
  <c r="D25" i="4"/>
  <c r="G25" i="4"/>
  <c r="D26" i="4"/>
  <c r="G26" i="4"/>
  <c r="D27" i="4"/>
  <c r="G27" i="4"/>
  <c r="D28" i="4"/>
  <c r="G28" i="4"/>
  <c r="D29" i="4"/>
  <c r="G29" i="4"/>
  <c r="D30" i="4"/>
  <c r="G30" i="4"/>
  <c r="D31" i="4"/>
  <c r="G31" i="4"/>
  <c r="I31" i="4"/>
  <c r="D32" i="4"/>
  <c r="G32" i="4"/>
  <c r="D33" i="4"/>
  <c r="G33" i="4"/>
  <c r="I33" i="4"/>
  <c r="D34" i="4"/>
  <c r="G34" i="4"/>
  <c r="D35" i="4"/>
  <c r="G35" i="4"/>
  <c r="D36" i="4"/>
  <c r="G36" i="4"/>
  <c r="D37" i="4"/>
  <c r="G37" i="4"/>
  <c r="D38" i="4"/>
  <c r="G38" i="4"/>
  <c r="D39" i="4"/>
  <c r="G39" i="4"/>
  <c r="D40" i="4"/>
  <c r="G40" i="4"/>
  <c r="D41" i="4"/>
  <c r="E41" i="4" s="1"/>
  <c r="G41" i="4"/>
  <c r="D42" i="4"/>
  <c r="G42" i="4"/>
  <c r="D43" i="4"/>
  <c r="G43" i="4"/>
  <c r="D44" i="4"/>
  <c r="G44" i="4"/>
  <c r="D45" i="4"/>
  <c r="G45" i="4"/>
  <c r="D46" i="4"/>
  <c r="G46" i="4"/>
  <c r="D47" i="4"/>
  <c r="G47" i="4"/>
  <c r="D48" i="4"/>
  <c r="G48" i="4"/>
  <c r="I48" i="4"/>
  <c r="D49" i="4"/>
  <c r="G49" i="4"/>
  <c r="I49" i="4"/>
  <c r="D50" i="4"/>
  <c r="G50" i="4"/>
  <c r="I50" i="4"/>
  <c r="D51" i="4"/>
  <c r="G51" i="4"/>
  <c r="D52" i="4"/>
  <c r="G52" i="4"/>
  <c r="D53" i="4"/>
  <c r="G53" i="4"/>
  <c r="I53" i="4"/>
  <c r="D54" i="4"/>
  <c r="G54" i="4"/>
  <c r="D55" i="4"/>
  <c r="G55" i="4"/>
  <c r="D56" i="4"/>
  <c r="G56" i="4"/>
  <c r="D57" i="4"/>
  <c r="G57" i="4"/>
  <c r="D58" i="4"/>
  <c r="G58" i="4"/>
  <c r="D59" i="4"/>
  <c r="G59" i="4"/>
  <c r="D60" i="4"/>
  <c r="G60" i="4"/>
  <c r="D61" i="4"/>
  <c r="G61" i="4"/>
  <c r="D62" i="4"/>
  <c r="G62" i="4"/>
  <c r="D63" i="4"/>
  <c r="G63" i="4"/>
  <c r="D64" i="4"/>
  <c r="G64" i="4"/>
  <c r="D65" i="4"/>
  <c r="G65" i="4"/>
  <c r="D66" i="4"/>
  <c r="G66" i="4"/>
  <c r="I66" i="4"/>
  <c r="D67" i="4"/>
  <c r="G67" i="4"/>
  <c r="D68" i="4"/>
  <c r="G68" i="4"/>
  <c r="D69" i="4"/>
  <c r="G69" i="4"/>
  <c r="D70" i="4"/>
  <c r="G70" i="4"/>
  <c r="D71" i="4"/>
  <c r="G71" i="4"/>
  <c r="I71" i="4"/>
  <c r="D72" i="4"/>
  <c r="G72" i="4"/>
  <c r="I72" i="4"/>
  <c r="D73" i="4"/>
  <c r="G73" i="4"/>
  <c r="D74" i="4"/>
  <c r="G74" i="4"/>
  <c r="D75" i="4"/>
  <c r="G75" i="4"/>
  <c r="D76" i="4"/>
  <c r="G76" i="4"/>
  <c r="D77" i="4"/>
  <c r="F77" i="4"/>
  <c r="H77" i="4" s="1"/>
  <c r="I77" i="4" s="1"/>
  <c r="G77" i="4"/>
  <c r="D78" i="4"/>
  <c r="F78" i="4"/>
  <c r="H78" i="4" s="1"/>
  <c r="I78" i="4" s="1"/>
  <c r="G78" i="4"/>
  <c r="D79" i="4"/>
  <c r="F79" i="4"/>
  <c r="H79" i="4" s="1"/>
  <c r="I79" i="4" s="1"/>
  <c r="G79" i="4"/>
  <c r="D80" i="4"/>
  <c r="F80" i="4"/>
  <c r="H80" i="4" s="1"/>
  <c r="I80" i="4" s="1"/>
  <c r="G80" i="4"/>
  <c r="D81" i="4"/>
  <c r="G81" i="4"/>
  <c r="D82" i="4"/>
  <c r="G82" i="4"/>
  <c r="D83" i="4"/>
  <c r="G83" i="4"/>
  <c r="D84" i="4"/>
  <c r="G84" i="4"/>
  <c r="I84" i="4"/>
  <c r="D85" i="4"/>
  <c r="G85" i="4"/>
  <c r="I85" i="4"/>
  <c r="D86" i="4"/>
  <c r="G86" i="4"/>
  <c r="I86" i="4"/>
  <c r="D87" i="4"/>
  <c r="G87" i="4"/>
  <c r="D88" i="4"/>
  <c r="G88" i="4"/>
  <c r="D89" i="4"/>
  <c r="F89" i="4"/>
  <c r="H89" i="4" s="1"/>
  <c r="I89" i="4" s="1"/>
  <c r="G89" i="4"/>
  <c r="D90" i="4"/>
  <c r="F90" i="4"/>
  <c r="H90" i="4" s="1"/>
  <c r="G90" i="4"/>
  <c r="D91" i="4"/>
  <c r="F91" i="4"/>
  <c r="H91" i="4" s="1"/>
  <c r="I91" i="4" s="1"/>
  <c r="G91" i="4"/>
  <c r="D92" i="4"/>
  <c r="F92" i="4"/>
  <c r="H92" i="4" s="1"/>
  <c r="I92" i="4" s="1"/>
  <c r="G92" i="4"/>
  <c r="D93" i="4"/>
  <c r="F93" i="4"/>
  <c r="H93" i="4" s="1"/>
  <c r="I93" i="4" s="1"/>
  <c r="G93" i="4"/>
  <c r="D94" i="4"/>
  <c r="G94" i="4"/>
  <c r="D95" i="4"/>
  <c r="G95" i="4"/>
  <c r="D96" i="4"/>
  <c r="G96" i="4"/>
  <c r="D97" i="4"/>
  <c r="G97" i="4"/>
  <c r="D98" i="4"/>
  <c r="G98" i="4"/>
  <c r="D99" i="4"/>
  <c r="G99" i="4"/>
  <c r="D100" i="4"/>
  <c r="G100" i="4"/>
  <c r="D101" i="4"/>
  <c r="G101" i="4"/>
  <c r="D102" i="4"/>
  <c r="G102" i="4"/>
  <c r="D103" i="4"/>
  <c r="G103" i="4"/>
  <c r="D104" i="4"/>
  <c r="G104" i="4"/>
  <c r="D105" i="4"/>
  <c r="G105" i="4"/>
  <c r="I105" i="4"/>
  <c r="D106" i="4"/>
  <c r="G106" i="4"/>
  <c r="D107" i="4"/>
  <c r="G107" i="4"/>
  <c r="D108" i="4"/>
  <c r="G108" i="4"/>
  <c r="D109" i="4"/>
  <c r="G109" i="4"/>
  <c r="D110" i="4"/>
  <c r="G110" i="4"/>
  <c r="D111" i="4"/>
  <c r="G111" i="4"/>
  <c r="D112" i="4"/>
  <c r="G112" i="4"/>
  <c r="D113" i="4"/>
  <c r="G113" i="4"/>
  <c r="G10" i="4" l="1"/>
  <c r="I90" i="4"/>
</calcChain>
</file>

<file path=xl/sharedStrings.xml><?xml version="1.0" encoding="utf-8"?>
<sst xmlns="http://schemas.openxmlformats.org/spreadsheetml/2006/main" count="975" uniqueCount="248">
  <si>
    <t>Nazwa inwestycji</t>
  </si>
  <si>
    <t>Nazwa powierzchni</t>
  </si>
  <si>
    <t>Nr. powierzchni</t>
  </si>
  <si>
    <t>Piętro</t>
  </si>
  <si>
    <t>Budynek</t>
  </si>
  <si>
    <t>Metraż</t>
  </si>
  <si>
    <t>Metraż z kropką</t>
  </si>
  <si>
    <t>Powierzchnia przy podłodze:</t>
  </si>
  <si>
    <t>Metraż powykonawczy</t>
  </si>
  <si>
    <t>Kuchnia/aneks</t>
  </si>
  <si>
    <t>Pokoje</t>
  </si>
  <si>
    <t>Wystawa okien</t>
  </si>
  <si>
    <t>Powierzchnia dodatkowa</t>
  </si>
  <si>
    <t>Powierzchnia powierzchni dodatkowej</t>
  </si>
  <si>
    <t>Cena netto</t>
  </si>
  <si>
    <t>Cena brutto</t>
  </si>
  <si>
    <t>Stawka VAT</t>
  </si>
  <si>
    <t>Cena promocyjna</t>
  </si>
  <si>
    <t>Cena 30 dni</t>
  </si>
  <si>
    <t>Status</t>
  </si>
  <si>
    <t>Spacer 3D:</t>
  </si>
  <si>
    <t>Widok 360:</t>
  </si>
  <si>
    <t>Balkon</t>
  </si>
  <si>
    <t xml:space="preserve">Greenwood Park </t>
  </si>
  <si>
    <t>Wolne</t>
  </si>
  <si>
    <t xml:space="preserve">nr 30 </t>
  </si>
  <si>
    <t>42.94</t>
  </si>
  <si>
    <t>Północny wschód</t>
  </si>
  <si>
    <t>37.85</t>
  </si>
  <si>
    <t>Wschód</t>
  </si>
  <si>
    <t>59.,2</t>
  </si>
  <si>
    <t>Południowy wschód</t>
  </si>
  <si>
    <t>59.91</t>
  </si>
  <si>
    <t>Południowy zachód</t>
  </si>
  <si>
    <t>57.97</t>
  </si>
  <si>
    <t>70.06</t>
  </si>
  <si>
    <t>Północny zachód</t>
  </si>
  <si>
    <t>74.42</t>
  </si>
  <si>
    <t>37.75</t>
  </si>
  <si>
    <t>59.99</t>
  </si>
  <si>
    <t>70.,7</t>
  </si>
  <si>
    <t>70.62</t>
  </si>
  <si>
    <t>80.49</t>
  </si>
  <si>
    <t>63.04</t>
  </si>
  <si>
    <t>70.58</t>
  </si>
  <si>
    <t>nr 30A</t>
  </si>
  <si>
    <t>58.25</t>
  </si>
  <si>
    <t>40.,4</t>
  </si>
  <si>
    <t>58.19</t>
  </si>
  <si>
    <t>49.41</t>
  </si>
  <si>
    <t>40.33</t>
  </si>
  <si>
    <t>Zachód</t>
  </si>
  <si>
    <t>39.72</t>
  </si>
  <si>
    <t>40.24</t>
  </si>
  <si>
    <t>44.48</t>
  </si>
  <si>
    <t>41.97</t>
  </si>
  <si>
    <t>40.,8</t>
  </si>
  <si>
    <t>39.43</t>
  </si>
  <si>
    <t>63.05</t>
  </si>
  <si>
    <t>68.,4</t>
  </si>
  <si>
    <t>nr 26</t>
  </si>
  <si>
    <t>42.35</t>
  </si>
  <si>
    <t>48.19</t>
  </si>
  <si>
    <t>55.,3</t>
  </si>
  <si>
    <t>Północ, Południe</t>
  </si>
  <si>
    <t>39.07</t>
  </si>
  <si>
    <t>Południe</t>
  </si>
  <si>
    <t>56.34</t>
  </si>
  <si>
    <t>39.13</t>
  </si>
  <si>
    <t>58.55</t>
  </si>
  <si>
    <t>37.95</t>
  </si>
  <si>
    <t>42.51</t>
  </si>
  <si>
    <t>41.58</t>
  </si>
  <si>
    <t>57.29</t>
  </si>
  <si>
    <t>47.07</t>
  </si>
  <si>
    <t>55.43</t>
  </si>
  <si>
    <t>42.,6</t>
  </si>
  <si>
    <t>41.67</t>
  </si>
  <si>
    <t>57.81</t>
  </si>
  <si>
    <t>Numer</t>
  </si>
  <si>
    <t xml:space="preserve">Powierzchnia </t>
  </si>
  <si>
    <t xml:space="preserve">Kondygnacja </t>
  </si>
  <si>
    <t>Cena 1m2</t>
  </si>
  <si>
    <t>Całkowita</t>
  </si>
  <si>
    <t>KL.30</t>
  </si>
  <si>
    <t>PARTER</t>
  </si>
  <si>
    <t>KL.31</t>
  </si>
  <si>
    <t>KL.01</t>
  </si>
  <si>
    <t>GARAŻ -1</t>
  </si>
  <si>
    <t>KL.02</t>
  </si>
  <si>
    <t>KL.03</t>
  </si>
  <si>
    <t>KL.04</t>
  </si>
  <si>
    <t>KL.05</t>
  </si>
  <si>
    <t>KL.06</t>
  </si>
  <si>
    <t>KL.07</t>
  </si>
  <si>
    <t>KL.08</t>
  </si>
  <si>
    <t>KL.09</t>
  </si>
  <si>
    <t>KL.10</t>
  </si>
  <si>
    <t>KL.11</t>
  </si>
  <si>
    <t>KL.12</t>
  </si>
  <si>
    <t>KL.13</t>
  </si>
  <si>
    <t>KL.14</t>
  </si>
  <si>
    <t>KL.15</t>
  </si>
  <si>
    <t>KL.16</t>
  </si>
  <si>
    <t>KL.17</t>
  </si>
  <si>
    <t>KL.18</t>
  </si>
  <si>
    <t>KL.19</t>
  </si>
  <si>
    <t>KL.20</t>
  </si>
  <si>
    <t>KL.21</t>
  </si>
  <si>
    <t>KL.22</t>
  </si>
  <si>
    <t>KL.23</t>
  </si>
  <si>
    <t>KL.24</t>
  </si>
  <si>
    <t>KL.25</t>
  </si>
  <si>
    <t>KL.26</t>
  </si>
  <si>
    <t>KL.27</t>
  </si>
  <si>
    <t>KL.28</t>
  </si>
  <si>
    <t>KL.29</t>
  </si>
  <si>
    <t>pojedyncze</t>
  </si>
  <si>
    <t>MP112</t>
  </si>
  <si>
    <t>MP111</t>
  </si>
  <si>
    <t>MP110</t>
  </si>
  <si>
    <t>MP109</t>
  </si>
  <si>
    <t>MP108</t>
  </si>
  <si>
    <t>MP107</t>
  </si>
  <si>
    <t>MP106</t>
  </si>
  <si>
    <t>MP105</t>
  </si>
  <si>
    <t>MP104</t>
  </si>
  <si>
    <t>MP103</t>
  </si>
  <si>
    <t>MP102</t>
  </si>
  <si>
    <t>MP101</t>
  </si>
  <si>
    <t>MP100</t>
  </si>
  <si>
    <t>MP99</t>
  </si>
  <si>
    <t>MP98</t>
  </si>
  <si>
    <t>MP97</t>
  </si>
  <si>
    <t>MP96</t>
  </si>
  <si>
    <t>MP95</t>
  </si>
  <si>
    <t>MP94</t>
  </si>
  <si>
    <t>MP93</t>
  </si>
  <si>
    <t>MP92</t>
  </si>
  <si>
    <t>MP91</t>
  </si>
  <si>
    <t>MP90</t>
  </si>
  <si>
    <t>MP89</t>
  </si>
  <si>
    <t>MP88</t>
  </si>
  <si>
    <t>MP87</t>
  </si>
  <si>
    <t>MP86</t>
  </si>
  <si>
    <t>MP85</t>
  </si>
  <si>
    <t>MP84</t>
  </si>
  <si>
    <t>MP83</t>
  </si>
  <si>
    <t>MP82</t>
  </si>
  <si>
    <t>MP81</t>
  </si>
  <si>
    <t>MP80</t>
  </si>
  <si>
    <t>MP79</t>
  </si>
  <si>
    <t>MP78</t>
  </si>
  <si>
    <t>MP77</t>
  </si>
  <si>
    <t>MP76</t>
  </si>
  <si>
    <t>MP75</t>
  </si>
  <si>
    <t>MP74</t>
  </si>
  <si>
    <t>rodzinne (73 i 74)</t>
  </si>
  <si>
    <t>MP73</t>
  </si>
  <si>
    <t>MP72</t>
  </si>
  <si>
    <t>MP71</t>
  </si>
  <si>
    <t>MP70</t>
  </si>
  <si>
    <t>MP69</t>
  </si>
  <si>
    <t>MP68</t>
  </si>
  <si>
    <t>MP67</t>
  </si>
  <si>
    <t>MP66</t>
  </si>
  <si>
    <t>MP65</t>
  </si>
  <si>
    <t>MP64</t>
  </si>
  <si>
    <t>MP63</t>
  </si>
  <si>
    <t>MP62</t>
  </si>
  <si>
    <t>MP61</t>
  </si>
  <si>
    <t>MP60</t>
  </si>
  <si>
    <t>MP59</t>
  </si>
  <si>
    <t>MP58</t>
  </si>
  <si>
    <t>MP57</t>
  </si>
  <si>
    <t>MP56</t>
  </si>
  <si>
    <t>MP55</t>
  </si>
  <si>
    <t>MP54</t>
  </si>
  <si>
    <t>MP53</t>
  </si>
  <si>
    <t>MP52</t>
  </si>
  <si>
    <t>MP51</t>
  </si>
  <si>
    <t>MP50</t>
  </si>
  <si>
    <t>MP49</t>
  </si>
  <si>
    <t>MP48</t>
  </si>
  <si>
    <t>MP47</t>
  </si>
  <si>
    <t>MP46</t>
  </si>
  <si>
    <t>MP45</t>
  </si>
  <si>
    <t>MP44</t>
  </si>
  <si>
    <t>MP43</t>
  </si>
  <si>
    <t>rodzinne (42 i 43)</t>
  </si>
  <si>
    <t>MP42</t>
  </si>
  <si>
    <t>MP41</t>
  </si>
  <si>
    <t>rodzinne (40 i 41)</t>
  </si>
  <si>
    <t>MP40</t>
  </si>
  <si>
    <t>MP39</t>
  </si>
  <si>
    <t>MP38</t>
  </si>
  <si>
    <t>MP37</t>
  </si>
  <si>
    <t>MP36</t>
  </si>
  <si>
    <t>MP35</t>
  </si>
  <si>
    <t>MP34</t>
  </si>
  <si>
    <t>MP33</t>
  </si>
  <si>
    <t>MP32</t>
  </si>
  <si>
    <t>MP31</t>
  </si>
  <si>
    <t>MP30</t>
  </si>
  <si>
    <t>MP29</t>
  </si>
  <si>
    <t>MP28</t>
  </si>
  <si>
    <t>MP27</t>
  </si>
  <si>
    <t>MP26</t>
  </si>
  <si>
    <t>MP25</t>
  </si>
  <si>
    <t>MP24</t>
  </si>
  <si>
    <t>MP23</t>
  </si>
  <si>
    <t>MP22</t>
  </si>
  <si>
    <t>MP21</t>
  </si>
  <si>
    <t>MP20</t>
  </si>
  <si>
    <t>MP19</t>
  </si>
  <si>
    <t>MP18</t>
  </si>
  <si>
    <t>MP17</t>
  </si>
  <si>
    <t>MP16</t>
  </si>
  <si>
    <t>MP15</t>
  </si>
  <si>
    <t>MP14</t>
  </si>
  <si>
    <t>MP13</t>
  </si>
  <si>
    <t>MP12</t>
  </si>
  <si>
    <t>MP11</t>
  </si>
  <si>
    <t>MP10</t>
  </si>
  <si>
    <t>MP9</t>
  </si>
  <si>
    <t>MP8</t>
  </si>
  <si>
    <t>MP7</t>
  </si>
  <si>
    <t>MP6</t>
  </si>
  <si>
    <t>MP5</t>
  </si>
  <si>
    <t>MP4</t>
  </si>
  <si>
    <t>MP3</t>
  </si>
  <si>
    <t>MP2</t>
  </si>
  <si>
    <t>MP1</t>
  </si>
  <si>
    <t>Łącznie</t>
  </si>
  <si>
    <t xml:space="preserve">Cena komórki </t>
  </si>
  <si>
    <t xml:space="preserve">Powierzchnia komórki </t>
  </si>
  <si>
    <t>Obowiązkowa komórka</t>
  </si>
  <si>
    <t xml:space="preserve">Netto </t>
  </si>
  <si>
    <t>Cena miejsca</t>
  </si>
  <si>
    <t xml:space="preserve">Rodzaj </t>
  </si>
  <si>
    <t>Ogródek</t>
  </si>
  <si>
    <t>Balkon; taras</t>
  </si>
  <si>
    <t>Ogródek; Ogródek</t>
  </si>
  <si>
    <t>12,36 ; 15,25</t>
  </si>
  <si>
    <t xml:space="preserve">Ogródek ; Ogródek </t>
  </si>
  <si>
    <t>13,45 ; 15,65</t>
  </si>
  <si>
    <t>2,79 ; 13,91</t>
  </si>
  <si>
    <t>3,88 ; 14,64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</si>
</sst>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zł&quot;"/>
    <numFmt numFmtId="165" formatCode="#,##0.00\ &quot;zł&quot;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indexed="8"/>
      <name val="Aptos Narrow"/>
      <family val="2"/>
      <charset val="238"/>
    </font>
    <font>
      <sz val="12"/>
      <color indexed="63"/>
      <name val="Arial"/>
      <family val="2"/>
      <charset val="1"/>
    </font>
    <font>
      <sz val="12"/>
      <color indexed="8"/>
      <name val="Arial"/>
      <family val="2"/>
      <charset val="1"/>
    </font>
    <font>
      <sz val="13"/>
      <color indexed="8"/>
      <name val="Arial"/>
      <family val="2"/>
      <charset val="1"/>
    </font>
    <font>
      <sz val="10"/>
      <name val="Arial"/>
      <family val="2"/>
      <charset val="238"/>
    </font>
    <font>
      <sz val="12"/>
      <name val="Arial"/>
      <family val="2"/>
      <charset val="1"/>
    </font>
    <font>
      <sz val="13"/>
      <name val="Arial"/>
      <family val="2"/>
      <charset val="1"/>
    </font>
    <font>
      <b/>
      <sz val="9"/>
      <color theme="1"/>
      <name val="Century Gothic"/>
      <family val="2"/>
      <charset val="238"/>
    </font>
    <font>
      <b/>
      <sz val="9"/>
      <name val="Century Gothic"/>
      <family val="2"/>
      <charset val="238"/>
    </font>
    <font>
      <sz val="9"/>
      <name val="Century Gothic"/>
      <family val="2"/>
      <charset val="238"/>
    </font>
    <font>
      <sz val="12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16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5" borderId="6" xfId="0" applyFont="1" applyFill="1" applyBorder="1"/>
    <xf numFmtId="0" fontId="8" fillId="5" borderId="7" xfId="0" applyFont="1" applyFill="1" applyBorder="1"/>
    <xf numFmtId="0" fontId="8" fillId="5" borderId="8" xfId="0" applyFont="1" applyFill="1" applyBorder="1"/>
    <xf numFmtId="164" fontId="8" fillId="5" borderId="8" xfId="0" applyNumberFormat="1" applyFont="1" applyFill="1" applyBorder="1"/>
    <xf numFmtId="0" fontId="0" fillId="0" borderId="0" xfId="0" applyAlignment="1">
      <alignment horizontal="center" vertical="center"/>
    </xf>
    <xf numFmtId="0" fontId="9" fillId="0" borderId="9" xfId="0" applyFont="1" applyBorder="1"/>
    <xf numFmtId="2" fontId="10" fillId="0" borderId="10" xfId="0" applyNumberFormat="1" applyFont="1" applyBorder="1" applyAlignment="1">
      <alignment horizontal="right" vertical="center"/>
    </xf>
    <xf numFmtId="0" fontId="10" fillId="0" borderId="8" xfId="0" applyFont="1" applyBorder="1" applyAlignment="1">
      <alignment horizontal="center" vertical="center"/>
    </xf>
    <xf numFmtId="164" fontId="0" fillId="0" borderId="8" xfId="0" applyNumberFormat="1" applyBorder="1"/>
    <xf numFmtId="0" fontId="9" fillId="0" borderId="11" xfId="0" applyFont="1" applyBorder="1"/>
    <xf numFmtId="2" fontId="10" fillId="0" borderId="12" xfId="0" applyNumberFormat="1" applyFont="1" applyBorder="1" applyAlignment="1">
      <alignment horizontal="right" vertical="center"/>
    </xf>
    <xf numFmtId="164" fontId="0" fillId="0" borderId="0" xfId="0" applyNumberFormat="1"/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164" fontId="8" fillId="5" borderId="8" xfId="0" applyNumberFormat="1" applyFont="1" applyFill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2" fontId="10" fillId="0" borderId="8" xfId="0" applyNumberFormat="1" applyFont="1" applyBorder="1" applyAlignment="1">
      <alignment horizontal="right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9" fillId="0" borderId="14" xfId="0" applyFont="1" applyBorder="1" applyAlignment="1">
      <alignment vertical="center" wrapText="1"/>
    </xf>
    <xf numFmtId="2" fontId="10" fillId="0" borderId="15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 wrapText="1"/>
    </xf>
    <xf numFmtId="164" fontId="8" fillId="5" borderId="15" xfId="0" applyNumberFormat="1" applyFont="1" applyFill="1" applyBorder="1" applyAlignment="1">
      <alignment horizontal="center" vertical="center" wrapText="1"/>
    </xf>
    <xf numFmtId="165" fontId="8" fillId="5" borderId="15" xfId="0" applyNumberFormat="1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3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11" fillId="0" borderId="0" xfId="2" applyFont="1" applyAlignment="1">
      <alignment horizontal="center" vertical="center"/>
    </xf>
  </cellXfs>
  <cellStyles count="3">
    <cellStyle name="Excel Built-in Normal" xfId="1" xr:uid="{4E4B7D10-2DC7-41CB-9F03-9FB033C8370A}"/>
    <cellStyle name="Normalny" xfId="0" builtinId="0"/>
    <cellStyle name="Normalny 2" xfId="2" xr:uid="{7E295485-BBB2-48E7-AC58-4C49B16F4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a725434141636f3/Desktop/Projekty/Je&#378;dziecka/Cenniki/Cennik_Greenwood%20Park%2025.08.2025%20-%20aktualizacja%20PUM%2025.07.2025.xlsx" TargetMode="External"/><Relationship Id="rId1" Type="http://schemas.openxmlformats.org/officeDocument/2006/relationships/externalLinkPath" Target="/1a725434141636f3/Desktop/Projekty/Je&#378;dziecka/Cenniki/Cennik_Greenwood%20Park%2025.08.2025%20-%20aktualizacja%20PUM%2025.07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ennik"/>
      <sheetName val="komórki "/>
      <sheetName val="miejsca garażowe"/>
      <sheetName val="Na stronę www"/>
      <sheetName val="komórki  (2)"/>
    </sheetNames>
    <sheetDataSet>
      <sheetData sheetId="0"/>
      <sheetData sheetId="1">
        <row r="7">
          <cell r="A7" t="str">
            <v>KL.01</v>
          </cell>
          <cell r="B7">
            <v>11.6</v>
          </cell>
        </row>
        <row r="8">
          <cell r="A8" t="str">
            <v>KL.02</v>
          </cell>
          <cell r="B8">
            <v>4.88</v>
          </cell>
        </row>
        <row r="9">
          <cell r="A9" t="str">
            <v>KL.03</v>
          </cell>
          <cell r="B9">
            <v>4.9000000000000004</v>
          </cell>
        </row>
        <row r="10">
          <cell r="A10" t="str">
            <v>KL.04</v>
          </cell>
          <cell r="B10">
            <v>4.46</v>
          </cell>
        </row>
        <row r="11">
          <cell r="A11" t="str">
            <v>KL.05</v>
          </cell>
          <cell r="B11">
            <v>3.68</v>
          </cell>
        </row>
        <row r="12">
          <cell r="A12" t="str">
            <v>KL.06</v>
          </cell>
          <cell r="B12">
            <v>4.2</v>
          </cell>
        </row>
        <row r="13">
          <cell r="A13" t="str">
            <v>KL.07</v>
          </cell>
          <cell r="B13">
            <v>4.4800000000000004</v>
          </cell>
        </row>
        <row r="14">
          <cell r="A14" t="str">
            <v>KL.08</v>
          </cell>
          <cell r="B14">
            <v>4.18</v>
          </cell>
        </row>
        <row r="15">
          <cell r="A15" t="str">
            <v>KL.09</v>
          </cell>
          <cell r="B15">
            <v>5.43</v>
          </cell>
        </row>
        <row r="16">
          <cell r="A16" t="str">
            <v>KL.10</v>
          </cell>
          <cell r="B16">
            <v>2.71</v>
          </cell>
        </row>
        <row r="17">
          <cell r="A17" t="str">
            <v>KL.11</v>
          </cell>
          <cell r="B17">
            <v>2.68</v>
          </cell>
        </row>
        <row r="18">
          <cell r="A18" t="str">
            <v>KL.12</v>
          </cell>
          <cell r="B18">
            <v>2.7</v>
          </cell>
        </row>
        <row r="19">
          <cell r="A19" t="str">
            <v>KL.13</v>
          </cell>
          <cell r="B19">
            <v>3.96</v>
          </cell>
        </row>
        <row r="20">
          <cell r="A20" t="str">
            <v>KL.14</v>
          </cell>
          <cell r="B20">
            <v>2.85</v>
          </cell>
        </row>
        <row r="21">
          <cell r="A21" t="str">
            <v>KL.15</v>
          </cell>
          <cell r="B21">
            <v>1.83</v>
          </cell>
        </row>
        <row r="22">
          <cell r="A22" t="str">
            <v>KL.16</v>
          </cell>
          <cell r="B22">
            <v>2.48</v>
          </cell>
        </row>
        <row r="23">
          <cell r="A23" t="str">
            <v>KL.17</v>
          </cell>
          <cell r="B23">
            <v>2.48</v>
          </cell>
        </row>
        <row r="24">
          <cell r="A24" t="str">
            <v>KL.18</v>
          </cell>
          <cell r="B24">
            <v>3.43</v>
          </cell>
        </row>
        <row r="25">
          <cell r="A25" t="str">
            <v>KL.19</v>
          </cell>
          <cell r="B25">
            <v>3.43</v>
          </cell>
        </row>
        <row r="26">
          <cell r="A26" t="str">
            <v>KL.20</v>
          </cell>
          <cell r="B26">
            <v>3.43</v>
          </cell>
        </row>
        <row r="27">
          <cell r="A27" t="str">
            <v>KL.21</v>
          </cell>
          <cell r="B27">
            <v>3.1</v>
          </cell>
        </row>
        <row r="28">
          <cell r="A28" t="str">
            <v>KL.22</v>
          </cell>
          <cell r="B28">
            <v>3.43</v>
          </cell>
        </row>
        <row r="29">
          <cell r="A29" t="str">
            <v>KL.23</v>
          </cell>
          <cell r="B29">
            <v>3.43</v>
          </cell>
        </row>
        <row r="30">
          <cell r="A30" t="str">
            <v>KL.24</v>
          </cell>
          <cell r="B30">
            <v>3.43</v>
          </cell>
        </row>
        <row r="31">
          <cell r="A31" t="str">
            <v>KL.25</v>
          </cell>
          <cell r="B31">
            <v>3.43</v>
          </cell>
        </row>
        <row r="32">
          <cell r="A32" t="str">
            <v>KL.26</v>
          </cell>
          <cell r="B32">
            <v>4.82</v>
          </cell>
        </row>
        <row r="33">
          <cell r="A33" t="str">
            <v>KL.27</v>
          </cell>
          <cell r="B33">
            <v>6.56</v>
          </cell>
        </row>
        <row r="34">
          <cell r="A34" t="str">
            <v>KL.28</v>
          </cell>
          <cell r="B34">
            <v>4.6500000000000004</v>
          </cell>
        </row>
        <row r="35">
          <cell r="A35" t="str">
            <v>KL.29</v>
          </cell>
          <cell r="B35">
            <v>4.55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6732-6F8E-4B46-885E-9A07F46B5ADC}">
  <dimension ref="A1:V129"/>
  <sheetViews>
    <sheetView tabSelected="1" topLeftCell="I1" zoomScale="75" zoomScaleNormal="75" workbookViewId="0">
      <selection activeCell="N1" sqref="N1"/>
    </sheetView>
  </sheetViews>
  <sheetFormatPr defaultColWidth="7.53125" defaultRowHeight="24.4" customHeight="1" x14ac:dyDescent="0.45"/>
  <cols>
    <col min="1" max="13" width="35.3984375" style="47" customWidth="1"/>
    <col min="14" max="14" width="42.6640625" style="47" customWidth="1"/>
    <col min="15" max="22" width="35.3984375" style="47" customWidth="1"/>
    <col min="23" max="16384" width="7.53125" style="9"/>
  </cols>
  <sheetData>
    <row r="1" spans="1:22" ht="24.4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2" t="s">
        <v>18</v>
      </c>
      <c r="T1" s="6" t="s">
        <v>19</v>
      </c>
      <c r="U1" s="7" t="s">
        <v>20</v>
      </c>
      <c r="V1" s="8" t="s">
        <v>21</v>
      </c>
    </row>
    <row r="2" spans="1:22" s="46" customFormat="1" ht="24.4" customHeight="1" x14ac:dyDescent="0.45">
      <c r="A2" s="43" t="s">
        <v>23</v>
      </c>
      <c r="B2" s="43">
        <v>1</v>
      </c>
      <c r="C2" s="43">
        <v>1</v>
      </c>
      <c r="D2" s="43">
        <v>0</v>
      </c>
      <c r="E2" s="43" t="s">
        <v>25</v>
      </c>
      <c r="F2" s="44">
        <v>42.94</v>
      </c>
      <c r="G2" s="43" t="s">
        <v>26</v>
      </c>
      <c r="H2" s="43"/>
      <c r="I2" s="43"/>
      <c r="J2" s="43"/>
      <c r="K2" s="43">
        <v>2</v>
      </c>
      <c r="L2" s="43" t="s">
        <v>27</v>
      </c>
      <c r="M2" s="43" t="s">
        <v>240</v>
      </c>
      <c r="N2" s="43">
        <v>24.85</v>
      </c>
      <c r="O2" s="43"/>
      <c r="P2" s="45">
        <v>755185.77999999991</v>
      </c>
      <c r="Q2" s="43"/>
      <c r="R2" s="43"/>
      <c r="S2" s="43"/>
      <c r="T2" s="43" t="s">
        <v>24</v>
      </c>
      <c r="U2" s="43"/>
      <c r="V2" s="43"/>
    </row>
    <row r="3" spans="1:22" s="46" customFormat="1" ht="24.4" customHeight="1" x14ac:dyDescent="0.45">
      <c r="A3" s="43" t="s">
        <v>23</v>
      </c>
      <c r="B3" s="43">
        <v>2</v>
      </c>
      <c r="C3" s="43">
        <v>2</v>
      </c>
      <c r="D3" s="43">
        <v>0</v>
      </c>
      <c r="E3" s="43" t="s">
        <v>25</v>
      </c>
      <c r="F3" s="44">
        <v>37.85</v>
      </c>
      <c r="G3" s="43" t="s">
        <v>28</v>
      </c>
      <c r="H3" s="43"/>
      <c r="I3" s="43"/>
      <c r="J3" s="43"/>
      <c r="K3" s="43">
        <v>2</v>
      </c>
      <c r="L3" s="43" t="s">
        <v>29</v>
      </c>
      <c r="M3" s="43" t="s">
        <v>240</v>
      </c>
      <c r="N3" s="43">
        <v>9.2200000000000006</v>
      </c>
      <c r="O3" s="43"/>
      <c r="P3" s="45">
        <v>673616.45000000007</v>
      </c>
      <c r="Q3" s="43"/>
      <c r="R3" s="43"/>
      <c r="S3" s="43"/>
      <c r="T3" s="43" t="s">
        <v>24</v>
      </c>
      <c r="U3" s="43"/>
      <c r="V3" s="43"/>
    </row>
    <row r="4" spans="1:22" s="46" customFormat="1" ht="24.4" customHeight="1" x14ac:dyDescent="0.45">
      <c r="A4" s="43" t="s">
        <v>23</v>
      </c>
      <c r="B4" s="43">
        <v>3</v>
      </c>
      <c r="C4" s="43">
        <v>3</v>
      </c>
      <c r="D4" s="43">
        <v>0</v>
      </c>
      <c r="E4" s="43" t="s">
        <v>25</v>
      </c>
      <c r="F4" s="44">
        <v>59.2</v>
      </c>
      <c r="G4" s="43" t="s">
        <v>30</v>
      </c>
      <c r="H4" s="43"/>
      <c r="I4" s="43"/>
      <c r="J4" s="43"/>
      <c r="K4" s="43">
        <v>3</v>
      </c>
      <c r="L4" s="43" t="s">
        <v>31</v>
      </c>
      <c r="M4" s="43" t="s">
        <v>240</v>
      </c>
      <c r="N4" s="43">
        <v>31.83</v>
      </c>
      <c r="O4" s="43"/>
      <c r="P4" s="45">
        <v>947910.4</v>
      </c>
      <c r="Q4" s="43"/>
      <c r="R4" s="43"/>
      <c r="S4" s="43"/>
      <c r="T4" s="43" t="s">
        <v>24</v>
      </c>
      <c r="U4" s="43"/>
      <c r="V4" s="43"/>
    </row>
    <row r="5" spans="1:22" s="46" customFormat="1" ht="24.4" customHeight="1" x14ac:dyDescent="0.45">
      <c r="A5" s="43" t="s">
        <v>23</v>
      </c>
      <c r="B5" s="43">
        <v>4</v>
      </c>
      <c r="C5" s="43">
        <v>4</v>
      </c>
      <c r="D5" s="43">
        <v>0</v>
      </c>
      <c r="E5" s="43" t="s">
        <v>25</v>
      </c>
      <c r="F5" s="44">
        <v>59.91</v>
      </c>
      <c r="G5" s="43" t="s">
        <v>32</v>
      </c>
      <c r="H5" s="43"/>
      <c r="I5" s="43"/>
      <c r="J5" s="43"/>
      <c r="K5" s="43">
        <v>3</v>
      </c>
      <c r="L5" s="43" t="s">
        <v>33</v>
      </c>
      <c r="M5" s="43" t="s">
        <v>240</v>
      </c>
      <c r="N5" s="43">
        <v>33.81</v>
      </c>
      <c r="O5" s="43"/>
      <c r="P5" s="45">
        <v>968744.7</v>
      </c>
      <c r="Q5" s="43"/>
      <c r="R5" s="43"/>
      <c r="S5" s="43"/>
      <c r="T5" s="43" t="s">
        <v>24</v>
      </c>
      <c r="U5" s="43"/>
      <c r="V5" s="43"/>
    </row>
    <row r="6" spans="1:22" s="46" customFormat="1" ht="24.4" customHeight="1" x14ac:dyDescent="0.45">
      <c r="A6" s="43" t="s">
        <v>23</v>
      </c>
      <c r="B6" s="43">
        <v>5</v>
      </c>
      <c r="C6" s="43">
        <v>5</v>
      </c>
      <c r="D6" s="43">
        <v>0</v>
      </c>
      <c r="E6" s="43" t="s">
        <v>25</v>
      </c>
      <c r="F6" s="44">
        <v>57.97</v>
      </c>
      <c r="G6" s="43" t="s">
        <v>34</v>
      </c>
      <c r="H6" s="43"/>
      <c r="I6" s="43"/>
      <c r="J6" s="43"/>
      <c r="K6" s="43">
        <v>3</v>
      </c>
      <c r="L6" s="43" t="s">
        <v>33</v>
      </c>
      <c r="M6" s="43" t="s">
        <v>240</v>
      </c>
      <c r="N6" s="43">
        <v>73.39</v>
      </c>
      <c r="O6" s="43"/>
      <c r="P6" s="45">
        <v>943461.75</v>
      </c>
      <c r="Q6" s="43"/>
      <c r="R6" s="43"/>
      <c r="S6" s="43"/>
      <c r="T6" s="43" t="s">
        <v>24</v>
      </c>
      <c r="U6" s="43"/>
      <c r="V6" s="43"/>
    </row>
    <row r="7" spans="1:22" s="46" customFormat="1" ht="24.4" customHeight="1" x14ac:dyDescent="0.45">
      <c r="A7" s="43" t="s">
        <v>23</v>
      </c>
      <c r="B7" s="43">
        <v>6</v>
      </c>
      <c r="C7" s="43">
        <v>6</v>
      </c>
      <c r="D7" s="43">
        <v>0</v>
      </c>
      <c r="E7" s="43" t="s">
        <v>25</v>
      </c>
      <c r="F7" s="44">
        <v>70.06</v>
      </c>
      <c r="G7" s="43" t="s">
        <v>35</v>
      </c>
      <c r="H7" s="43"/>
      <c r="I7" s="43"/>
      <c r="J7" s="43"/>
      <c r="K7" s="43">
        <v>4</v>
      </c>
      <c r="L7" s="43" t="s">
        <v>36</v>
      </c>
      <c r="M7" s="43" t="s">
        <v>240</v>
      </c>
      <c r="N7" s="43">
        <v>59.94</v>
      </c>
      <c r="O7" s="43"/>
      <c r="P7" s="45">
        <v>1114444.42</v>
      </c>
      <c r="Q7" s="43"/>
      <c r="R7" s="43"/>
      <c r="S7" s="43"/>
      <c r="T7" s="43" t="s">
        <v>24</v>
      </c>
      <c r="U7" s="43"/>
      <c r="V7" s="43"/>
    </row>
    <row r="8" spans="1:22" s="46" customFormat="1" ht="24.4" customHeight="1" x14ac:dyDescent="0.45">
      <c r="A8" s="43" t="s">
        <v>23</v>
      </c>
      <c r="B8" s="43">
        <v>7</v>
      </c>
      <c r="C8" s="43">
        <v>7</v>
      </c>
      <c r="D8" s="43">
        <v>1</v>
      </c>
      <c r="E8" s="43" t="s">
        <v>25</v>
      </c>
      <c r="F8" s="44">
        <v>74.42</v>
      </c>
      <c r="G8" s="43" t="s">
        <v>37</v>
      </c>
      <c r="H8" s="43"/>
      <c r="I8" s="43"/>
      <c r="J8" s="43"/>
      <c r="K8" s="43">
        <v>4</v>
      </c>
      <c r="L8" s="43" t="s">
        <v>27</v>
      </c>
      <c r="M8" s="43" t="s">
        <v>22</v>
      </c>
      <c r="N8" s="43">
        <v>5.62</v>
      </c>
      <c r="O8" s="43"/>
      <c r="P8" s="45">
        <v>1109602.2</v>
      </c>
      <c r="Q8" s="43"/>
      <c r="R8" s="43"/>
      <c r="S8" s="43"/>
      <c r="T8" s="43" t="s">
        <v>24</v>
      </c>
      <c r="U8" s="43"/>
      <c r="V8" s="43"/>
    </row>
    <row r="9" spans="1:22" s="46" customFormat="1" ht="24.4" customHeight="1" x14ac:dyDescent="0.45">
      <c r="A9" s="43" t="s">
        <v>23</v>
      </c>
      <c r="B9" s="43">
        <v>8</v>
      </c>
      <c r="C9" s="43">
        <v>8</v>
      </c>
      <c r="D9" s="43">
        <v>1</v>
      </c>
      <c r="E9" s="43" t="s">
        <v>25</v>
      </c>
      <c r="F9" s="44">
        <v>37.75</v>
      </c>
      <c r="G9" s="43" t="s">
        <v>38</v>
      </c>
      <c r="H9" s="43"/>
      <c r="I9" s="43"/>
      <c r="J9" s="43"/>
      <c r="K9" s="43">
        <v>2</v>
      </c>
      <c r="L9" s="43" t="s">
        <v>29</v>
      </c>
      <c r="M9" s="43" t="s">
        <v>22</v>
      </c>
      <c r="N9" s="43">
        <v>3.88</v>
      </c>
      <c r="O9" s="43"/>
      <c r="P9" s="45">
        <v>667873</v>
      </c>
      <c r="Q9" s="43"/>
      <c r="R9" s="43"/>
      <c r="S9" s="43"/>
      <c r="T9" s="43" t="s">
        <v>24</v>
      </c>
      <c r="U9" s="43"/>
      <c r="V9" s="43"/>
    </row>
    <row r="10" spans="1:22" s="46" customFormat="1" ht="24.4" customHeight="1" x14ac:dyDescent="0.45">
      <c r="A10" s="43" t="s">
        <v>23</v>
      </c>
      <c r="B10" s="43">
        <v>9</v>
      </c>
      <c r="C10" s="43">
        <v>9</v>
      </c>
      <c r="D10" s="43">
        <v>1</v>
      </c>
      <c r="E10" s="43" t="s">
        <v>25</v>
      </c>
      <c r="F10" s="44">
        <v>59.2</v>
      </c>
      <c r="G10" s="43" t="s">
        <v>30</v>
      </c>
      <c r="H10" s="43"/>
      <c r="I10" s="43"/>
      <c r="J10" s="43"/>
      <c r="K10" s="43">
        <v>3</v>
      </c>
      <c r="L10" s="43" t="s">
        <v>31</v>
      </c>
      <c r="M10" s="43" t="s">
        <v>22</v>
      </c>
      <c r="N10" s="43">
        <v>3.59</v>
      </c>
      <c r="O10" s="43"/>
      <c r="P10" s="45">
        <v>923046.40000000002</v>
      </c>
      <c r="Q10" s="43"/>
      <c r="R10" s="43"/>
      <c r="S10" s="43"/>
      <c r="T10" s="43" t="s">
        <v>24</v>
      </c>
      <c r="U10" s="43"/>
      <c r="V10" s="43"/>
    </row>
    <row r="11" spans="1:22" s="46" customFormat="1" ht="24.4" customHeight="1" x14ac:dyDescent="0.45">
      <c r="A11" s="43" t="s">
        <v>23</v>
      </c>
      <c r="B11" s="43">
        <v>10</v>
      </c>
      <c r="C11" s="43">
        <v>10</v>
      </c>
      <c r="D11" s="43">
        <v>1</v>
      </c>
      <c r="E11" s="43" t="s">
        <v>25</v>
      </c>
      <c r="F11" s="44">
        <v>59.99</v>
      </c>
      <c r="G11" s="43" t="s">
        <v>39</v>
      </c>
      <c r="H11" s="43"/>
      <c r="I11" s="43"/>
      <c r="J11" s="43"/>
      <c r="K11" s="43">
        <v>3</v>
      </c>
      <c r="L11" s="43" t="s">
        <v>33</v>
      </c>
      <c r="M11" s="43" t="s">
        <v>22</v>
      </c>
      <c r="N11" s="43">
        <v>3.59</v>
      </c>
      <c r="O11" s="43"/>
      <c r="P11" s="45">
        <v>938543.55</v>
      </c>
      <c r="Q11" s="43"/>
      <c r="R11" s="43"/>
      <c r="S11" s="43"/>
      <c r="T11" s="43" t="s">
        <v>24</v>
      </c>
      <c r="U11" s="43"/>
      <c r="V11" s="43"/>
    </row>
    <row r="12" spans="1:22" s="46" customFormat="1" ht="24.4" customHeight="1" x14ac:dyDescent="0.45">
      <c r="A12" s="43" t="s">
        <v>23</v>
      </c>
      <c r="B12" s="43">
        <v>11</v>
      </c>
      <c r="C12" s="43">
        <v>11</v>
      </c>
      <c r="D12" s="43">
        <v>1</v>
      </c>
      <c r="E12" s="43" t="s">
        <v>25</v>
      </c>
      <c r="F12" s="44">
        <v>57.97</v>
      </c>
      <c r="G12" s="43" t="s">
        <v>34</v>
      </c>
      <c r="H12" s="43"/>
      <c r="I12" s="43"/>
      <c r="J12" s="43"/>
      <c r="K12" s="43">
        <v>3</v>
      </c>
      <c r="L12" s="43" t="s">
        <v>33</v>
      </c>
      <c r="M12" s="43" t="s">
        <v>22</v>
      </c>
      <c r="N12" s="43">
        <v>3.59</v>
      </c>
      <c r="O12" s="43"/>
      <c r="P12" s="45">
        <v>906940.65</v>
      </c>
      <c r="Q12" s="43"/>
      <c r="R12" s="43"/>
      <c r="S12" s="43"/>
      <c r="T12" s="43" t="s">
        <v>24</v>
      </c>
      <c r="U12" s="43"/>
      <c r="V12" s="43"/>
    </row>
    <row r="13" spans="1:22" s="46" customFormat="1" ht="24.4" customHeight="1" x14ac:dyDescent="0.45">
      <c r="A13" s="43" t="s">
        <v>23</v>
      </c>
      <c r="B13" s="43">
        <v>12</v>
      </c>
      <c r="C13" s="43">
        <v>12</v>
      </c>
      <c r="D13" s="43">
        <v>1</v>
      </c>
      <c r="E13" s="43" t="s">
        <v>25</v>
      </c>
      <c r="F13" s="44">
        <v>70.7</v>
      </c>
      <c r="G13" s="43" t="s">
        <v>40</v>
      </c>
      <c r="H13" s="43"/>
      <c r="I13" s="43"/>
      <c r="J13" s="43"/>
      <c r="K13" s="43">
        <v>4</v>
      </c>
      <c r="L13" s="43" t="s">
        <v>36</v>
      </c>
      <c r="M13" s="43" t="s">
        <v>22</v>
      </c>
      <c r="N13" s="43">
        <v>4.0199999999999996</v>
      </c>
      <c r="O13" s="43"/>
      <c r="P13" s="45">
        <v>1080083.9000000001</v>
      </c>
      <c r="Q13" s="43"/>
      <c r="R13" s="43"/>
      <c r="S13" s="43"/>
      <c r="T13" s="43" t="s">
        <v>24</v>
      </c>
      <c r="U13" s="43"/>
      <c r="V13" s="43"/>
    </row>
    <row r="14" spans="1:22" s="46" customFormat="1" ht="24.4" customHeight="1" x14ac:dyDescent="0.45">
      <c r="A14" s="43" t="s">
        <v>23</v>
      </c>
      <c r="B14" s="43">
        <v>13</v>
      </c>
      <c r="C14" s="43">
        <v>13</v>
      </c>
      <c r="D14" s="43">
        <v>2</v>
      </c>
      <c r="E14" s="43" t="s">
        <v>25</v>
      </c>
      <c r="F14" s="44">
        <v>74.42</v>
      </c>
      <c r="G14" s="43" t="s">
        <v>37</v>
      </c>
      <c r="H14" s="43"/>
      <c r="I14" s="43"/>
      <c r="J14" s="43"/>
      <c r="K14" s="43">
        <v>4</v>
      </c>
      <c r="L14" s="43" t="s">
        <v>27</v>
      </c>
      <c r="M14" s="43" t="s">
        <v>22</v>
      </c>
      <c r="N14" s="43">
        <v>5.62</v>
      </c>
      <c r="O14" s="43"/>
      <c r="P14" s="45">
        <v>1140858.6000000001</v>
      </c>
      <c r="Q14" s="43"/>
      <c r="R14" s="43"/>
      <c r="S14" s="43"/>
      <c r="T14" s="43" t="s">
        <v>24</v>
      </c>
      <c r="U14" s="43"/>
      <c r="V14" s="43"/>
    </row>
    <row r="15" spans="1:22" s="46" customFormat="1" ht="24.4" customHeight="1" x14ac:dyDescent="0.45">
      <c r="A15" s="43" t="s">
        <v>23</v>
      </c>
      <c r="B15" s="43">
        <v>14</v>
      </c>
      <c r="C15" s="43">
        <v>14</v>
      </c>
      <c r="D15" s="43">
        <v>2</v>
      </c>
      <c r="E15" s="43" t="s">
        <v>25</v>
      </c>
      <c r="F15" s="44">
        <v>37.75</v>
      </c>
      <c r="G15" s="43" t="s">
        <v>38</v>
      </c>
      <c r="H15" s="43"/>
      <c r="I15" s="43"/>
      <c r="J15" s="43"/>
      <c r="K15" s="43">
        <v>2</v>
      </c>
      <c r="L15" s="43" t="s">
        <v>29</v>
      </c>
      <c r="M15" s="43" t="s">
        <v>22</v>
      </c>
      <c r="N15" s="43">
        <v>3.88</v>
      </c>
      <c r="O15" s="43"/>
      <c r="P15" s="45">
        <v>677801.25</v>
      </c>
      <c r="Q15" s="43"/>
      <c r="R15" s="43"/>
      <c r="S15" s="43"/>
      <c r="T15" s="43" t="s">
        <v>24</v>
      </c>
      <c r="U15" s="43"/>
      <c r="V15" s="43"/>
    </row>
    <row r="16" spans="1:22" s="46" customFormat="1" ht="24.4" customHeight="1" x14ac:dyDescent="0.45">
      <c r="A16" s="43" t="s">
        <v>23</v>
      </c>
      <c r="B16" s="43">
        <v>15</v>
      </c>
      <c r="C16" s="43">
        <v>15</v>
      </c>
      <c r="D16" s="43">
        <v>2</v>
      </c>
      <c r="E16" s="43" t="s">
        <v>25</v>
      </c>
      <c r="F16" s="44">
        <v>59.2</v>
      </c>
      <c r="G16" s="43" t="s">
        <v>30</v>
      </c>
      <c r="H16" s="43"/>
      <c r="I16" s="43"/>
      <c r="J16" s="43"/>
      <c r="K16" s="43">
        <v>3</v>
      </c>
      <c r="L16" s="43" t="s">
        <v>31</v>
      </c>
      <c r="M16" s="43" t="s">
        <v>22</v>
      </c>
      <c r="N16" s="43">
        <v>3.59</v>
      </c>
      <c r="O16" s="43"/>
      <c r="P16" s="45">
        <v>935478.4</v>
      </c>
      <c r="Q16" s="43"/>
      <c r="R16" s="43"/>
      <c r="S16" s="43"/>
      <c r="T16" s="43" t="s">
        <v>24</v>
      </c>
      <c r="U16" s="43"/>
      <c r="V16" s="43"/>
    </row>
    <row r="17" spans="1:22" s="46" customFormat="1" ht="24.4" customHeight="1" x14ac:dyDescent="0.45">
      <c r="A17" s="43" t="s">
        <v>23</v>
      </c>
      <c r="B17" s="43">
        <v>16</v>
      </c>
      <c r="C17" s="43">
        <v>16</v>
      </c>
      <c r="D17" s="43">
        <v>2</v>
      </c>
      <c r="E17" s="43" t="s">
        <v>25</v>
      </c>
      <c r="F17" s="44">
        <v>59.99</v>
      </c>
      <c r="G17" s="43" t="s">
        <v>39</v>
      </c>
      <c r="H17" s="43"/>
      <c r="I17" s="43"/>
      <c r="J17" s="43"/>
      <c r="K17" s="43">
        <v>3</v>
      </c>
      <c r="L17" s="43" t="s">
        <v>33</v>
      </c>
      <c r="M17" s="43" t="s">
        <v>22</v>
      </c>
      <c r="N17" s="43">
        <v>3.59</v>
      </c>
      <c r="O17" s="43"/>
      <c r="P17" s="45">
        <v>951141.45000000007</v>
      </c>
      <c r="Q17" s="43"/>
      <c r="R17" s="43"/>
      <c r="S17" s="43"/>
      <c r="T17" s="43" t="s">
        <v>24</v>
      </c>
      <c r="U17" s="43"/>
      <c r="V17" s="43"/>
    </row>
    <row r="18" spans="1:22" s="46" customFormat="1" ht="24.4" customHeight="1" x14ac:dyDescent="0.45">
      <c r="A18" s="43" t="s">
        <v>23</v>
      </c>
      <c r="B18" s="43">
        <v>17</v>
      </c>
      <c r="C18" s="43">
        <v>17</v>
      </c>
      <c r="D18" s="43">
        <v>2</v>
      </c>
      <c r="E18" s="43" t="s">
        <v>25</v>
      </c>
      <c r="F18" s="44">
        <v>57.97</v>
      </c>
      <c r="G18" s="43" t="s">
        <v>34</v>
      </c>
      <c r="H18" s="43"/>
      <c r="I18" s="43"/>
      <c r="J18" s="43"/>
      <c r="K18" s="43">
        <v>3</v>
      </c>
      <c r="L18" s="43" t="s">
        <v>33</v>
      </c>
      <c r="M18" s="43" t="s">
        <v>22</v>
      </c>
      <c r="N18" s="43">
        <v>3.59</v>
      </c>
      <c r="O18" s="43"/>
      <c r="P18" s="45">
        <v>919114.35</v>
      </c>
      <c r="Q18" s="43"/>
      <c r="R18" s="43"/>
      <c r="S18" s="43"/>
      <c r="T18" s="43" t="s">
        <v>24</v>
      </c>
      <c r="U18" s="43"/>
      <c r="V18" s="43"/>
    </row>
    <row r="19" spans="1:22" s="46" customFormat="1" ht="24.4" customHeight="1" x14ac:dyDescent="0.45">
      <c r="A19" s="43" t="s">
        <v>23</v>
      </c>
      <c r="B19" s="43">
        <v>18</v>
      </c>
      <c r="C19" s="43">
        <v>18</v>
      </c>
      <c r="D19" s="43">
        <v>2</v>
      </c>
      <c r="E19" s="43" t="s">
        <v>25</v>
      </c>
      <c r="F19" s="44">
        <v>70.62</v>
      </c>
      <c r="G19" s="43" t="s">
        <v>41</v>
      </c>
      <c r="H19" s="43"/>
      <c r="I19" s="43"/>
      <c r="J19" s="43"/>
      <c r="K19" s="43">
        <v>4</v>
      </c>
      <c r="L19" s="43" t="s">
        <v>36</v>
      </c>
      <c r="M19" s="43" t="s">
        <v>22</v>
      </c>
      <c r="N19" s="43">
        <v>4.0199999999999996</v>
      </c>
      <c r="O19" s="43"/>
      <c r="P19" s="45">
        <v>1104849.9000000001</v>
      </c>
      <c r="Q19" s="43"/>
      <c r="R19" s="43"/>
      <c r="S19" s="43"/>
      <c r="T19" s="43" t="s">
        <v>24</v>
      </c>
      <c r="U19" s="43"/>
      <c r="V19" s="43"/>
    </row>
    <row r="20" spans="1:22" s="46" customFormat="1" ht="24.4" customHeight="1" x14ac:dyDescent="0.45">
      <c r="A20" s="43" t="s">
        <v>23</v>
      </c>
      <c r="B20" s="43">
        <v>19</v>
      </c>
      <c r="C20" s="43">
        <v>19</v>
      </c>
      <c r="D20" s="43">
        <v>3</v>
      </c>
      <c r="E20" s="43" t="s">
        <v>25</v>
      </c>
      <c r="F20" s="44">
        <v>74.42</v>
      </c>
      <c r="G20" s="43" t="s">
        <v>37</v>
      </c>
      <c r="H20" s="43"/>
      <c r="I20" s="43"/>
      <c r="J20" s="43"/>
      <c r="K20" s="43">
        <v>4</v>
      </c>
      <c r="L20" s="43" t="s">
        <v>27</v>
      </c>
      <c r="M20" s="43" t="s">
        <v>22</v>
      </c>
      <c r="N20" s="43">
        <v>5.62</v>
      </c>
      <c r="O20" s="43"/>
      <c r="P20" s="45">
        <v>1156486.8</v>
      </c>
      <c r="Q20" s="43"/>
      <c r="R20" s="43"/>
      <c r="S20" s="43"/>
      <c r="T20" s="43" t="s">
        <v>24</v>
      </c>
      <c r="U20" s="43"/>
      <c r="V20" s="43"/>
    </row>
    <row r="21" spans="1:22" s="46" customFormat="1" ht="24.4" customHeight="1" x14ac:dyDescent="0.45">
      <c r="A21" s="43" t="s">
        <v>23</v>
      </c>
      <c r="B21" s="43">
        <v>20</v>
      </c>
      <c r="C21" s="43">
        <v>20</v>
      </c>
      <c r="D21" s="43">
        <v>3</v>
      </c>
      <c r="E21" s="43" t="s">
        <v>25</v>
      </c>
      <c r="F21" s="44">
        <v>80.489999999999995</v>
      </c>
      <c r="G21" s="43" t="s">
        <v>42</v>
      </c>
      <c r="H21" s="43"/>
      <c r="I21" s="43"/>
      <c r="J21" s="43"/>
      <c r="K21" s="43">
        <v>3</v>
      </c>
      <c r="L21" s="43" t="s">
        <v>31</v>
      </c>
      <c r="M21" s="43" t="s">
        <v>241</v>
      </c>
      <c r="N21" s="52" t="s">
        <v>247</v>
      </c>
      <c r="O21" s="43"/>
      <c r="P21" s="45">
        <v>1339514.5799999998</v>
      </c>
      <c r="Q21" s="43"/>
      <c r="R21" s="43"/>
      <c r="S21" s="43"/>
      <c r="T21" s="43" t="s">
        <v>24</v>
      </c>
      <c r="U21" s="43"/>
      <c r="V21" s="43"/>
    </row>
    <row r="22" spans="1:22" s="46" customFormat="1" ht="24.4" customHeight="1" x14ac:dyDescent="0.45">
      <c r="A22" s="43" t="s">
        <v>23</v>
      </c>
      <c r="B22" s="43">
        <v>21</v>
      </c>
      <c r="C22" s="43">
        <v>21</v>
      </c>
      <c r="D22" s="43">
        <v>3</v>
      </c>
      <c r="E22" s="43" t="s">
        <v>25</v>
      </c>
      <c r="F22" s="44">
        <v>63.04</v>
      </c>
      <c r="G22" s="43" t="s">
        <v>43</v>
      </c>
      <c r="H22" s="43"/>
      <c r="I22" s="43"/>
      <c r="J22" s="43"/>
      <c r="K22" s="43">
        <v>3</v>
      </c>
      <c r="L22" s="43" t="s">
        <v>33</v>
      </c>
      <c r="M22" s="43" t="s">
        <v>22</v>
      </c>
      <c r="N22" s="43">
        <v>3.59</v>
      </c>
      <c r="O22" s="43"/>
      <c r="P22" s="45">
        <v>1012737.6</v>
      </c>
      <c r="Q22" s="43"/>
      <c r="R22" s="43"/>
      <c r="S22" s="43"/>
      <c r="T22" s="43" t="s">
        <v>24</v>
      </c>
      <c r="U22" s="43"/>
      <c r="V22" s="43"/>
    </row>
    <row r="23" spans="1:22" s="46" customFormat="1" ht="24.4" customHeight="1" x14ac:dyDescent="0.45">
      <c r="A23" s="43" t="s">
        <v>23</v>
      </c>
      <c r="B23" s="43">
        <v>22</v>
      </c>
      <c r="C23" s="43">
        <v>22</v>
      </c>
      <c r="D23" s="43">
        <v>3</v>
      </c>
      <c r="E23" s="43" t="s">
        <v>25</v>
      </c>
      <c r="F23" s="44">
        <v>57.97</v>
      </c>
      <c r="G23" s="43" t="s">
        <v>34</v>
      </c>
      <c r="H23" s="43"/>
      <c r="I23" s="43"/>
      <c r="J23" s="43"/>
      <c r="K23" s="43">
        <v>3</v>
      </c>
      <c r="L23" s="43" t="s">
        <v>33</v>
      </c>
      <c r="M23" s="43" t="s">
        <v>22</v>
      </c>
      <c r="N23" s="43">
        <v>3.59</v>
      </c>
      <c r="O23" s="43"/>
      <c r="P23" s="45">
        <v>931288.04999999993</v>
      </c>
      <c r="Q23" s="43"/>
      <c r="R23" s="43"/>
      <c r="S23" s="43"/>
      <c r="T23" s="43" t="s">
        <v>24</v>
      </c>
      <c r="U23" s="43"/>
      <c r="V23" s="43"/>
    </row>
    <row r="24" spans="1:22" s="46" customFormat="1" ht="24.4" customHeight="1" x14ac:dyDescent="0.45">
      <c r="A24" s="43" t="s">
        <v>23</v>
      </c>
      <c r="B24" s="43">
        <v>23</v>
      </c>
      <c r="C24" s="43">
        <v>23</v>
      </c>
      <c r="D24" s="43">
        <v>3</v>
      </c>
      <c r="E24" s="43" t="s">
        <v>25</v>
      </c>
      <c r="F24" s="44">
        <v>70.58</v>
      </c>
      <c r="G24" s="43" t="s">
        <v>44</v>
      </c>
      <c r="H24" s="43"/>
      <c r="I24" s="43"/>
      <c r="J24" s="43"/>
      <c r="K24" s="43">
        <v>4</v>
      </c>
      <c r="L24" s="43" t="s">
        <v>36</v>
      </c>
      <c r="M24" s="43" t="s">
        <v>22</v>
      </c>
      <c r="N24" s="43">
        <v>4.0199999999999996</v>
      </c>
      <c r="O24" s="43"/>
      <c r="P24" s="45">
        <v>1119045.8999999999</v>
      </c>
      <c r="Q24" s="43"/>
      <c r="R24" s="43"/>
      <c r="S24" s="43"/>
      <c r="T24" s="43" t="s">
        <v>24</v>
      </c>
      <c r="U24" s="43"/>
      <c r="V24" s="43"/>
    </row>
    <row r="25" spans="1:22" s="46" customFormat="1" ht="24.4" customHeight="1" x14ac:dyDescent="0.45">
      <c r="A25" s="43" t="s">
        <v>23</v>
      </c>
      <c r="B25" s="43">
        <v>24</v>
      </c>
      <c r="C25" s="43">
        <v>24</v>
      </c>
      <c r="D25" s="43">
        <v>0</v>
      </c>
      <c r="E25" s="43" t="s">
        <v>45</v>
      </c>
      <c r="F25" s="44">
        <v>58.25</v>
      </c>
      <c r="G25" s="43" t="s">
        <v>46</v>
      </c>
      <c r="H25" s="43"/>
      <c r="I25" s="43"/>
      <c r="J25" s="43"/>
      <c r="K25" s="43">
        <v>3</v>
      </c>
      <c r="L25" s="43" t="s">
        <v>29</v>
      </c>
      <c r="M25" s="43" t="s">
        <v>240</v>
      </c>
      <c r="N25" s="43">
        <v>31.05</v>
      </c>
      <c r="O25" s="43"/>
      <c r="P25" s="45">
        <v>892972.5</v>
      </c>
      <c r="Q25" s="43"/>
      <c r="R25" s="43"/>
      <c r="S25" s="43"/>
      <c r="T25" s="43" t="s">
        <v>24</v>
      </c>
      <c r="U25" s="43"/>
      <c r="V25" s="43"/>
    </row>
    <row r="26" spans="1:22" s="46" customFormat="1" ht="24.4" customHeight="1" x14ac:dyDescent="0.45">
      <c r="A26" s="43" t="s">
        <v>23</v>
      </c>
      <c r="B26" s="43">
        <v>25</v>
      </c>
      <c r="C26" s="43">
        <v>25</v>
      </c>
      <c r="D26" s="43">
        <v>0</v>
      </c>
      <c r="E26" s="43" t="s">
        <v>45</v>
      </c>
      <c r="F26" s="44">
        <v>40.4</v>
      </c>
      <c r="G26" s="43" t="s">
        <v>47</v>
      </c>
      <c r="H26" s="43"/>
      <c r="I26" s="43"/>
      <c r="J26" s="43"/>
      <c r="K26" s="43">
        <v>2</v>
      </c>
      <c r="L26" s="43" t="s">
        <v>29</v>
      </c>
      <c r="M26" s="43" t="s">
        <v>240</v>
      </c>
      <c r="N26" s="43">
        <v>21.53</v>
      </c>
      <c r="O26" s="43"/>
      <c r="P26" s="45">
        <v>708414</v>
      </c>
      <c r="Q26" s="43"/>
      <c r="R26" s="43"/>
      <c r="S26" s="43"/>
      <c r="T26" s="43" t="s">
        <v>24</v>
      </c>
      <c r="U26" s="43"/>
      <c r="V26" s="43"/>
    </row>
    <row r="27" spans="1:22" s="46" customFormat="1" ht="24.4" customHeight="1" x14ac:dyDescent="0.45">
      <c r="A27" s="43" t="s">
        <v>23</v>
      </c>
      <c r="B27" s="43">
        <v>26</v>
      </c>
      <c r="C27" s="43">
        <v>26</v>
      </c>
      <c r="D27" s="43">
        <v>0</v>
      </c>
      <c r="E27" s="43" t="s">
        <v>45</v>
      </c>
      <c r="F27" s="44">
        <v>58.19</v>
      </c>
      <c r="G27" s="43" t="s">
        <v>48</v>
      </c>
      <c r="H27" s="43"/>
      <c r="I27" s="43"/>
      <c r="J27" s="43"/>
      <c r="K27" s="43">
        <v>3</v>
      </c>
      <c r="L27" s="43" t="s">
        <v>31</v>
      </c>
      <c r="M27" s="43" t="s">
        <v>240</v>
      </c>
      <c r="N27" s="43">
        <v>37.67</v>
      </c>
      <c r="O27" s="43"/>
      <c r="P27" s="45">
        <v>907298.48</v>
      </c>
      <c r="Q27" s="43"/>
      <c r="R27" s="43"/>
      <c r="S27" s="43"/>
      <c r="T27" s="43" t="s">
        <v>24</v>
      </c>
      <c r="U27" s="43"/>
      <c r="V27" s="43"/>
    </row>
    <row r="28" spans="1:22" s="46" customFormat="1" ht="24.4" customHeight="1" x14ac:dyDescent="0.45">
      <c r="A28" s="43" t="s">
        <v>23</v>
      </c>
      <c r="B28" s="43">
        <v>27</v>
      </c>
      <c r="C28" s="43">
        <v>27</v>
      </c>
      <c r="D28" s="43">
        <v>0</v>
      </c>
      <c r="E28" s="43" t="s">
        <v>45</v>
      </c>
      <c r="F28" s="44">
        <v>49.41</v>
      </c>
      <c r="G28" s="43" t="s">
        <v>49</v>
      </c>
      <c r="H28" s="43"/>
      <c r="I28" s="43"/>
      <c r="J28" s="43"/>
      <c r="K28" s="43">
        <v>3</v>
      </c>
      <c r="L28" s="43" t="s">
        <v>33</v>
      </c>
      <c r="M28" s="43" t="s">
        <v>240</v>
      </c>
      <c r="N28" s="43">
        <v>34.14</v>
      </c>
      <c r="O28" s="43"/>
      <c r="P28" s="45">
        <v>798959.7</v>
      </c>
      <c r="Q28" s="43"/>
      <c r="R28" s="43"/>
      <c r="S28" s="43"/>
      <c r="T28" s="43" t="s">
        <v>24</v>
      </c>
      <c r="U28" s="43"/>
      <c r="V28" s="43"/>
    </row>
    <row r="29" spans="1:22" s="46" customFormat="1" ht="24.4" customHeight="1" x14ac:dyDescent="0.45">
      <c r="A29" s="43" t="s">
        <v>23</v>
      </c>
      <c r="B29" s="43">
        <v>28</v>
      </c>
      <c r="C29" s="43">
        <v>28</v>
      </c>
      <c r="D29" s="43">
        <v>0</v>
      </c>
      <c r="E29" s="43" t="s">
        <v>45</v>
      </c>
      <c r="F29" s="44">
        <v>40.33</v>
      </c>
      <c r="G29" s="43" t="s">
        <v>50</v>
      </c>
      <c r="H29" s="43"/>
      <c r="I29" s="43"/>
      <c r="J29" s="43"/>
      <c r="K29" s="43">
        <v>2</v>
      </c>
      <c r="L29" s="43" t="s">
        <v>51</v>
      </c>
      <c r="M29" s="43" t="s">
        <v>240</v>
      </c>
      <c r="N29" s="43">
        <v>12.07</v>
      </c>
      <c r="O29" s="43"/>
      <c r="P29" s="45">
        <v>707186.54999999993</v>
      </c>
      <c r="Q29" s="43"/>
      <c r="R29" s="43"/>
      <c r="S29" s="43"/>
      <c r="T29" s="43" t="s">
        <v>24</v>
      </c>
      <c r="U29" s="43"/>
      <c r="V29" s="43"/>
    </row>
    <row r="30" spans="1:22" s="46" customFormat="1" ht="24.4" customHeight="1" x14ac:dyDescent="0.45">
      <c r="A30" s="43" t="s">
        <v>23</v>
      </c>
      <c r="B30" s="43">
        <v>29</v>
      </c>
      <c r="C30" s="43">
        <v>29</v>
      </c>
      <c r="D30" s="43">
        <v>0</v>
      </c>
      <c r="E30" s="43" t="s">
        <v>45</v>
      </c>
      <c r="F30" s="44">
        <v>39.72</v>
      </c>
      <c r="G30" s="43" t="s">
        <v>52</v>
      </c>
      <c r="H30" s="43"/>
      <c r="I30" s="43"/>
      <c r="J30" s="43"/>
      <c r="K30" s="43">
        <v>2</v>
      </c>
      <c r="L30" s="43" t="s">
        <v>51</v>
      </c>
      <c r="M30" s="43" t="s">
        <v>240</v>
      </c>
      <c r="N30" s="43">
        <v>12.09</v>
      </c>
      <c r="O30" s="43"/>
      <c r="P30" s="45">
        <v>696490.2</v>
      </c>
      <c r="Q30" s="43"/>
      <c r="R30" s="43"/>
      <c r="S30" s="43"/>
      <c r="T30" s="43" t="s">
        <v>24</v>
      </c>
      <c r="U30" s="43"/>
      <c r="V30" s="43"/>
    </row>
    <row r="31" spans="1:22" s="46" customFormat="1" ht="24.4" customHeight="1" x14ac:dyDescent="0.45">
      <c r="A31" s="43" t="s">
        <v>23</v>
      </c>
      <c r="B31" s="43">
        <v>30</v>
      </c>
      <c r="C31" s="43">
        <v>30</v>
      </c>
      <c r="D31" s="43">
        <v>0</v>
      </c>
      <c r="E31" s="43" t="s">
        <v>45</v>
      </c>
      <c r="F31" s="44">
        <v>40.33</v>
      </c>
      <c r="G31" s="43" t="s">
        <v>50</v>
      </c>
      <c r="H31" s="43"/>
      <c r="I31" s="43"/>
      <c r="J31" s="43"/>
      <c r="K31" s="43">
        <v>2</v>
      </c>
      <c r="L31" s="43" t="s">
        <v>51</v>
      </c>
      <c r="M31" s="43" t="s">
        <v>240</v>
      </c>
      <c r="N31" s="43">
        <v>12.03</v>
      </c>
      <c r="O31" s="43"/>
      <c r="P31" s="45">
        <v>698717.25</v>
      </c>
      <c r="Q31" s="43"/>
      <c r="R31" s="43"/>
      <c r="S31" s="43"/>
      <c r="T31" s="43" t="s">
        <v>24</v>
      </c>
      <c r="U31" s="43"/>
      <c r="V31" s="43"/>
    </row>
    <row r="32" spans="1:22" s="46" customFormat="1" ht="24.4" customHeight="1" x14ac:dyDescent="0.45">
      <c r="A32" s="43" t="s">
        <v>23</v>
      </c>
      <c r="B32" s="43">
        <v>31</v>
      </c>
      <c r="C32" s="43">
        <v>31</v>
      </c>
      <c r="D32" s="43">
        <v>0</v>
      </c>
      <c r="E32" s="43" t="s">
        <v>45</v>
      </c>
      <c r="F32" s="44">
        <v>40.33</v>
      </c>
      <c r="G32" s="43" t="s">
        <v>50</v>
      </c>
      <c r="H32" s="43"/>
      <c r="I32" s="43"/>
      <c r="J32" s="43"/>
      <c r="K32" s="43">
        <v>2</v>
      </c>
      <c r="L32" s="43" t="s">
        <v>51</v>
      </c>
      <c r="M32" s="43" t="s">
        <v>240</v>
      </c>
      <c r="N32" s="43">
        <v>12.09</v>
      </c>
      <c r="O32" s="43"/>
      <c r="P32" s="45">
        <v>698717.25</v>
      </c>
      <c r="Q32" s="43"/>
      <c r="R32" s="43"/>
      <c r="S32" s="43"/>
      <c r="T32" s="43" t="s">
        <v>24</v>
      </c>
      <c r="U32" s="43"/>
      <c r="V32" s="43"/>
    </row>
    <row r="33" spans="1:22" s="46" customFormat="1" ht="24.4" customHeight="1" x14ac:dyDescent="0.45">
      <c r="A33" s="43" t="s">
        <v>23</v>
      </c>
      <c r="B33" s="43">
        <v>32</v>
      </c>
      <c r="C33" s="43">
        <v>32</v>
      </c>
      <c r="D33" s="43">
        <v>0</v>
      </c>
      <c r="E33" s="43" t="s">
        <v>45</v>
      </c>
      <c r="F33" s="44">
        <v>40.33</v>
      </c>
      <c r="G33" s="43" t="s">
        <v>50</v>
      </c>
      <c r="H33" s="43"/>
      <c r="I33" s="43"/>
      <c r="J33" s="43"/>
      <c r="K33" s="43">
        <v>2</v>
      </c>
      <c r="L33" s="43" t="s">
        <v>51</v>
      </c>
      <c r="M33" s="43" t="s">
        <v>240</v>
      </c>
      <c r="N33" s="43">
        <v>12.06</v>
      </c>
      <c r="O33" s="43"/>
      <c r="P33" s="45">
        <v>707186.54999999993</v>
      </c>
      <c r="Q33" s="43"/>
      <c r="R33" s="43"/>
      <c r="S33" s="43"/>
      <c r="T33" s="43" t="s">
        <v>24</v>
      </c>
      <c r="U33" s="43"/>
      <c r="V33" s="43"/>
    </row>
    <row r="34" spans="1:22" s="46" customFormat="1" ht="24.4" customHeight="1" x14ac:dyDescent="0.45">
      <c r="A34" s="43" t="s">
        <v>23</v>
      </c>
      <c r="B34" s="43">
        <v>33</v>
      </c>
      <c r="C34" s="43">
        <v>33</v>
      </c>
      <c r="D34" s="43">
        <v>0</v>
      </c>
      <c r="E34" s="43" t="s">
        <v>45</v>
      </c>
      <c r="F34" s="44">
        <v>40.24</v>
      </c>
      <c r="G34" s="43" t="s">
        <v>53</v>
      </c>
      <c r="H34" s="43"/>
      <c r="I34" s="43"/>
      <c r="J34" s="43"/>
      <c r="K34" s="43">
        <v>2</v>
      </c>
      <c r="L34" s="43" t="s">
        <v>36</v>
      </c>
      <c r="M34" s="43" t="s">
        <v>240</v>
      </c>
      <c r="N34" s="43">
        <v>12.41</v>
      </c>
      <c r="O34" s="43"/>
      <c r="P34" s="45">
        <v>707700.88</v>
      </c>
      <c r="Q34" s="43"/>
      <c r="R34" s="43"/>
      <c r="S34" s="43"/>
      <c r="T34" s="43" t="s">
        <v>24</v>
      </c>
      <c r="U34" s="43"/>
      <c r="V34" s="43"/>
    </row>
    <row r="35" spans="1:22" s="46" customFormat="1" ht="24.4" customHeight="1" x14ac:dyDescent="0.45">
      <c r="A35" s="43" t="s">
        <v>23</v>
      </c>
      <c r="B35" s="43">
        <v>34</v>
      </c>
      <c r="C35" s="43">
        <v>34</v>
      </c>
      <c r="D35" s="43">
        <v>0</v>
      </c>
      <c r="E35" s="43" t="s">
        <v>45</v>
      </c>
      <c r="F35" s="44">
        <v>44.48</v>
      </c>
      <c r="G35" s="43" t="s">
        <v>54</v>
      </c>
      <c r="H35" s="43"/>
      <c r="I35" s="43"/>
      <c r="J35" s="43"/>
      <c r="K35" s="43">
        <v>2</v>
      </c>
      <c r="L35" s="43" t="s">
        <v>27</v>
      </c>
      <c r="M35" s="43" t="s">
        <v>240</v>
      </c>
      <c r="N35" s="43">
        <v>22.73</v>
      </c>
      <c r="O35" s="43"/>
      <c r="P35" s="45">
        <v>740236.15999999992</v>
      </c>
      <c r="Q35" s="43"/>
      <c r="R35" s="43"/>
      <c r="S35" s="43"/>
      <c r="T35" s="43" t="s">
        <v>24</v>
      </c>
      <c r="U35" s="43"/>
      <c r="V35" s="43"/>
    </row>
    <row r="36" spans="1:22" s="46" customFormat="1" ht="24.4" customHeight="1" x14ac:dyDescent="0.45">
      <c r="A36" s="43" t="s">
        <v>23</v>
      </c>
      <c r="B36" s="43">
        <v>35</v>
      </c>
      <c r="C36" s="43">
        <v>35</v>
      </c>
      <c r="D36" s="43">
        <v>0</v>
      </c>
      <c r="E36" s="43" t="s">
        <v>45</v>
      </c>
      <c r="F36" s="44">
        <v>41.97</v>
      </c>
      <c r="G36" s="43" t="s">
        <v>55</v>
      </c>
      <c r="H36" s="43"/>
      <c r="I36" s="43"/>
      <c r="J36" s="43"/>
      <c r="K36" s="43">
        <v>2</v>
      </c>
      <c r="L36" s="43" t="s">
        <v>29</v>
      </c>
      <c r="M36" s="43" t="s">
        <v>240</v>
      </c>
      <c r="N36" s="43">
        <v>23.67</v>
      </c>
      <c r="O36" s="43"/>
      <c r="P36" s="45">
        <v>729312.69</v>
      </c>
      <c r="Q36" s="43"/>
      <c r="R36" s="43"/>
      <c r="S36" s="43"/>
      <c r="T36" s="43" t="s">
        <v>24</v>
      </c>
      <c r="U36" s="43"/>
      <c r="V36" s="43"/>
    </row>
    <row r="37" spans="1:22" s="46" customFormat="1" ht="24.4" customHeight="1" x14ac:dyDescent="0.45">
      <c r="A37" s="43" t="s">
        <v>23</v>
      </c>
      <c r="B37" s="43">
        <v>36</v>
      </c>
      <c r="C37" s="43">
        <v>36</v>
      </c>
      <c r="D37" s="43">
        <v>1</v>
      </c>
      <c r="E37" s="43" t="s">
        <v>45</v>
      </c>
      <c r="F37" s="44">
        <v>40.799999999999997</v>
      </c>
      <c r="G37" s="43" t="s">
        <v>56</v>
      </c>
      <c r="H37" s="43"/>
      <c r="I37" s="43"/>
      <c r="J37" s="43"/>
      <c r="K37" s="43">
        <v>2</v>
      </c>
      <c r="L37" s="43" t="s">
        <v>29</v>
      </c>
      <c r="M37" s="43" t="s">
        <v>22</v>
      </c>
      <c r="N37" s="43">
        <v>2.79</v>
      </c>
      <c r="O37" s="43"/>
      <c r="P37" s="45">
        <v>691845.6</v>
      </c>
      <c r="Q37" s="43"/>
      <c r="R37" s="43"/>
      <c r="S37" s="43"/>
      <c r="T37" s="43" t="s">
        <v>24</v>
      </c>
      <c r="U37" s="43"/>
      <c r="V37" s="43"/>
    </row>
    <row r="38" spans="1:22" s="46" customFormat="1" ht="24.4" customHeight="1" x14ac:dyDescent="0.45">
      <c r="A38" s="43" t="s">
        <v>23</v>
      </c>
      <c r="B38" s="43">
        <v>37</v>
      </c>
      <c r="C38" s="43">
        <v>37</v>
      </c>
      <c r="D38" s="43">
        <v>1</v>
      </c>
      <c r="E38" s="43" t="s">
        <v>45</v>
      </c>
      <c r="F38" s="44">
        <v>39.43</v>
      </c>
      <c r="G38" s="43" t="s">
        <v>57</v>
      </c>
      <c r="H38" s="43"/>
      <c r="I38" s="43"/>
      <c r="J38" s="43"/>
      <c r="K38" s="43">
        <v>2</v>
      </c>
      <c r="L38" s="43" t="s">
        <v>29</v>
      </c>
      <c r="M38" s="43" t="s">
        <v>22</v>
      </c>
      <c r="N38" s="43">
        <v>2.79</v>
      </c>
      <c r="O38" s="43"/>
      <c r="P38" s="45">
        <v>676894.80999999994</v>
      </c>
      <c r="Q38" s="43"/>
      <c r="R38" s="43"/>
      <c r="S38" s="43"/>
      <c r="T38" s="43" t="s">
        <v>24</v>
      </c>
      <c r="U38" s="43"/>
      <c r="V38" s="43"/>
    </row>
    <row r="39" spans="1:22" s="46" customFormat="1" ht="24.4" customHeight="1" x14ac:dyDescent="0.45">
      <c r="A39" s="43" t="s">
        <v>23</v>
      </c>
      <c r="B39" s="43">
        <v>38</v>
      </c>
      <c r="C39" s="43">
        <v>38</v>
      </c>
      <c r="D39" s="43">
        <v>1</v>
      </c>
      <c r="E39" s="43" t="s">
        <v>45</v>
      </c>
      <c r="F39" s="44">
        <v>40.4</v>
      </c>
      <c r="G39" s="43" t="s">
        <v>47</v>
      </c>
      <c r="H39" s="43"/>
      <c r="I39" s="43"/>
      <c r="J39" s="43"/>
      <c r="K39" s="43">
        <v>2</v>
      </c>
      <c r="L39" s="43" t="s">
        <v>29</v>
      </c>
      <c r="M39" s="43" t="s">
        <v>22</v>
      </c>
      <c r="N39" s="43">
        <v>2.94</v>
      </c>
      <c r="O39" s="43"/>
      <c r="P39" s="45">
        <v>693546.79999999993</v>
      </c>
      <c r="Q39" s="43"/>
      <c r="R39" s="43"/>
      <c r="S39" s="43"/>
      <c r="T39" s="43" t="s">
        <v>24</v>
      </c>
      <c r="U39" s="43"/>
      <c r="V39" s="43"/>
    </row>
    <row r="40" spans="1:22" s="46" customFormat="1" ht="24.4" customHeight="1" x14ac:dyDescent="0.45">
      <c r="A40" s="43" t="s">
        <v>23</v>
      </c>
      <c r="B40" s="43">
        <v>39</v>
      </c>
      <c r="C40" s="43">
        <v>39</v>
      </c>
      <c r="D40" s="43">
        <v>1</v>
      </c>
      <c r="E40" s="43" t="s">
        <v>45</v>
      </c>
      <c r="F40" s="44">
        <v>58.19</v>
      </c>
      <c r="G40" s="43" t="s">
        <v>48</v>
      </c>
      <c r="H40" s="43"/>
      <c r="I40" s="43"/>
      <c r="J40" s="43"/>
      <c r="K40" s="43">
        <v>3</v>
      </c>
      <c r="L40" s="43" t="s">
        <v>31</v>
      </c>
      <c r="M40" s="43" t="s">
        <v>22</v>
      </c>
      <c r="N40" s="43">
        <v>3.29</v>
      </c>
      <c r="O40" s="43"/>
      <c r="P40" s="45">
        <v>876748.73</v>
      </c>
      <c r="Q40" s="43"/>
      <c r="R40" s="43"/>
      <c r="S40" s="43"/>
      <c r="T40" s="43" t="s">
        <v>24</v>
      </c>
      <c r="U40" s="43"/>
      <c r="V40" s="43"/>
    </row>
    <row r="41" spans="1:22" s="46" customFormat="1" ht="24.4" customHeight="1" x14ac:dyDescent="0.45">
      <c r="A41" s="43" t="s">
        <v>23</v>
      </c>
      <c r="B41" s="43">
        <v>40</v>
      </c>
      <c r="C41" s="43">
        <v>40</v>
      </c>
      <c r="D41" s="43">
        <v>1</v>
      </c>
      <c r="E41" s="43" t="s">
        <v>45</v>
      </c>
      <c r="F41" s="44">
        <v>49.41</v>
      </c>
      <c r="G41" s="43" t="s">
        <v>49</v>
      </c>
      <c r="H41" s="43"/>
      <c r="I41" s="43"/>
      <c r="J41" s="43"/>
      <c r="K41" s="43">
        <v>3</v>
      </c>
      <c r="L41" s="43" t="s">
        <v>33</v>
      </c>
      <c r="M41" s="43" t="s">
        <v>22</v>
      </c>
      <c r="N41" s="43">
        <v>3.29</v>
      </c>
      <c r="O41" s="43"/>
      <c r="P41" s="45">
        <v>773019.45</v>
      </c>
      <c r="Q41" s="43"/>
      <c r="R41" s="43"/>
      <c r="S41" s="43"/>
      <c r="T41" s="43" t="s">
        <v>24</v>
      </c>
      <c r="U41" s="43"/>
      <c r="V41" s="43"/>
    </row>
    <row r="42" spans="1:22" s="46" customFormat="1" ht="24.4" customHeight="1" x14ac:dyDescent="0.45">
      <c r="A42" s="43" t="s">
        <v>23</v>
      </c>
      <c r="B42" s="43">
        <v>41</v>
      </c>
      <c r="C42" s="43">
        <v>41</v>
      </c>
      <c r="D42" s="43">
        <v>1</v>
      </c>
      <c r="E42" s="43" t="s">
        <v>45</v>
      </c>
      <c r="F42" s="44">
        <v>40.33</v>
      </c>
      <c r="G42" s="43" t="s">
        <v>50</v>
      </c>
      <c r="H42" s="43"/>
      <c r="I42" s="43"/>
      <c r="J42" s="43"/>
      <c r="K42" s="43">
        <v>2</v>
      </c>
      <c r="L42" s="43" t="s">
        <v>51</v>
      </c>
      <c r="M42" s="43" t="s">
        <v>22</v>
      </c>
      <c r="N42" s="43">
        <v>2.79</v>
      </c>
      <c r="O42" s="43"/>
      <c r="P42" s="45">
        <v>696579.76</v>
      </c>
      <c r="Q42" s="43"/>
      <c r="R42" s="43"/>
      <c r="S42" s="43"/>
      <c r="T42" s="43" t="s">
        <v>24</v>
      </c>
      <c r="U42" s="43"/>
      <c r="V42" s="43"/>
    </row>
    <row r="43" spans="1:22" s="46" customFormat="1" ht="24.4" customHeight="1" x14ac:dyDescent="0.45">
      <c r="A43" s="43" t="s">
        <v>23</v>
      </c>
      <c r="B43" s="43">
        <v>42</v>
      </c>
      <c r="C43" s="43">
        <v>42</v>
      </c>
      <c r="D43" s="43">
        <v>1</v>
      </c>
      <c r="E43" s="43" t="s">
        <v>45</v>
      </c>
      <c r="F43" s="44">
        <v>39.72</v>
      </c>
      <c r="G43" s="43" t="s">
        <v>52</v>
      </c>
      <c r="H43" s="43"/>
      <c r="I43" s="43"/>
      <c r="J43" s="43"/>
      <c r="K43" s="43">
        <v>2</v>
      </c>
      <c r="L43" s="43" t="s">
        <v>51</v>
      </c>
      <c r="M43" s="43" t="s">
        <v>22</v>
      </c>
      <c r="N43" s="43">
        <v>2.79</v>
      </c>
      <c r="O43" s="43"/>
      <c r="P43" s="45">
        <v>686043.84</v>
      </c>
      <c r="Q43" s="43"/>
      <c r="R43" s="43"/>
      <c r="S43" s="43"/>
      <c r="T43" s="43" t="s">
        <v>24</v>
      </c>
      <c r="U43" s="43"/>
      <c r="V43" s="43"/>
    </row>
    <row r="44" spans="1:22" s="46" customFormat="1" ht="24.4" customHeight="1" x14ac:dyDescent="0.45">
      <c r="A44" s="43" t="s">
        <v>23</v>
      </c>
      <c r="B44" s="43">
        <v>43</v>
      </c>
      <c r="C44" s="43">
        <v>43</v>
      </c>
      <c r="D44" s="43">
        <v>1</v>
      </c>
      <c r="E44" s="43" t="s">
        <v>45</v>
      </c>
      <c r="F44" s="44">
        <v>40.33</v>
      </c>
      <c r="G44" s="43" t="s">
        <v>50</v>
      </c>
      <c r="H44" s="43"/>
      <c r="I44" s="43"/>
      <c r="J44" s="43"/>
      <c r="K44" s="43">
        <v>2</v>
      </c>
      <c r="L44" s="43" t="s">
        <v>51</v>
      </c>
      <c r="M44" s="43" t="s">
        <v>22</v>
      </c>
      <c r="N44" s="43">
        <v>2.79</v>
      </c>
      <c r="O44" s="43"/>
      <c r="P44" s="45">
        <v>688110.46</v>
      </c>
      <c r="Q44" s="43"/>
      <c r="R44" s="43"/>
      <c r="S44" s="43"/>
      <c r="T44" s="43" t="s">
        <v>24</v>
      </c>
      <c r="U44" s="43"/>
      <c r="V44" s="43"/>
    </row>
    <row r="45" spans="1:22" s="46" customFormat="1" ht="24.4" customHeight="1" x14ac:dyDescent="0.45">
      <c r="A45" s="43" t="s">
        <v>23</v>
      </c>
      <c r="B45" s="43">
        <v>44</v>
      </c>
      <c r="C45" s="43">
        <v>44</v>
      </c>
      <c r="D45" s="43">
        <v>1</v>
      </c>
      <c r="E45" s="43" t="s">
        <v>45</v>
      </c>
      <c r="F45" s="44">
        <v>40.33</v>
      </c>
      <c r="G45" s="43" t="s">
        <v>50</v>
      </c>
      <c r="H45" s="43"/>
      <c r="I45" s="43"/>
      <c r="J45" s="43"/>
      <c r="K45" s="43">
        <v>2</v>
      </c>
      <c r="L45" s="43" t="s">
        <v>51</v>
      </c>
      <c r="M45" s="43" t="s">
        <v>22</v>
      </c>
      <c r="N45" s="43">
        <v>2.79</v>
      </c>
      <c r="O45" s="43"/>
      <c r="P45" s="45">
        <v>688110.46</v>
      </c>
      <c r="Q45" s="43"/>
      <c r="R45" s="43"/>
      <c r="S45" s="43"/>
      <c r="T45" s="43" t="s">
        <v>24</v>
      </c>
      <c r="U45" s="43"/>
      <c r="V45" s="43"/>
    </row>
    <row r="46" spans="1:22" s="46" customFormat="1" ht="24.4" customHeight="1" x14ac:dyDescent="0.45">
      <c r="A46" s="43" t="s">
        <v>23</v>
      </c>
      <c r="B46" s="43">
        <v>45</v>
      </c>
      <c r="C46" s="43">
        <v>45</v>
      </c>
      <c r="D46" s="43">
        <v>1</v>
      </c>
      <c r="E46" s="43" t="s">
        <v>45</v>
      </c>
      <c r="F46" s="44">
        <v>40.33</v>
      </c>
      <c r="G46" s="43" t="s">
        <v>50</v>
      </c>
      <c r="H46" s="43"/>
      <c r="I46" s="43"/>
      <c r="J46" s="43"/>
      <c r="K46" s="43">
        <v>2</v>
      </c>
      <c r="L46" s="43" t="s">
        <v>51</v>
      </c>
      <c r="M46" s="43" t="s">
        <v>22</v>
      </c>
      <c r="N46" s="43">
        <v>2.79</v>
      </c>
      <c r="O46" s="43"/>
      <c r="P46" s="45">
        <v>696579.76</v>
      </c>
      <c r="Q46" s="43"/>
      <c r="R46" s="43"/>
      <c r="S46" s="43"/>
      <c r="T46" s="43" t="s">
        <v>24</v>
      </c>
      <c r="U46" s="43"/>
      <c r="V46" s="43"/>
    </row>
    <row r="47" spans="1:22" s="46" customFormat="1" ht="24.4" customHeight="1" x14ac:dyDescent="0.45">
      <c r="A47" s="43" t="s">
        <v>23</v>
      </c>
      <c r="B47" s="43">
        <v>46</v>
      </c>
      <c r="C47" s="43">
        <v>46</v>
      </c>
      <c r="D47" s="43">
        <v>1</v>
      </c>
      <c r="E47" s="43" t="s">
        <v>45</v>
      </c>
      <c r="F47" s="44">
        <v>40.24</v>
      </c>
      <c r="G47" s="43" t="s">
        <v>53</v>
      </c>
      <c r="H47" s="43"/>
      <c r="I47" s="43"/>
      <c r="J47" s="43"/>
      <c r="K47" s="43">
        <v>2</v>
      </c>
      <c r="L47" s="43" t="s">
        <v>36</v>
      </c>
      <c r="M47" s="43" t="s">
        <v>22</v>
      </c>
      <c r="N47" s="43">
        <v>2.79</v>
      </c>
      <c r="O47" s="43"/>
      <c r="P47" s="45">
        <v>697158</v>
      </c>
      <c r="Q47" s="43"/>
      <c r="R47" s="43"/>
      <c r="S47" s="43"/>
      <c r="T47" s="43" t="s">
        <v>24</v>
      </c>
      <c r="U47" s="43"/>
      <c r="V47" s="43"/>
    </row>
    <row r="48" spans="1:22" s="46" customFormat="1" ht="24.4" customHeight="1" x14ac:dyDescent="0.45">
      <c r="A48" s="43" t="s">
        <v>23</v>
      </c>
      <c r="B48" s="43">
        <v>47</v>
      </c>
      <c r="C48" s="43">
        <v>47</v>
      </c>
      <c r="D48" s="43">
        <v>1</v>
      </c>
      <c r="E48" s="43" t="s">
        <v>45</v>
      </c>
      <c r="F48" s="44">
        <v>44.48</v>
      </c>
      <c r="G48" s="43" t="s">
        <v>54</v>
      </c>
      <c r="H48" s="43"/>
      <c r="I48" s="43"/>
      <c r="J48" s="43"/>
      <c r="K48" s="43">
        <v>2</v>
      </c>
      <c r="L48" s="43" t="s">
        <v>27</v>
      </c>
      <c r="M48" s="43" t="s">
        <v>22</v>
      </c>
      <c r="N48" s="43">
        <v>2.79</v>
      </c>
      <c r="O48" s="43"/>
      <c r="P48" s="45">
        <v>721554.55999999994</v>
      </c>
      <c r="Q48" s="43"/>
      <c r="R48" s="43"/>
      <c r="S48" s="43"/>
      <c r="T48" s="43" t="s">
        <v>24</v>
      </c>
      <c r="U48" s="43"/>
      <c r="V48" s="43"/>
    </row>
    <row r="49" spans="1:22" s="46" customFormat="1" ht="24.4" customHeight="1" x14ac:dyDescent="0.45">
      <c r="A49" s="43" t="s">
        <v>23</v>
      </c>
      <c r="B49" s="43">
        <v>48</v>
      </c>
      <c r="C49" s="43">
        <v>48</v>
      </c>
      <c r="D49" s="43">
        <v>1</v>
      </c>
      <c r="E49" s="43" t="s">
        <v>45</v>
      </c>
      <c r="F49" s="44">
        <v>41.97</v>
      </c>
      <c r="G49" s="43" t="s">
        <v>55</v>
      </c>
      <c r="H49" s="43"/>
      <c r="I49" s="43"/>
      <c r="J49" s="43"/>
      <c r="K49" s="43">
        <v>2</v>
      </c>
      <c r="L49" s="43" t="s">
        <v>29</v>
      </c>
      <c r="M49" s="43" t="s">
        <v>22</v>
      </c>
      <c r="N49" s="43">
        <v>2.79</v>
      </c>
      <c r="O49" s="43"/>
      <c r="P49" s="45">
        <v>713909.7</v>
      </c>
      <c r="Q49" s="43"/>
      <c r="R49" s="43"/>
      <c r="S49" s="43"/>
      <c r="T49" s="43" t="s">
        <v>24</v>
      </c>
      <c r="U49" s="43"/>
      <c r="V49" s="43"/>
    </row>
    <row r="50" spans="1:22" s="46" customFormat="1" ht="24.4" customHeight="1" x14ac:dyDescent="0.45">
      <c r="A50" s="43" t="s">
        <v>23</v>
      </c>
      <c r="B50" s="43">
        <v>49</v>
      </c>
      <c r="C50" s="43">
        <v>49</v>
      </c>
      <c r="D50" s="43">
        <v>2</v>
      </c>
      <c r="E50" s="43" t="s">
        <v>45</v>
      </c>
      <c r="F50" s="44">
        <v>40.799999999999997</v>
      </c>
      <c r="G50" s="43" t="s">
        <v>56</v>
      </c>
      <c r="H50" s="43"/>
      <c r="I50" s="43"/>
      <c r="J50" s="43"/>
      <c r="K50" s="43">
        <v>2</v>
      </c>
      <c r="L50" s="43" t="s">
        <v>29</v>
      </c>
      <c r="M50" s="43" t="s">
        <v>22</v>
      </c>
      <c r="N50" s="43">
        <v>2.79</v>
      </c>
      <c r="O50" s="43"/>
      <c r="P50" s="45">
        <v>711144</v>
      </c>
      <c r="Q50" s="43"/>
      <c r="R50" s="43"/>
      <c r="S50" s="43"/>
      <c r="T50" s="43" t="s">
        <v>24</v>
      </c>
      <c r="U50" s="43"/>
      <c r="V50" s="43"/>
    </row>
    <row r="51" spans="1:22" s="46" customFormat="1" ht="24.4" customHeight="1" x14ac:dyDescent="0.45">
      <c r="A51" s="43" t="s">
        <v>23</v>
      </c>
      <c r="B51" s="43">
        <v>50</v>
      </c>
      <c r="C51" s="43">
        <v>50</v>
      </c>
      <c r="D51" s="43">
        <v>2</v>
      </c>
      <c r="E51" s="43" t="s">
        <v>45</v>
      </c>
      <c r="F51" s="44">
        <v>39.43</v>
      </c>
      <c r="G51" s="43" t="s">
        <v>57</v>
      </c>
      <c r="H51" s="43"/>
      <c r="I51" s="43"/>
      <c r="J51" s="43"/>
      <c r="K51" s="43">
        <v>2</v>
      </c>
      <c r="L51" s="43" t="s">
        <v>29</v>
      </c>
      <c r="M51" s="43" t="s">
        <v>22</v>
      </c>
      <c r="N51" s="43">
        <v>2.79</v>
      </c>
      <c r="O51" s="43"/>
      <c r="P51" s="45">
        <v>687264.9</v>
      </c>
      <c r="Q51" s="43"/>
      <c r="R51" s="43"/>
      <c r="S51" s="43"/>
      <c r="T51" s="43" t="s">
        <v>24</v>
      </c>
      <c r="U51" s="43"/>
      <c r="V51" s="43"/>
    </row>
    <row r="52" spans="1:22" s="46" customFormat="1" ht="24.4" customHeight="1" x14ac:dyDescent="0.45">
      <c r="A52" s="43" t="s">
        <v>23</v>
      </c>
      <c r="B52" s="43">
        <v>51</v>
      </c>
      <c r="C52" s="43">
        <v>51</v>
      </c>
      <c r="D52" s="43">
        <v>2</v>
      </c>
      <c r="E52" s="43" t="s">
        <v>45</v>
      </c>
      <c r="F52" s="44">
        <v>40.4</v>
      </c>
      <c r="G52" s="43" t="s">
        <v>47</v>
      </c>
      <c r="H52" s="43"/>
      <c r="I52" s="43"/>
      <c r="J52" s="43"/>
      <c r="K52" s="43">
        <v>2</v>
      </c>
      <c r="L52" s="43" t="s">
        <v>29</v>
      </c>
      <c r="M52" s="43" t="s">
        <v>22</v>
      </c>
      <c r="N52" s="43">
        <v>2.94</v>
      </c>
      <c r="O52" s="43"/>
      <c r="P52" s="45">
        <v>704172</v>
      </c>
      <c r="Q52" s="43"/>
      <c r="R52" s="43"/>
      <c r="S52" s="43"/>
      <c r="T52" s="43" t="s">
        <v>24</v>
      </c>
      <c r="U52" s="43"/>
      <c r="V52" s="43"/>
    </row>
    <row r="53" spans="1:22" s="46" customFormat="1" ht="24.4" customHeight="1" x14ac:dyDescent="0.45">
      <c r="A53" s="43" t="s">
        <v>23</v>
      </c>
      <c r="B53" s="43">
        <v>52</v>
      </c>
      <c r="C53" s="43">
        <v>52</v>
      </c>
      <c r="D53" s="43">
        <v>2</v>
      </c>
      <c r="E53" s="43" t="s">
        <v>45</v>
      </c>
      <c r="F53" s="44">
        <v>58.19</v>
      </c>
      <c r="G53" s="43" t="s">
        <v>48</v>
      </c>
      <c r="H53" s="43"/>
      <c r="I53" s="43"/>
      <c r="J53" s="43"/>
      <c r="K53" s="43">
        <v>3</v>
      </c>
      <c r="L53" s="43" t="s">
        <v>31</v>
      </c>
      <c r="M53" s="43" t="s">
        <v>22</v>
      </c>
      <c r="N53" s="43">
        <v>3.29</v>
      </c>
      <c r="O53" s="43"/>
      <c r="P53" s="45">
        <v>888968.63</v>
      </c>
      <c r="Q53" s="43"/>
      <c r="R53" s="43"/>
      <c r="S53" s="43"/>
      <c r="T53" s="43" t="s">
        <v>24</v>
      </c>
      <c r="U53" s="43"/>
      <c r="V53" s="43"/>
    </row>
    <row r="54" spans="1:22" s="46" customFormat="1" ht="24.4" customHeight="1" x14ac:dyDescent="0.45">
      <c r="A54" s="43" t="s">
        <v>23</v>
      </c>
      <c r="B54" s="43">
        <v>53</v>
      </c>
      <c r="C54" s="43">
        <v>53</v>
      </c>
      <c r="D54" s="43">
        <v>2</v>
      </c>
      <c r="E54" s="43" t="s">
        <v>45</v>
      </c>
      <c r="F54" s="44">
        <v>49.41</v>
      </c>
      <c r="G54" s="43" t="s">
        <v>49</v>
      </c>
      <c r="H54" s="43"/>
      <c r="I54" s="43"/>
      <c r="J54" s="43"/>
      <c r="K54" s="43">
        <v>3</v>
      </c>
      <c r="L54" s="43" t="s">
        <v>33</v>
      </c>
      <c r="M54" s="43" t="s">
        <v>22</v>
      </c>
      <c r="N54" s="43">
        <v>3.29</v>
      </c>
      <c r="O54" s="43"/>
      <c r="P54" s="45">
        <v>783395.54999999993</v>
      </c>
      <c r="Q54" s="43"/>
      <c r="R54" s="43"/>
      <c r="S54" s="43"/>
      <c r="T54" s="43" t="s">
        <v>24</v>
      </c>
      <c r="U54" s="43"/>
      <c r="V54" s="43"/>
    </row>
    <row r="55" spans="1:22" s="46" customFormat="1" ht="24.4" customHeight="1" x14ac:dyDescent="0.45">
      <c r="A55" s="43" t="s">
        <v>23</v>
      </c>
      <c r="B55" s="43">
        <v>54</v>
      </c>
      <c r="C55" s="43">
        <v>54</v>
      </c>
      <c r="D55" s="43">
        <v>2</v>
      </c>
      <c r="E55" s="43" t="s">
        <v>45</v>
      </c>
      <c r="F55" s="44">
        <v>40.33</v>
      </c>
      <c r="G55" s="43" t="s">
        <v>50</v>
      </c>
      <c r="H55" s="43"/>
      <c r="I55" s="43"/>
      <c r="J55" s="43"/>
      <c r="K55" s="43">
        <v>2</v>
      </c>
      <c r="L55" s="43" t="s">
        <v>51</v>
      </c>
      <c r="M55" s="43" t="s">
        <v>22</v>
      </c>
      <c r="N55" s="43">
        <v>2.79</v>
      </c>
      <c r="O55" s="43"/>
      <c r="P55" s="45">
        <v>707186.54999999993</v>
      </c>
      <c r="Q55" s="43"/>
      <c r="R55" s="43"/>
      <c r="S55" s="43"/>
      <c r="T55" s="43" t="s">
        <v>24</v>
      </c>
      <c r="U55" s="43"/>
      <c r="V55" s="43"/>
    </row>
    <row r="56" spans="1:22" s="46" customFormat="1" ht="24.4" customHeight="1" x14ac:dyDescent="0.45">
      <c r="A56" s="43" t="s">
        <v>23</v>
      </c>
      <c r="B56" s="43">
        <v>55</v>
      </c>
      <c r="C56" s="43">
        <v>55</v>
      </c>
      <c r="D56" s="43">
        <v>2</v>
      </c>
      <c r="E56" s="43" t="s">
        <v>45</v>
      </c>
      <c r="F56" s="44">
        <v>39.72</v>
      </c>
      <c r="G56" s="43" t="s">
        <v>52</v>
      </c>
      <c r="H56" s="43"/>
      <c r="I56" s="43"/>
      <c r="J56" s="43"/>
      <c r="K56" s="43">
        <v>2</v>
      </c>
      <c r="L56" s="43" t="s">
        <v>51</v>
      </c>
      <c r="M56" s="43" t="s">
        <v>22</v>
      </c>
      <c r="N56" s="43">
        <v>2.79</v>
      </c>
      <c r="O56" s="43"/>
      <c r="P56" s="45">
        <v>696490.2</v>
      </c>
      <c r="Q56" s="43"/>
      <c r="R56" s="43"/>
      <c r="S56" s="43"/>
      <c r="T56" s="43" t="s">
        <v>24</v>
      </c>
      <c r="U56" s="43"/>
      <c r="V56" s="43"/>
    </row>
    <row r="57" spans="1:22" s="46" customFormat="1" ht="24.4" customHeight="1" x14ac:dyDescent="0.45">
      <c r="A57" s="43" t="s">
        <v>23</v>
      </c>
      <c r="B57" s="43">
        <v>56</v>
      </c>
      <c r="C57" s="43">
        <v>56</v>
      </c>
      <c r="D57" s="43">
        <v>2</v>
      </c>
      <c r="E57" s="43" t="s">
        <v>45</v>
      </c>
      <c r="F57" s="44">
        <v>40.33</v>
      </c>
      <c r="G57" s="43" t="s">
        <v>50</v>
      </c>
      <c r="H57" s="43"/>
      <c r="I57" s="43"/>
      <c r="J57" s="43"/>
      <c r="K57" s="43">
        <v>2</v>
      </c>
      <c r="L57" s="43" t="s">
        <v>51</v>
      </c>
      <c r="M57" s="43" t="s">
        <v>22</v>
      </c>
      <c r="N57" s="43">
        <v>2.79</v>
      </c>
      <c r="O57" s="43"/>
      <c r="P57" s="45">
        <v>698717.25</v>
      </c>
      <c r="Q57" s="43"/>
      <c r="R57" s="43"/>
      <c r="S57" s="43"/>
      <c r="T57" s="43" t="s">
        <v>24</v>
      </c>
      <c r="U57" s="43"/>
      <c r="V57" s="43"/>
    </row>
    <row r="58" spans="1:22" s="46" customFormat="1" ht="24.4" customHeight="1" x14ac:dyDescent="0.45">
      <c r="A58" s="43" t="s">
        <v>23</v>
      </c>
      <c r="B58" s="43">
        <v>57</v>
      </c>
      <c r="C58" s="43">
        <v>57</v>
      </c>
      <c r="D58" s="43">
        <v>2</v>
      </c>
      <c r="E58" s="43" t="s">
        <v>45</v>
      </c>
      <c r="F58" s="44">
        <v>40.33</v>
      </c>
      <c r="G58" s="43" t="s">
        <v>50</v>
      </c>
      <c r="H58" s="43"/>
      <c r="I58" s="43"/>
      <c r="J58" s="43"/>
      <c r="K58" s="43">
        <v>2</v>
      </c>
      <c r="L58" s="43" t="s">
        <v>51</v>
      </c>
      <c r="M58" s="43" t="s">
        <v>22</v>
      </c>
      <c r="N58" s="43">
        <v>2.79</v>
      </c>
      <c r="O58" s="43"/>
      <c r="P58" s="45">
        <v>698717.25</v>
      </c>
      <c r="Q58" s="43"/>
      <c r="R58" s="43"/>
      <c r="S58" s="43"/>
      <c r="T58" s="43" t="s">
        <v>24</v>
      </c>
      <c r="U58" s="43"/>
      <c r="V58" s="43"/>
    </row>
    <row r="59" spans="1:22" s="46" customFormat="1" ht="24.4" customHeight="1" x14ac:dyDescent="0.45">
      <c r="A59" s="43" t="s">
        <v>23</v>
      </c>
      <c r="B59" s="43">
        <v>58</v>
      </c>
      <c r="C59" s="43">
        <v>58</v>
      </c>
      <c r="D59" s="43">
        <v>2</v>
      </c>
      <c r="E59" s="43" t="s">
        <v>45</v>
      </c>
      <c r="F59" s="44">
        <v>40.33</v>
      </c>
      <c r="G59" s="43" t="s">
        <v>50</v>
      </c>
      <c r="H59" s="43"/>
      <c r="I59" s="43"/>
      <c r="J59" s="43"/>
      <c r="K59" s="43">
        <v>2</v>
      </c>
      <c r="L59" s="43" t="s">
        <v>51</v>
      </c>
      <c r="M59" s="43" t="s">
        <v>22</v>
      </c>
      <c r="N59" s="43">
        <v>2.79</v>
      </c>
      <c r="O59" s="43"/>
      <c r="P59" s="45">
        <v>707186.54999999993</v>
      </c>
      <c r="Q59" s="43"/>
      <c r="R59" s="43"/>
      <c r="S59" s="43"/>
      <c r="T59" s="43" t="s">
        <v>24</v>
      </c>
      <c r="U59" s="43"/>
      <c r="V59" s="43"/>
    </row>
    <row r="60" spans="1:22" s="46" customFormat="1" ht="24.4" customHeight="1" x14ac:dyDescent="0.45">
      <c r="A60" s="43" t="s">
        <v>23</v>
      </c>
      <c r="B60" s="43">
        <v>59</v>
      </c>
      <c r="C60" s="43">
        <v>59</v>
      </c>
      <c r="D60" s="43">
        <v>2</v>
      </c>
      <c r="E60" s="43" t="s">
        <v>45</v>
      </c>
      <c r="F60" s="44">
        <v>40.24</v>
      </c>
      <c r="G60" s="43" t="s">
        <v>53</v>
      </c>
      <c r="H60" s="43"/>
      <c r="I60" s="43"/>
      <c r="J60" s="43"/>
      <c r="K60" s="43">
        <v>2</v>
      </c>
      <c r="L60" s="43" t="s">
        <v>36</v>
      </c>
      <c r="M60" s="43" t="s">
        <v>22</v>
      </c>
      <c r="N60" s="43">
        <v>2.79</v>
      </c>
      <c r="O60" s="43"/>
      <c r="P60" s="45">
        <v>707700.88</v>
      </c>
      <c r="Q60" s="43"/>
      <c r="R60" s="43"/>
      <c r="S60" s="43"/>
      <c r="T60" s="43" t="s">
        <v>24</v>
      </c>
      <c r="U60" s="43"/>
      <c r="V60" s="43"/>
    </row>
    <row r="61" spans="1:22" s="46" customFormat="1" ht="24.4" customHeight="1" x14ac:dyDescent="0.45">
      <c r="A61" s="43" t="s">
        <v>23</v>
      </c>
      <c r="B61" s="43">
        <v>60</v>
      </c>
      <c r="C61" s="43">
        <v>60</v>
      </c>
      <c r="D61" s="43">
        <v>2</v>
      </c>
      <c r="E61" s="43" t="s">
        <v>45</v>
      </c>
      <c r="F61" s="44">
        <v>44.48</v>
      </c>
      <c r="G61" s="43" t="s">
        <v>54</v>
      </c>
      <c r="H61" s="43"/>
      <c r="I61" s="43"/>
      <c r="J61" s="43"/>
      <c r="K61" s="43">
        <v>2</v>
      </c>
      <c r="L61" s="43" t="s">
        <v>27</v>
      </c>
      <c r="M61" s="43" t="s">
        <v>22</v>
      </c>
      <c r="N61" s="43">
        <v>2.79</v>
      </c>
      <c r="O61" s="43"/>
      <c r="P61" s="45">
        <v>737923.2</v>
      </c>
      <c r="Q61" s="43"/>
      <c r="R61" s="43"/>
      <c r="S61" s="43"/>
      <c r="T61" s="43" t="s">
        <v>24</v>
      </c>
      <c r="U61" s="43"/>
      <c r="V61" s="43"/>
    </row>
    <row r="62" spans="1:22" s="46" customFormat="1" ht="24.4" customHeight="1" x14ac:dyDescent="0.45">
      <c r="A62" s="43" t="s">
        <v>23</v>
      </c>
      <c r="B62" s="43">
        <v>61</v>
      </c>
      <c r="C62" s="43">
        <v>61</v>
      </c>
      <c r="D62" s="43">
        <v>2</v>
      </c>
      <c r="E62" s="43" t="s">
        <v>45</v>
      </c>
      <c r="F62" s="44">
        <v>41.97</v>
      </c>
      <c r="G62" s="43" t="s">
        <v>55</v>
      </c>
      <c r="H62" s="43"/>
      <c r="I62" s="43"/>
      <c r="J62" s="43"/>
      <c r="K62" s="43">
        <v>2</v>
      </c>
      <c r="L62" s="43" t="s">
        <v>29</v>
      </c>
      <c r="M62" s="43" t="s">
        <v>22</v>
      </c>
      <c r="N62" s="43">
        <v>2.29</v>
      </c>
      <c r="O62" s="43"/>
      <c r="P62" s="45">
        <v>731537.1</v>
      </c>
      <c r="Q62" s="43"/>
      <c r="R62" s="43"/>
      <c r="S62" s="43"/>
      <c r="T62" s="43" t="s">
        <v>24</v>
      </c>
      <c r="U62" s="43"/>
      <c r="V62" s="43"/>
    </row>
    <row r="63" spans="1:22" s="46" customFormat="1" ht="24.4" customHeight="1" x14ac:dyDescent="0.45">
      <c r="A63" s="43" t="s">
        <v>23</v>
      </c>
      <c r="B63" s="43">
        <v>62</v>
      </c>
      <c r="C63" s="43">
        <v>62</v>
      </c>
      <c r="D63" s="43">
        <v>3</v>
      </c>
      <c r="E63" s="43" t="s">
        <v>45</v>
      </c>
      <c r="F63" s="44">
        <v>40.799999999999997</v>
      </c>
      <c r="G63" s="43" t="s">
        <v>56</v>
      </c>
      <c r="H63" s="43"/>
      <c r="I63" s="43"/>
      <c r="J63" s="43"/>
      <c r="K63" s="43">
        <v>2</v>
      </c>
      <c r="L63" s="43" t="s">
        <v>29</v>
      </c>
      <c r="M63" s="43" t="s">
        <v>22</v>
      </c>
      <c r="N63" s="43">
        <v>2.79</v>
      </c>
      <c r="O63" s="43"/>
      <c r="P63" s="45">
        <v>721833.6</v>
      </c>
      <c r="Q63" s="43"/>
      <c r="R63" s="43"/>
      <c r="S63" s="43"/>
      <c r="T63" s="43" t="s">
        <v>24</v>
      </c>
      <c r="U63" s="43"/>
      <c r="V63" s="43"/>
    </row>
    <row r="64" spans="1:22" s="46" customFormat="1" ht="24.4" customHeight="1" x14ac:dyDescent="0.45">
      <c r="A64" s="43" t="s">
        <v>23</v>
      </c>
      <c r="B64" s="43">
        <v>63</v>
      </c>
      <c r="C64" s="43">
        <v>63</v>
      </c>
      <c r="D64" s="43">
        <v>3</v>
      </c>
      <c r="E64" s="43" t="s">
        <v>45</v>
      </c>
      <c r="F64" s="44">
        <v>39.43</v>
      </c>
      <c r="G64" s="43" t="s">
        <v>57</v>
      </c>
      <c r="H64" s="43"/>
      <c r="I64" s="43"/>
      <c r="J64" s="43"/>
      <c r="K64" s="43">
        <v>2</v>
      </c>
      <c r="L64" s="43" t="s">
        <v>29</v>
      </c>
      <c r="M64" s="43" t="s">
        <v>22</v>
      </c>
      <c r="N64" s="43">
        <v>2.79</v>
      </c>
      <c r="O64" s="43"/>
      <c r="P64" s="45">
        <v>697595.55999999994</v>
      </c>
      <c r="Q64" s="43"/>
      <c r="R64" s="43"/>
      <c r="S64" s="43"/>
      <c r="T64" s="43" t="s">
        <v>24</v>
      </c>
      <c r="U64" s="43"/>
      <c r="V64" s="43"/>
    </row>
    <row r="65" spans="1:22" s="46" customFormat="1" ht="24.4" customHeight="1" x14ac:dyDescent="0.45">
      <c r="A65" s="43" t="s">
        <v>23</v>
      </c>
      <c r="B65" s="43">
        <v>64</v>
      </c>
      <c r="C65" s="43">
        <v>64</v>
      </c>
      <c r="D65" s="43">
        <v>3</v>
      </c>
      <c r="E65" s="43" t="s">
        <v>45</v>
      </c>
      <c r="F65" s="44">
        <v>40.4</v>
      </c>
      <c r="G65" s="43" t="s">
        <v>47</v>
      </c>
      <c r="H65" s="43"/>
      <c r="I65" s="43"/>
      <c r="J65" s="43"/>
      <c r="K65" s="43">
        <v>2</v>
      </c>
      <c r="L65" s="43" t="s">
        <v>29</v>
      </c>
      <c r="M65" s="43" t="s">
        <v>22</v>
      </c>
      <c r="N65" s="43">
        <v>2.94</v>
      </c>
      <c r="O65" s="43"/>
      <c r="P65" s="45">
        <v>714756.79999999993</v>
      </c>
      <c r="Q65" s="43"/>
      <c r="R65" s="43"/>
      <c r="S65" s="43"/>
      <c r="T65" s="43" t="s">
        <v>24</v>
      </c>
      <c r="U65" s="43"/>
      <c r="V65" s="43"/>
    </row>
    <row r="66" spans="1:22" s="46" customFormat="1" ht="24.4" customHeight="1" x14ac:dyDescent="0.45">
      <c r="A66" s="43" t="s">
        <v>23</v>
      </c>
      <c r="B66" s="43">
        <v>65</v>
      </c>
      <c r="C66" s="43">
        <v>65</v>
      </c>
      <c r="D66" s="43">
        <v>3</v>
      </c>
      <c r="E66" s="43" t="s">
        <v>45</v>
      </c>
      <c r="F66" s="44">
        <v>63.05</v>
      </c>
      <c r="G66" s="43" t="s">
        <v>58</v>
      </c>
      <c r="H66" s="43"/>
      <c r="I66" s="43"/>
      <c r="J66" s="43"/>
      <c r="K66" s="43">
        <v>3</v>
      </c>
      <c r="L66" s="43" t="s">
        <v>31</v>
      </c>
      <c r="M66" s="43" t="s">
        <v>22</v>
      </c>
      <c r="N66" s="43">
        <v>3.29</v>
      </c>
      <c r="O66" s="43"/>
      <c r="P66" s="45">
        <v>976455.35</v>
      </c>
      <c r="Q66" s="43"/>
      <c r="R66" s="43"/>
      <c r="S66" s="43"/>
      <c r="T66" s="43" t="s">
        <v>24</v>
      </c>
      <c r="U66" s="43"/>
      <c r="V66" s="43"/>
    </row>
    <row r="67" spans="1:22" s="46" customFormat="1" ht="24.4" customHeight="1" x14ac:dyDescent="0.45">
      <c r="A67" s="43" t="s">
        <v>23</v>
      </c>
      <c r="B67" s="43">
        <v>66</v>
      </c>
      <c r="C67" s="43">
        <v>66</v>
      </c>
      <c r="D67" s="43">
        <v>3</v>
      </c>
      <c r="E67" s="43" t="s">
        <v>45</v>
      </c>
      <c r="F67" s="44">
        <v>68.400000000000006</v>
      </c>
      <c r="G67" s="43" t="s">
        <v>59</v>
      </c>
      <c r="H67" s="43"/>
      <c r="I67" s="43"/>
      <c r="J67" s="43"/>
      <c r="K67" s="43">
        <v>3</v>
      </c>
      <c r="L67" s="43" t="s">
        <v>33</v>
      </c>
      <c r="M67" s="43" t="s">
        <v>241</v>
      </c>
      <c r="N67" s="43" t="s">
        <v>246</v>
      </c>
      <c r="O67" s="43"/>
      <c r="P67" s="45">
        <v>1106028</v>
      </c>
      <c r="Q67" s="43"/>
      <c r="R67" s="43"/>
      <c r="S67" s="43"/>
      <c r="T67" s="43" t="s">
        <v>24</v>
      </c>
      <c r="U67" s="43"/>
      <c r="V67" s="43"/>
    </row>
    <row r="68" spans="1:22" s="46" customFormat="1" ht="24.4" customHeight="1" x14ac:dyDescent="0.45">
      <c r="A68" s="43" t="s">
        <v>23</v>
      </c>
      <c r="B68" s="43">
        <v>67</v>
      </c>
      <c r="C68" s="43">
        <v>67</v>
      </c>
      <c r="D68" s="43">
        <v>3</v>
      </c>
      <c r="E68" s="43" t="s">
        <v>45</v>
      </c>
      <c r="F68" s="44">
        <v>39.72</v>
      </c>
      <c r="G68" s="43" t="s">
        <v>52</v>
      </c>
      <c r="H68" s="43"/>
      <c r="I68" s="43"/>
      <c r="J68" s="43"/>
      <c r="K68" s="43">
        <v>2</v>
      </c>
      <c r="L68" s="43" t="s">
        <v>51</v>
      </c>
      <c r="M68" s="43" t="s">
        <v>22</v>
      </c>
      <c r="N68" s="43">
        <v>2.79</v>
      </c>
      <c r="O68" s="43"/>
      <c r="P68" s="45">
        <v>706896.84</v>
      </c>
      <c r="Q68" s="43"/>
      <c r="R68" s="43"/>
      <c r="S68" s="43"/>
      <c r="T68" s="43" t="s">
        <v>24</v>
      </c>
      <c r="U68" s="43"/>
      <c r="V68" s="43"/>
    </row>
    <row r="69" spans="1:22" s="46" customFormat="1" ht="24.4" customHeight="1" x14ac:dyDescent="0.45">
      <c r="A69" s="43" t="s">
        <v>23</v>
      </c>
      <c r="B69" s="43">
        <v>68</v>
      </c>
      <c r="C69" s="43">
        <v>68</v>
      </c>
      <c r="D69" s="43">
        <v>3</v>
      </c>
      <c r="E69" s="43" t="s">
        <v>45</v>
      </c>
      <c r="F69" s="44">
        <v>40.33</v>
      </c>
      <c r="G69" s="43" t="s">
        <v>50</v>
      </c>
      <c r="H69" s="43"/>
      <c r="I69" s="43"/>
      <c r="J69" s="43"/>
      <c r="K69" s="43">
        <v>2</v>
      </c>
      <c r="L69" s="43" t="s">
        <v>51</v>
      </c>
      <c r="M69" s="43" t="s">
        <v>22</v>
      </c>
      <c r="N69" s="43">
        <v>2.79</v>
      </c>
      <c r="O69" s="43"/>
      <c r="P69" s="45">
        <v>709283.71</v>
      </c>
      <c r="Q69" s="43"/>
      <c r="R69" s="43"/>
      <c r="S69" s="43"/>
      <c r="T69" s="43" t="s">
        <v>24</v>
      </c>
      <c r="U69" s="43"/>
      <c r="V69" s="43"/>
    </row>
    <row r="70" spans="1:22" s="46" customFormat="1" ht="24.4" customHeight="1" x14ac:dyDescent="0.45">
      <c r="A70" s="43" t="s">
        <v>23</v>
      </c>
      <c r="B70" s="43">
        <v>69</v>
      </c>
      <c r="C70" s="43">
        <v>69</v>
      </c>
      <c r="D70" s="43">
        <v>3</v>
      </c>
      <c r="E70" s="43" t="s">
        <v>45</v>
      </c>
      <c r="F70" s="44">
        <v>40.33</v>
      </c>
      <c r="G70" s="43" t="s">
        <v>50</v>
      </c>
      <c r="H70" s="43"/>
      <c r="I70" s="43"/>
      <c r="J70" s="43"/>
      <c r="K70" s="43">
        <v>2</v>
      </c>
      <c r="L70" s="43" t="s">
        <v>51</v>
      </c>
      <c r="M70" s="43" t="s">
        <v>22</v>
      </c>
      <c r="N70" s="43">
        <v>2.79</v>
      </c>
      <c r="O70" s="43"/>
      <c r="P70" s="45">
        <v>709283.71</v>
      </c>
      <c r="Q70" s="43"/>
      <c r="R70" s="43"/>
      <c r="S70" s="43"/>
      <c r="T70" s="43" t="s">
        <v>24</v>
      </c>
      <c r="U70" s="43"/>
      <c r="V70" s="43"/>
    </row>
    <row r="71" spans="1:22" s="46" customFormat="1" ht="24.4" customHeight="1" x14ac:dyDescent="0.45">
      <c r="A71" s="43" t="s">
        <v>23</v>
      </c>
      <c r="B71" s="43">
        <v>70</v>
      </c>
      <c r="C71" s="43">
        <v>70</v>
      </c>
      <c r="D71" s="43">
        <v>3</v>
      </c>
      <c r="E71" s="43" t="s">
        <v>45</v>
      </c>
      <c r="F71" s="44">
        <v>40.33</v>
      </c>
      <c r="G71" s="43" t="s">
        <v>50</v>
      </c>
      <c r="H71" s="43"/>
      <c r="I71" s="43"/>
      <c r="J71" s="43"/>
      <c r="K71" s="43">
        <v>2</v>
      </c>
      <c r="L71" s="43" t="s">
        <v>51</v>
      </c>
      <c r="M71" s="43" t="s">
        <v>22</v>
      </c>
      <c r="N71" s="43">
        <v>2.79</v>
      </c>
      <c r="O71" s="43"/>
      <c r="P71" s="45">
        <v>717753.01</v>
      </c>
      <c r="Q71" s="43"/>
      <c r="R71" s="43"/>
      <c r="S71" s="43"/>
      <c r="T71" s="43" t="s">
        <v>24</v>
      </c>
      <c r="U71" s="43"/>
      <c r="V71" s="43"/>
    </row>
    <row r="72" spans="1:22" s="46" customFormat="1" ht="24.4" customHeight="1" x14ac:dyDescent="0.45">
      <c r="A72" s="43" t="s">
        <v>23</v>
      </c>
      <c r="B72" s="43">
        <v>71</v>
      </c>
      <c r="C72" s="43">
        <v>71</v>
      </c>
      <c r="D72" s="43">
        <v>3</v>
      </c>
      <c r="E72" s="43" t="s">
        <v>45</v>
      </c>
      <c r="F72" s="44">
        <v>40.24</v>
      </c>
      <c r="G72" s="43" t="s">
        <v>53</v>
      </c>
      <c r="H72" s="43"/>
      <c r="I72" s="43"/>
      <c r="J72" s="43"/>
      <c r="K72" s="43">
        <v>2</v>
      </c>
      <c r="L72" s="43" t="s">
        <v>36</v>
      </c>
      <c r="M72" s="43" t="s">
        <v>22</v>
      </c>
      <c r="N72" s="43">
        <v>2.79</v>
      </c>
      <c r="O72" s="43"/>
      <c r="P72" s="45">
        <v>718284</v>
      </c>
      <c r="Q72" s="43"/>
      <c r="R72" s="43"/>
      <c r="S72" s="43"/>
      <c r="T72" s="43" t="s">
        <v>24</v>
      </c>
      <c r="U72" s="43"/>
      <c r="V72" s="43"/>
    </row>
    <row r="73" spans="1:22" s="46" customFormat="1" ht="24.4" customHeight="1" x14ac:dyDescent="0.45">
      <c r="A73" s="43" t="s">
        <v>23</v>
      </c>
      <c r="B73" s="43">
        <v>72</v>
      </c>
      <c r="C73" s="43">
        <v>72</v>
      </c>
      <c r="D73" s="43">
        <v>3</v>
      </c>
      <c r="E73" s="43" t="s">
        <v>45</v>
      </c>
      <c r="F73" s="44">
        <v>44.48</v>
      </c>
      <c r="G73" s="43" t="s">
        <v>54</v>
      </c>
      <c r="H73" s="43"/>
      <c r="I73" s="43"/>
      <c r="J73" s="43"/>
      <c r="K73" s="43">
        <v>2</v>
      </c>
      <c r="L73" s="43" t="s">
        <v>27</v>
      </c>
      <c r="M73" s="43" t="s">
        <v>22</v>
      </c>
      <c r="N73" s="43">
        <v>2.79</v>
      </c>
      <c r="O73" s="43"/>
      <c r="P73" s="45">
        <v>747264</v>
      </c>
      <c r="Q73" s="43"/>
      <c r="R73" s="43"/>
      <c r="S73" s="43"/>
      <c r="T73" s="43" t="s">
        <v>24</v>
      </c>
      <c r="U73" s="43"/>
      <c r="V73" s="43"/>
    </row>
    <row r="74" spans="1:22" s="46" customFormat="1" ht="24.4" customHeight="1" x14ac:dyDescent="0.45">
      <c r="A74" s="43" t="s">
        <v>23</v>
      </c>
      <c r="B74" s="43">
        <v>73</v>
      </c>
      <c r="C74" s="43">
        <v>73</v>
      </c>
      <c r="D74" s="43">
        <v>3</v>
      </c>
      <c r="E74" s="43" t="s">
        <v>45</v>
      </c>
      <c r="F74" s="44">
        <v>41.97</v>
      </c>
      <c r="G74" s="43" t="s">
        <v>55</v>
      </c>
      <c r="H74" s="43"/>
      <c r="I74" s="43"/>
      <c r="J74" s="43"/>
      <c r="K74" s="43">
        <v>2</v>
      </c>
      <c r="L74" s="43" t="s">
        <v>29</v>
      </c>
      <c r="M74" s="43" t="s">
        <v>22</v>
      </c>
      <c r="N74" s="43">
        <v>2.79</v>
      </c>
      <c r="O74" s="43"/>
      <c r="P74" s="45">
        <v>742533.24</v>
      </c>
      <c r="Q74" s="43"/>
      <c r="R74" s="43"/>
      <c r="S74" s="43"/>
      <c r="T74" s="43" t="s">
        <v>24</v>
      </c>
      <c r="U74" s="43"/>
      <c r="V74" s="43"/>
    </row>
    <row r="75" spans="1:22" s="46" customFormat="1" ht="24.4" customHeight="1" x14ac:dyDescent="0.45">
      <c r="A75" s="43" t="s">
        <v>23</v>
      </c>
      <c r="B75" s="43">
        <v>74</v>
      </c>
      <c r="C75" s="43">
        <v>74</v>
      </c>
      <c r="D75" s="43">
        <v>0</v>
      </c>
      <c r="E75" s="43" t="s">
        <v>60</v>
      </c>
      <c r="F75" s="44">
        <v>42.35</v>
      </c>
      <c r="G75" s="43" t="s">
        <v>61</v>
      </c>
      <c r="H75" s="43"/>
      <c r="I75" s="43"/>
      <c r="J75" s="43"/>
      <c r="K75" s="43">
        <v>2</v>
      </c>
      <c r="L75" s="43" t="s">
        <v>33</v>
      </c>
      <c r="M75" s="43" t="s">
        <v>240</v>
      </c>
      <c r="N75" s="43">
        <v>48.06</v>
      </c>
      <c r="O75" s="43"/>
      <c r="P75" s="45">
        <v>742607.25</v>
      </c>
      <c r="Q75" s="43"/>
      <c r="R75" s="43"/>
      <c r="S75" s="43"/>
      <c r="T75" s="43" t="s">
        <v>24</v>
      </c>
      <c r="U75" s="43"/>
      <c r="V75" s="43"/>
    </row>
    <row r="76" spans="1:22" s="46" customFormat="1" ht="24.4" customHeight="1" x14ac:dyDescent="0.45">
      <c r="A76" s="43" t="s">
        <v>23</v>
      </c>
      <c r="B76" s="43">
        <v>75</v>
      </c>
      <c r="C76" s="43">
        <v>75</v>
      </c>
      <c r="D76" s="43">
        <v>0</v>
      </c>
      <c r="E76" s="43" t="s">
        <v>60</v>
      </c>
      <c r="F76" s="44">
        <v>48.19</v>
      </c>
      <c r="G76" s="43" t="s">
        <v>62</v>
      </c>
      <c r="H76" s="43"/>
      <c r="I76" s="43"/>
      <c r="J76" s="43"/>
      <c r="K76" s="43">
        <v>2</v>
      </c>
      <c r="L76" s="43" t="s">
        <v>36</v>
      </c>
      <c r="M76" s="43" t="s">
        <v>240</v>
      </c>
      <c r="N76" s="43">
        <v>35.93</v>
      </c>
      <c r="O76" s="43"/>
      <c r="P76" s="45">
        <v>807037.92999999993</v>
      </c>
      <c r="Q76" s="43"/>
      <c r="R76" s="43"/>
      <c r="S76" s="43"/>
      <c r="T76" s="43" t="s">
        <v>24</v>
      </c>
      <c r="U76" s="43"/>
      <c r="V76" s="43"/>
    </row>
    <row r="77" spans="1:22" s="46" customFormat="1" ht="24.4" customHeight="1" x14ac:dyDescent="0.45">
      <c r="A77" s="43" t="s">
        <v>23</v>
      </c>
      <c r="B77" s="43">
        <v>76</v>
      </c>
      <c r="C77" s="43">
        <v>76</v>
      </c>
      <c r="D77" s="43">
        <v>0</v>
      </c>
      <c r="E77" s="43" t="s">
        <v>60</v>
      </c>
      <c r="F77" s="44">
        <v>55.3</v>
      </c>
      <c r="G77" s="43" t="s">
        <v>63</v>
      </c>
      <c r="H77" s="43"/>
      <c r="I77" s="43"/>
      <c r="J77" s="43"/>
      <c r="K77" s="43">
        <v>3</v>
      </c>
      <c r="L77" s="43" t="s">
        <v>64</v>
      </c>
      <c r="M77" s="43" t="s">
        <v>242</v>
      </c>
      <c r="N77" s="43" t="s">
        <v>243</v>
      </c>
      <c r="O77" s="43"/>
      <c r="P77" s="45">
        <v>859362</v>
      </c>
      <c r="Q77" s="43"/>
      <c r="R77" s="43"/>
      <c r="S77" s="43"/>
      <c r="T77" s="43" t="s">
        <v>24</v>
      </c>
      <c r="U77" s="43"/>
      <c r="V77" s="43"/>
    </row>
    <row r="78" spans="1:22" s="46" customFormat="1" ht="24.4" customHeight="1" x14ac:dyDescent="0.45">
      <c r="A78" s="43" t="s">
        <v>23</v>
      </c>
      <c r="B78" s="43">
        <v>77</v>
      </c>
      <c r="C78" s="43">
        <v>77</v>
      </c>
      <c r="D78" s="43">
        <v>0</v>
      </c>
      <c r="E78" s="43" t="s">
        <v>60</v>
      </c>
      <c r="F78" s="44">
        <v>39.07</v>
      </c>
      <c r="G78" s="43" t="s">
        <v>65</v>
      </c>
      <c r="H78" s="43"/>
      <c r="I78" s="43"/>
      <c r="J78" s="43"/>
      <c r="K78" s="43">
        <v>2</v>
      </c>
      <c r="L78" s="43" t="s">
        <v>66</v>
      </c>
      <c r="M78" s="43" t="s">
        <v>240</v>
      </c>
      <c r="N78" s="43">
        <v>16.55</v>
      </c>
      <c r="O78" s="43"/>
      <c r="P78" s="45">
        <v>674817.04</v>
      </c>
      <c r="Q78" s="43"/>
      <c r="R78" s="43"/>
      <c r="S78" s="43"/>
      <c r="T78" s="43" t="s">
        <v>24</v>
      </c>
      <c r="U78" s="43"/>
      <c r="V78" s="43"/>
    </row>
    <row r="79" spans="1:22" s="46" customFormat="1" ht="24.4" customHeight="1" x14ac:dyDescent="0.45">
      <c r="A79" s="43" t="s">
        <v>23</v>
      </c>
      <c r="B79" s="43">
        <v>78</v>
      </c>
      <c r="C79" s="43">
        <v>78</v>
      </c>
      <c r="D79" s="43">
        <v>1</v>
      </c>
      <c r="E79" s="43" t="s">
        <v>60</v>
      </c>
      <c r="F79" s="44">
        <v>56.34</v>
      </c>
      <c r="G79" s="43" t="s">
        <v>67</v>
      </c>
      <c r="H79" s="43"/>
      <c r="I79" s="43"/>
      <c r="J79" s="43"/>
      <c r="K79" s="43">
        <v>3</v>
      </c>
      <c r="L79" s="43" t="s">
        <v>64</v>
      </c>
      <c r="M79" s="43" t="s">
        <v>22</v>
      </c>
      <c r="N79" s="43">
        <v>2.79</v>
      </c>
      <c r="O79" s="43"/>
      <c r="P79" s="45">
        <v>851860.8</v>
      </c>
      <c r="Q79" s="43"/>
      <c r="R79" s="43"/>
      <c r="S79" s="43"/>
      <c r="T79" s="43" t="s">
        <v>24</v>
      </c>
      <c r="U79" s="43"/>
      <c r="V79" s="43"/>
    </row>
    <row r="80" spans="1:22" s="46" customFormat="1" ht="24.4" customHeight="1" x14ac:dyDescent="0.45">
      <c r="A80" s="43" t="s">
        <v>23</v>
      </c>
      <c r="B80" s="43">
        <v>79</v>
      </c>
      <c r="C80" s="43">
        <v>79</v>
      </c>
      <c r="D80" s="43">
        <v>1</v>
      </c>
      <c r="E80" s="43" t="s">
        <v>60</v>
      </c>
      <c r="F80" s="44">
        <v>39.130000000000003</v>
      </c>
      <c r="G80" s="43" t="s">
        <v>68</v>
      </c>
      <c r="H80" s="43"/>
      <c r="I80" s="43"/>
      <c r="J80" s="43"/>
      <c r="K80" s="43">
        <v>2</v>
      </c>
      <c r="L80" s="43" t="s">
        <v>66</v>
      </c>
      <c r="M80" s="43" t="s">
        <v>22</v>
      </c>
      <c r="N80" s="43">
        <v>2.79</v>
      </c>
      <c r="O80" s="43"/>
      <c r="P80" s="45">
        <v>673818.60000000009</v>
      </c>
      <c r="Q80" s="43"/>
      <c r="R80" s="43"/>
      <c r="S80" s="43"/>
      <c r="T80" s="43" t="s">
        <v>24</v>
      </c>
      <c r="U80" s="43"/>
      <c r="V80" s="43"/>
    </row>
    <row r="81" spans="1:22" s="46" customFormat="1" ht="24.4" customHeight="1" x14ac:dyDescent="0.45">
      <c r="A81" s="43" t="s">
        <v>23</v>
      </c>
      <c r="B81" s="43">
        <v>80</v>
      </c>
      <c r="C81" s="43">
        <v>80</v>
      </c>
      <c r="D81" s="43">
        <v>1</v>
      </c>
      <c r="E81" s="43" t="s">
        <v>60</v>
      </c>
      <c r="F81" s="44">
        <v>58.55</v>
      </c>
      <c r="G81" s="43" t="s">
        <v>69</v>
      </c>
      <c r="H81" s="43"/>
      <c r="I81" s="43"/>
      <c r="J81" s="43"/>
      <c r="K81" s="43">
        <v>3</v>
      </c>
      <c r="L81" s="43" t="s">
        <v>33</v>
      </c>
      <c r="M81" s="43" t="s">
        <v>22</v>
      </c>
      <c r="N81" s="43">
        <v>2.79</v>
      </c>
      <c r="O81" s="43"/>
      <c r="P81" s="45">
        <v>872980.5</v>
      </c>
      <c r="Q81" s="43"/>
      <c r="R81" s="43"/>
      <c r="S81" s="43"/>
      <c r="T81" s="43" t="s">
        <v>24</v>
      </c>
      <c r="U81" s="43"/>
      <c r="V81" s="43"/>
    </row>
    <row r="82" spans="1:22" s="46" customFormat="1" ht="24.4" customHeight="1" x14ac:dyDescent="0.45">
      <c r="A82" s="43" t="s">
        <v>23</v>
      </c>
      <c r="B82" s="43">
        <v>81</v>
      </c>
      <c r="C82" s="43">
        <v>81</v>
      </c>
      <c r="D82" s="43">
        <v>1</v>
      </c>
      <c r="E82" s="43" t="s">
        <v>60</v>
      </c>
      <c r="F82" s="44">
        <v>48.19</v>
      </c>
      <c r="G82" s="43" t="s">
        <v>62</v>
      </c>
      <c r="H82" s="43"/>
      <c r="I82" s="43"/>
      <c r="J82" s="43"/>
      <c r="K82" s="43">
        <v>2</v>
      </c>
      <c r="L82" s="43" t="s">
        <v>36</v>
      </c>
      <c r="M82" s="43" t="s">
        <v>22</v>
      </c>
      <c r="N82" s="43">
        <v>2.79</v>
      </c>
      <c r="O82" s="43"/>
      <c r="P82" s="45">
        <v>781738.17999999993</v>
      </c>
      <c r="Q82" s="43"/>
      <c r="R82" s="43"/>
      <c r="S82" s="43"/>
      <c r="T82" s="43" t="s">
        <v>24</v>
      </c>
      <c r="U82" s="43"/>
      <c r="V82" s="43"/>
    </row>
    <row r="83" spans="1:22" s="46" customFormat="1" ht="24.4" customHeight="1" x14ac:dyDescent="0.45">
      <c r="A83" s="43" t="s">
        <v>23</v>
      </c>
      <c r="B83" s="43">
        <v>82</v>
      </c>
      <c r="C83" s="43">
        <v>82</v>
      </c>
      <c r="D83" s="43">
        <v>2</v>
      </c>
      <c r="E83" s="43" t="s">
        <v>60</v>
      </c>
      <c r="F83" s="44">
        <v>56.34</v>
      </c>
      <c r="G83" s="43" t="s">
        <v>67</v>
      </c>
      <c r="H83" s="43"/>
      <c r="I83" s="43"/>
      <c r="J83" s="43"/>
      <c r="K83" s="43">
        <v>3</v>
      </c>
      <c r="L83" s="43" t="s">
        <v>64</v>
      </c>
      <c r="M83" s="43" t="s">
        <v>22</v>
      </c>
      <c r="N83" s="43">
        <v>2.79</v>
      </c>
      <c r="O83" s="43"/>
      <c r="P83" s="45">
        <v>863692.20000000007</v>
      </c>
      <c r="Q83" s="43"/>
      <c r="R83" s="43"/>
      <c r="S83" s="43"/>
      <c r="T83" s="43" t="s">
        <v>24</v>
      </c>
      <c r="U83" s="43"/>
      <c r="V83" s="43"/>
    </row>
    <row r="84" spans="1:22" s="46" customFormat="1" ht="24.4" customHeight="1" x14ac:dyDescent="0.45">
      <c r="A84" s="43" t="s">
        <v>23</v>
      </c>
      <c r="B84" s="43">
        <v>83</v>
      </c>
      <c r="C84" s="43">
        <v>83</v>
      </c>
      <c r="D84" s="43">
        <v>2</v>
      </c>
      <c r="E84" s="43" t="s">
        <v>60</v>
      </c>
      <c r="F84" s="44">
        <v>39.130000000000003</v>
      </c>
      <c r="G84" s="43" t="s">
        <v>68</v>
      </c>
      <c r="H84" s="43"/>
      <c r="I84" s="43"/>
      <c r="J84" s="43"/>
      <c r="K84" s="43">
        <v>2</v>
      </c>
      <c r="L84" s="43" t="s">
        <v>66</v>
      </c>
      <c r="M84" s="43" t="s">
        <v>22</v>
      </c>
      <c r="N84" s="43">
        <v>2.79</v>
      </c>
      <c r="O84" s="43"/>
      <c r="P84" s="45">
        <v>684070.66</v>
      </c>
      <c r="Q84" s="43"/>
      <c r="R84" s="43"/>
      <c r="S84" s="43"/>
      <c r="T84" s="43" t="s">
        <v>24</v>
      </c>
      <c r="U84" s="43"/>
      <c r="V84" s="43"/>
    </row>
    <row r="85" spans="1:22" s="46" customFormat="1" ht="24.4" customHeight="1" x14ac:dyDescent="0.45">
      <c r="A85" s="43" t="s">
        <v>23</v>
      </c>
      <c r="B85" s="43">
        <v>84</v>
      </c>
      <c r="C85" s="43">
        <v>84</v>
      </c>
      <c r="D85" s="43">
        <v>2</v>
      </c>
      <c r="E85" s="43" t="s">
        <v>60</v>
      </c>
      <c r="F85" s="44">
        <v>58.55</v>
      </c>
      <c r="G85" s="43" t="s">
        <v>69</v>
      </c>
      <c r="H85" s="43"/>
      <c r="I85" s="43"/>
      <c r="J85" s="43"/>
      <c r="K85" s="43">
        <v>3</v>
      </c>
      <c r="L85" s="43" t="s">
        <v>33</v>
      </c>
      <c r="M85" s="43" t="s">
        <v>22</v>
      </c>
      <c r="N85" s="43">
        <v>2.79</v>
      </c>
      <c r="O85" s="43"/>
      <c r="P85" s="45">
        <v>897571.5</v>
      </c>
      <c r="Q85" s="43"/>
      <c r="R85" s="43"/>
      <c r="S85" s="43"/>
      <c r="T85" s="43" t="s">
        <v>24</v>
      </c>
      <c r="U85" s="43"/>
      <c r="V85" s="43"/>
    </row>
    <row r="86" spans="1:22" s="46" customFormat="1" ht="24.4" customHeight="1" x14ac:dyDescent="0.45">
      <c r="A86" s="43" t="s">
        <v>23</v>
      </c>
      <c r="B86" s="43">
        <v>85</v>
      </c>
      <c r="C86" s="43">
        <v>85</v>
      </c>
      <c r="D86" s="43">
        <v>2</v>
      </c>
      <c r="E86" s="43" t="s">
        <v>60</v>
      </c>
      <c r="F86" s="44">
        <v>48.19</v>
      </c>
      <c r="G86" s="43" t="s">
        <v>62</v>
      </c>
      <c r="H86" s="43"/>
      <c r="I86" s="43"/>
      <c r="J86" s="43"/>
      <c r="K86" s="43">
        <v>2</v>
      </c>
      <c r="L86" s="43" t="s">
        <v>36</v>
      </c>
      <c r="M86" s="43" t="s">
        <v>22</v>
      </c>
      <c r="N86" s="43">
        <v>2.79</v>
      </c>
      <c r="O86" s="43"/>
      <c r="P86" s="45">
        <v>791858.08</v>
      </c>
      <c r="Q86" s="43"/>
      <c r="R86" s="43"/>
      <c r="S86" s="43"/>
      <c r="T86" s="43" t="s">
        <v>24</v>
      </c>
      <c r="U86" s="43"/>
      <c r="V86" s="43"/>
    </row>
    <row r="87" spans="1:22" s="46" customFormat="1" ht="24.4" customHeight="1" x14ac:dyDescent="0.45">
      <c r="A87" s="43" t="s">
        <v>23</v>
      </c>
      <c r="B87" s="43">
        <v>86</v>
      </c>
      <c r="C87" s="43">
        <v>86</v>
      </c>
      <c r="D87" s="43">
        <v>3</v>
      </c>
      <c r="E87" s="43" t="s">
        <v>60</v>
      </c>
      <c r="F87" s="44">
        <v>56.34</v>
      </c>
      <c r="G87" s="43" t="s">
        <v>67</v>
      </c>
      <c r="H87" s="43"/>
      <c r="I87" s="43"/>
      <c r="J87" s="43"/>
      <c r="K87" s="43">
        <v>3</v>
      </c>
      <c r="L87" s="43" t="s">
        <v>64</v>
      </c>
      <c r="M87" s="43" t="s">
        <v>22</v>
      </c>
      <c r="N87" s="43">
        <v>2.79</v>
      </c>
      <c r="O87" s="43"/>
      <c r="P87" s="45">
        <v>875523.60000000009</v>
      </c>
      <c r="Q87" s="43"/>
      <c r="R87" s="43"/>
      <c r="S87" s="43"/>
      <c r="T87" s="43" t="s">
        <v>24</v>
      </c>
      <c r="U87" s="43"/>
      <c r="V87" s="43"/>
    </row>
    <row r="88" spans="1:22" s="46" customFormat="1" ht="24.4" customHeight="1" x14ac:dyDescent="0.45">
      <c r="A88" s="43" t="s">
        <v>23</v>
      </c>
      <c r="B88" s="43">
        <v>87</v>
      </c>
      <c r="C88" s="43">
        <v>87</v>
      </c>
      <c r="D88" s="43">
        <v>3</v>
      </c>
      <c r="E88" s="43" t="s">
        <v>60</v>
      </c>
      <c r="F88" s="44">
        <v>39.130000000000003</v>
      </c>
      <c r="G88" s="43" t="s">
        <v>68</v>
      </c>
      <c r="H88" s="43"/>
      <c r="I88" s="43"/>
      <c r="J88" s="43"/>
      <c r="K88" s="43">
        <v>2</v>
      </c>
      <c r="L88" s="43" t="s">
        <v>66</v>
      </c>
      <c r="M88" s="43" t="s">
        <v>22</v>
      </c>
      <c r="N88" s="43">
        <v>2.79</v>
      </c>
      <c r="O88" s="43"/>
      <c r="P88" s="45">
        <v>694361.85000000009</v>
      </c>
      <c r="Q88" s="43"/>
      <c r="R88" s="43"/>
      <c r="S88" s="43"/>
      <c r="T88" s="43" t="s">
        <v>24</v>
      </c>
      <c r="U88" s="43"/>
      <c r="V88" s="43"/>
    </row>
    <row r="89" spans="1:22" s="46" customFormat="1" ht="24.4" customHeight="1" x14ac:dyDescent="0.45">
      <c r="A89" s="43" t="s">
        <v>23</v>
      </c>
      <c r="B89" s="43">
        <v>88</v>
      </c>
      <c r="C89" s="43">
        <v>88</v>
      </c>
      <c r="D89" s="43">
        <v>3</v>
      </c>
      <c r="E89" s="43" t="s">
        <v>60</v>
      </c>
      <c r="F89" s="44">
        <v>58.55</v>
      </c>
      <c r="G89" s="43" t="s">
        <v>69</v>
      </c>
      <c r="H89" s="43"/>
      <c r="I89" s="43"/>
      <c r="J89" s="43"/>
      <c r="K89" s="43">
        <v>3</v>
      </c>
      <c r="L89" s="43" t="s">
        <v>33</v>
      </c>
      <c r="M89" s="43" t="s">
        <v>22</v>
      </c>
      <c r="N89" s="43">
        <v>2.79</v>
      </c>
      <c r="O89" s="43"/>
      <c r="P89" s="45">
        <v>909867</v>
      </c>
      <c r="Q89" s="43"/>
      <c r="R89" s="43"/>
      <c r="S89" s="43"/>
      <c r="T89" s="43" t="s">
        <v>24</v>
      </c>
      <c r="U89" s="43"/>
      <c r="V89" s="43"/>
    </row>
    <row r="90" spans="1:22" s="46" customFormat="1" ht="24.4" customHeight="1" x14ac:dyDescent="0.45">
      <c r="A90" s="43" t="s">
        <v>23</v>
      </c>
      <c r="B90" s="43">
        <v>89</v>
      </c>
      <c r="C90" s="43">
        <v>89</v>
      </c>
      <c r="D90" s="43">
        <v>3</v>
      </c>
      <c r="E90" s="43" t="s">
        <v>60</v>
      </c>
      <c r="F90" s="44">
        <v>48.19</v>
      </c>
      <c r="G90" s="43" t="s">
        <v>62</v>
      </c>
      <c r="H90" s="43"/>
      <c r="I90" s="43"/>
      <c r="J90" s="43"/>
      <c r="K90" s="43">
        <v>2</v>
      </c>
      <c r="L90" s="43" t="s">
        <v>36</v>
      </c>
      <c r="M90" s="43" t="s">
        <v>22</v>
      </c>
      <c r="N90" s="43">
        <v>2.79</v>
      </c>
      <c r="O90" s="43"/>
      <c r="P90" s="45">
        <v>801977.98</v>
      </c>
      <c r="Q90" s="43"/>
      <c r="R90" s="43"/>
      <c r="S90" s="43"/>
      <c r="T90" s="43" t="s">
        <v>24</v>
      </c>
      <c r="U90" s="43"/>
      <c r="V90" s="43"/>
    </row>
    <row r="91" spans="1:22" s="46" customFormat="1" ht="24.4" customHeight="1" x14ac:dyDescent="0.45">
      <c r="A91" s="43" t="s">
        <v>23</v>
      </c>
      <c r="B91" s="43">
        <v>90</v>
      </c>
      <c r="C91" s="43">
        <v>90</v>
      </c>
      <c r="D91" s="43">
        <v>0</v>
      </c>
      <c r="E91" s="43" t="s">
        <v>60</v>
      </c>
      <c r="F91" s="44">
        <v>37.950000000000003</v>
      </c>
      <c r="G91" s="43" t="s">
        <v>70</v>
      </c>
      <c r="H91" s="43"/>
      <c r="I91" s="43"/>
      <c r="J91" s="43"/>
      <c r="K91" s="43">
        <v>2</v>
      </c>
      <c r="L91" s="43" t="s">
        <v>31</v>
      </c>
      <c r="M91" s="43" t="s">
        <v>240</v>
      </c>
      <c r="N91" s="43">
        <v>30.74</v>
      </c>
      <c r="O91" s="43"/>
      <c r="P91" s="45">
        <v>661468.5</v>
      </c>
      <c r="Q91" s="43"/>
      <c r="R91" s="43"/>
      <c r="S91" s="43"/>
      <c r="T91" s="43" t="s">
        <v>24</v>
      </c>
      <c r="U91" s="43"/>
      <c r="V91" s="43"/>
    </row>
    <row r="92" spans="1:22" s="46" customFormat="1" ht="24.4" customHeight="1" x14ac:dyDescent="0.45">
      <c r="A92" s="43" t="s">
        <v>23</v>
      </c>
      <c r="B92" s="43">
        <v>91</v>
      </c>
      <c r="C92" s="43">
        <v>91</v>
      </c>
      <c r="D92" s="43">
        <v>0</v>
      </c>
      <c r="E92" s="43" t="s">
        <v>60</v>
      </c>
      <c r="F92" s="44">
        <v>42.51</v>
      </c>
      <c r="G92" s="43" t="s">
        <v>71</v>
      </c>
      <c r="H92" s="43"/>
      <c r="I92" s="43"/>
      <c r="J92" s="43"/>
      <c r="K92" s="43">
        <v>2</v>
      </c>
      <c r="L92" s="43" t="s">
        <v>66</v>
      </c>
      <c r="M92" s="43" t="s">
        <v>240</v>
      </c>
      <c r="N92" s="43">
        <v>11.77</v>
      </c>
      <c r="O92" s="43"/>
      <c r="P92" s="45">
        <v>734232.72</v>
      </c>
      <c r="Q92" s="43"/>
      <c r="R92" s="43"/>
      <c r="S92" s="43"/>
      <c r="T92" s="43" t="s">
        <v>24</v>
      </c>
      <c r="U92" s="43"/>
      <c r="V92" s="43"/>
    </row>
    <row r="93" spans="1:22" s="46" customFormat="1" ht="24.4" customHeight="1" x14ac:dyDescent="0.45">
      <c r="A93" s="43" t="s">
        <v>23</v>
      </c>
      <c r="B93" s="43">
        <v>92</v>
      </c>
      <c r="C93" s="43">
        <v>92</v>
      </c>
      <c r="D93" s="43">
        <v>0</v>
      </c>
      <c r="E93" s="43" t="s">
        <v>60</v>
      </c>
      <c r="F93" s="44">
        <v>41.58</v>
      </c>
      <c r="G93" s="43" t="s">
        <v>72</v>
      </c>
      <c r="H93" s="43"/>
      <c r="I93" s="43"/>
      <c r="J93" s="43"/>
      <c r="K93" s="43">
        <v>2</v>
      </c>
      <c r="L93" s="43" t="s">
        <v>66</v>
      </c>
      <c r="M93" s="43" t="s">
        <v>240</v>
      </c>
      <c r="N93" s="43">
        <v>12.79</v>
      </c>
      <c r="O93" s="43"/>
      <c r="P93" s="45">
        <v>720373.5</v>
      </c>
      <c r="Q93" s="43"/>
      <c r="R93" s="43"/>
      <c r="S93" s="43"/>
      <c r="T93" s="43" t="s">
        <v>24</v>
      </c>
      <c r="U93" s="43"/>
      <c r="V93" s="43"/>
    </row>
    <row r="94" spans="1:22" s="46" customFormat="1" ht="24.4" customHeight="1" x14ac:dyDescent="0.45">
      <c r="A94" s="43" t="s">
        <v>23</v>
      </c>
      <c r="B94" s="43">
        <v>93</v>
      </c>
      <c r="C94" s="43">
        <v>93</v>
      </c>
      <c r="D94" s="43">
        <v>0</v>
      </c>
      <c r="E94" s="43" t="s">
        <v>60</v>
      </c>
      <c r="F94" s="44">
        <v>57.29</v>
      </c>
      <c r="G94" s="43" t="s">
        <v>73</v>
      </c>
      <c r="H94" s="43"/>
      <c r="I94" s="43"/>
      <c r="J94" s="43"/>
      <c r="K94" s="43">
        <v>3</v>
      </c>
      <c r="L94" s="43" t="s">
        <v>64</v>
      </c>
      <c r="M94" s="43" t="s">
        <v>244</v>
      </c>
      <c r="N94" s="43" t="s">
        <v>245</v>
      </c>
      <c r="O94" s="43"/>
      <c r="P94" s="45">
        <v>890286.6</v>
      </c>
      <c r="Q94" s="43"/>
      <c r="R94" s="43"/>
      <c r="S94" s="43"/>
      <c r="T94" s="43" t="s">
        <v>24</v>
      </c>
      <c r="U94" s="43"/>
      <c r="V94" s="43"/>
    </row>
    <row r="95" spans="1:22" s="46" customFormat="1" ht="24.4" customHeight="1" x14ac:dyDescent="0.45">
      <c r="A95" s="43" t="s">
        <v>23</v>
      </c>
      <c r="B95" s="43">
        <v>94</v>
      </c>
      <c r="C95" s="43">
        <v>94</v>
      </c>
      <c r="D95" s="43">
        <v>1</v>
      </c>
      <c r="E95" s="43" t="s">
        <v>60</v>
      </c>
      <c r="F95" s="44">
        <v>47.07</v>
      </c>
      <c r="G95" s="43" t="s">
        <v>74</v>
      </c>
      <c r="H95" s="43"/>
      <c r="I95" s="43"/>
      <c r="J95" s="43"/>
      <c r="K95" s="43">
        <v>2</v>
      </c>
      <c r="L95" s="43" t="s">
        <v>27</v>
      </c>
      <c r="M95" s="43" t="s">
        <v>22</v>
      </c>
      <c r="N95" s="43">
        <v>2.92</v>
      </c>
      <c r="O95" s="43"/>
      <c r="P95" s="45">
        <v>743800.14</v>
      </c>
      <c r="Q95" s="43"/>
      <c r="R95" s="43"/>
      <c r="S95" s="43"/>
      <c r="T95" s="43" t="s">
        <v>24</v>
      </c>
      <c r="U95" s="43"/>
      <c r="V95" s="43"/>
    </row>
    <row r="96" spans="1:22" s="46" customFormat="1" ht="24.4" customHeight="1" x14ac:dyDescent="0.45">
      <c r="A96" s="43" t="s">
        <v>23</v>
      </c>
      <c r="B96" s="43">
        <v>95</v>
      </c>
      <c r="C96" s="43">
        <v>95</v>
      </c>
      <c r="D96" s="43">
        <v>1</v>
      </c>
      <c r="E96" s="43" t="s">
        <v>60</v>
      </c>
      <c r="F96" s="44">
        <v>55.43</v>
      </c>
      <c r="G96" s="43" t="s">
        <v>75</v>
      </c>
      <c r="H96" s="43"/>
      <c r="I96" s="43"/>
      <c r="J96" s="43"/>
      <c r="K96" s="43">
        <v>3</v>
      </c>
      <c r="L96" s="43" t="s">
        <v>31</v>
      </c>
      <c r="M96" s="43" t="s">
        <v>22</v>
      </c>
      <c r="N96" s="43">
        <v>2.92</v>
      </c>
      <c r="O96" s="43"/>
      <c r="P96" s="45">
        <v>823523.51</v>
      </c>
      <c r="Q96" s="43"/>
      <c r="R96" s="43"/>
      <c r="S96" s="43"/>
      <c r="T96" s="43" t="s">
        <v>24</v>
      </c>
      <c r="U96" s="43"/>
      <c r="V96" s="43"/>
    </row>
    <row r="97" spans="1:22" s="46" customFormat="1" ht="24.4" customHeight="1" x14ac:dyDescent="0.45">
      <c r="A97" s="43" t="s">
        <v>23</v>
      </c>
      <c r="B97" s="43">
        <v>96</v>
      </c>
      <c r="C97" s="43">
        <v>96</v>
      </c>
      <c r="D97" s="43">
        <v>1</v>
      </c>
      <c r="E97" s="43" t="s">
        <v>60</v>
      </c>
      <c r="F97" s="44">
        <v>42.6</v>
      </c>
      <c r="G97" s="43" t="s">
        <v>76</v>
      </c>
      <c r="H97" s="43"/>
      <c r="I97" s="43"/>
      <c r="J97" s="43"/>
      <c r="K97" s="43">
        <v>2</v>
      </c>
      <c r="L97" s="43" t="s">
        <v>66</v>
      </c>
      <c r="M97" s="43" t="s">
        <v>22</v>
      </c>
      <c r="N97" s="43">
        <v>2.96</v>
      </c>
      <c r="O97" s="43"/>
      <c r="P97" s="45">
        <v>726841.20000000007</v>
      </c>
      <c r="Q97" s="43"/>
      <c r="R97" s="43"/>
      <c r="S97" s="43"/>
      <c r="T97" s="43" t="s">
        <v>24</v>
      </c>
      <c r="U97" s="43"/>
      <c r="V97" s="43"/>
    </row>
    <row r="98" spans="1:22" s="46" customFormat="1" ht="24.4" customHeight="1" x14ac:dyDescent="0.45">
      <c r="A98" s="43" t="s">
        <v>23</v>
      </c>
      <c r="B98" s="43">
        <v>97</v>
      </c>
      <c r="C98" s="43">
        <v>97</v>
      </c>
      <c r="D98" s="43">
        <v>1</v>
      </c>
      <c r="E98" s="43" t="s">
        <v>60</v>
      </c>
      <c r="F98" s="44">
        <v>41.67</v>
      </c>
      <c r="G98" s="43" t="s">
        <v>77</v>
      </c>
      <c r="H98" s="43"/>
      <c r="I98" s="43"/>
      <c r="J98" s="43"/>
      <c r="K98" s="43">
        <v>2</v>
      </c>
      <c r="L98" s="43" t="s">
        <v>66</v>
      </c>
      <c r="M98" s="43" t="s">
        <v>22</v>
      </c>
      <c r="N98" s="43">
        <v>2.96</v>
      </c>
      <c r="O98" s="43"/>
      <c r="P98" s="45">
        <v>710973.54</v>
      </c>
      <c r="Q98" s="43"/>
      <c r="R98" s="43"/>
      <c r="S98" s="43"/>
      <c r="T98" s="43" t="s">
        <v>24</v>
      </c>
      <c r="U98" s="43"/>
      <c r="V98" s="43"/>
    </row>
    <row r="99" spans="1:22" s="46" customFormat="1" ht="24.4" customHeight="1" x14ac:dyDescent="0.45">
      <c r="A99" s="43" t="s">
        <v>23</v>
      </c>
      <c r="B99" s="43">
        <v>98</v>
      </c>
      <c r="C99" s="43">
        <v>98</v>
      </c>
      <c r="D99" s="43">
        <v>1</v>
      </c>
      <c r="E99" s="43" t="s">
        <v>60</v>
      </c>
      <c r="F99" s="44">
        <v>57.81</v>
      </c>
      <c r="G99" s="43" t="s">
        <v>78</v>
      </c>
      <c r="H99" s="43"/>
      <c r="I99" s="43"/>
      <c r="J99" s="43"/>
      <c r="K99" s="43">
        <v>3</v>
      </c>
      <c r="L99" s="43" t="s">
        <v>64</v>
      </c>
      <c r="M99" s="43" t="s">
        <v>22</v>
      </c>
      <c r="N99" s="43">
        <v>2.79</v>
      </c>
      <c r="O99" s="43"/>
      <c r="P99" s="45">
        <v>874087.20000000007</v>
      </c>
      <c r="Q99" s="43"/>
      <c r="R99" s="43"/>
      <c r="S99" s="43"/>
      <c r="T99" s="43" t="s">
        <v>24</v>
      </c>
      <c r="U99" s="43"/>
      <c r="V99" s="43"/>
    </row>
    <row r="100" spans="1:22" s="46" customFormat="1" ht="24.4" customHeight="1" x14ac:dyDescent="0.45">
      <c r="A100" s="43" t="s">
        <v>23</v>
      </c>
      <c r="B100" s="43">
        <v>99</v>
      </c>
      <c r="C100" s="43">
        <v>99</v>
      </c>
      <c r="D100" s="43">
        <v>2</v>
      </c>
      <c r="E100" s="43" t="s">
        <v>60</v>
      </c>
      <c r="F100" s="44">
        <v>47.07</v>
      </c>
      <c r="G100" s="43" t="s">
        <v>74</v>
      </c>
      <c r="H100" s="43"/>
      <c r="I100" s="43"/>
      <c r="J100" s="43"/>
      <c r="K100" s="43">
        <v>2</v>
      </c>
      <c r="L100" s="43" t="s">
        <v>27</v>
      </c>
      <c r="M100" s="43" t="s">
        <v>22</v>
      </c>
      <c r="N100" s="43">
        <v>2.92</v>
      </c>
      <c r="O100" s="43"/>
      <c r="P100" s="45">
        <v>766064.25</v>
      </c>
      <c r="Q100" s="43"/>
      <c r="R100" s="43"/>
      <c r="S100" s="43"/>
      <c r="T100" s="43" t="s">
        <v>24</v>
      </c>
      <c r="U100" s="43"/>
      <c r="V100" s="43"/>
    </row>
    <row r="101" spans="1:22" s="46" customFormat="1" ht="24.4" customHeight="1" x14ac:dyDescent="0.45">
      <c r="A101" s="43" t="s">
        <v>23</v>
      </c>
      <c r="B101" s="43">
        <v>100</v>
      </c>
      <c r="C101" s="43">
        <v>100</v>
      </c>
      <c r="D101" s="43">
        <v>2</v>
      </c>
      <c r="E101" s="43" t="s">
        <v>60</v>
      </c>
      <c r="F101" s="44">
        <v>55.43</v>
      </c>
      <c r="G101" s="43" t="s">
        <v>75</v>
      </c>
      <c r="H101" s="43"/>
      <c r="I101" s="43"/>
      <c r="J101" s="43"/>
      <c r="K101" s="43">
        <v>3</v>
      </c>
      <c r="L101" s="43" t="s">
        <v>31</v>
      </c>
      <c r="M101" s="43" t="s">
        <v>22</v>
      </c>
      <c r="N101" s="43">
        <v>2.92</v>
      </c>
      <c r="O101" s="43"/>
      <c r="P101" s="45">
        <v>846804.11</v>
      </c>
      <c r="Q101" s="43"/>
      <c r="R101" s="43"/>
      <c r="S101" s="43"/>
      <c r="T101" s="43" t="s">
        <v>24</v>
      </c>
      <c r="U101" s="43"/>
      <c r="V101" s="43"/>
    </row>
    <row r="102" spans="1:22" s="46" customFormat="1" ht="24.4" customHeight="1" x14ac:dyDescent="0.45">
      <c r="A102" s="43" t="s">
        <v>23</v>
      </c>
      <c r="B102" s="43">
        <v>101</v>
      </c>
      <c r="C102" s="43">
        <v>101</v>
      </c>
      <c r="D102" s="43">
        <v>2</v>
      </c>
      <c r="E102" s="43" t="s">
        <v>60</v>
      </c>
      <c r="F102" s="44">
        <v>42.6</v>
      </c>
      <c r="G102" s="43" t="s">
        <v>76</v>
      </c>
      <c r="H102" s="43"/>
      <c r="I102" s="43"/>
      <c r="J102" s="43"/>
      <c r="K102" s="43">
        <v>2</v>
      </c>
      <c r="L102" s="43" t="s">
        <v>66</v>
      </c>
      <c r="M102" s="43" t="s">
        <v>22</v>
      </c>
      <c r="N102" s="43">
        <v>2.96</v>
      </c>
      <c r="O102" s="43"/>
      <c r="P102" s="45">
        <v>744733.20000000007</v>
      </c>
      <c r="Q102" s="43"/>
      <c r="R102" s="43"/>
      <c r="S102" s="43"/>
      <c r="T102" s="43" t="s">
        <v>24</v>
      </c>
      <c r="U102" s="43"/>
      <c r="V102" s="43"/>
    </row>
    <row r="103" spans="1:22" s="46" customFormat="1" ht="24.4" customHeight="1" x14ac:dyDescent="0.45">
      <c r="A103" s="43" t="s">
        <v>23</v>
      </c>
      <c r="B103" s="43">
        <v>102</v>
      </c>
      <c r="C103" s="43">
        <v>102</v>
      </c>
      <c r="D103" s="43">
        <v>2</v>
      </c>
      <c r="E103" s="43" t="s">
        <v>60</v>
      </c>
      <c r="F103" s="44">
        <v>41.67</v>
      </c>
      <c r="G103" s="43" t="s">
        <v>77</v>
      </c>
      <c r="H103" s="43"/>
      <c r="I103" s="43"/>
      <c r="J103" s="43"/>
      <c r="K103" s="43">
        <v>2</v>
      </c>
      <c r="L103" s="43" t="s">
        <v>66</v>
      </c>
      <c r="M103" s="43" t="s">
        <v>22</v>
      </c>
      <c r="N103" s="43">
        <v>2.96</v>
      </c>
      <c r="O103" s="43"/>
      <c r="P103" s="45">
        <v>728474.94000000006</v>
      </c>
      <c r="Q103" s="43"/>
      <c r="R103" s="43"/>
      <c r="S103" s="43"/>
      <c r="T103" s="43" t="s">
        <v>24</v>
      </c>
      <c r="U103" s="43"/>
      <c r="V103" s="43"/>
    </row>
    <row r="104" spans="1:22" s="46" customFormat="1" ht="24.4" customHeight="1" x14ac:dyDescent="0.45">
      <c r="A104" s="43" t="s">
        <v>23</v>
      </c>
      <c r="B104" s="43">
        <v>103</v>
      </c>
      <c r="C104" s="43">
        <v>103</v>
      </c>
      <c r="D104" s="43">
        <v>2</v>
      </c>
      <c r="E104" s="43" t="s">
        <v>60</v>
      </c>
      <c r="F104" s="44">
        <v>57.81</v>
      </c>
      <c r="G104" s="43" t="s">
        <v>78</v>
      </c>
      <c r="H104" s="43"/>
      <c r="I104" s="43"/>
      <c r="J104" s="43"/>
      <c r="K104" s="43">
        <v>3</v>
      </c>
      <c r="L104" s="43" t="s">
        <v>64</v>
      </c>
      <c r="M104" s="43" t="s">
        <v>22</v>
      </c>
      <c r="N104" s="43">
        <v>2.79</v>
      </c>
      <c r="O104" s="43"/>
      <c r="P104" s="45">
        <v>886227.3</v>
      </c>
      <c r="Q104" s="43"/>
      <c r="R104" s="43"/>
      <c r="S104" s="43"/>
      <c r="T104" s="43" t="s">
        <v>24</v>
      </c>
      <c r="U104" s="43"/>
      <c r="V104" s="43"/>
    </row>
    <row r="105" spans="1:22" s="46" customFormat="1" ht="24.4" customHeight="1" x14ac:dyDescent="0.45">
      <c r="A105" s="43" t="s">
        <v>23</v>
      </c>
      <c r="B105" s="43">
        <v>104</v>
      </c>
      <c r="C105" s="43">
        <v>104</v>
      </c>
      <c r="D105" s="43">
        <v>3</v>
      </c>
      <c r="E105" s="43" t="s">
        <v>60</v>
      </c>
      <c r="F105" s="44">
        <v>47.07</v>
      </c>
      <c r="G105" s="43" t="s">
        <v>74</v>
      </c>
      <c r="H105" s="43"/>
      <c r="I105" s="43"/>
      <c r="J105" s="43"/>
      <c r="K105" s="43">
        <v>2</v>
      </c>
      <c r="L105" s="43" t="s">
        <v>27</v>
      </c>
      <c r="M105" s="43" t="s">
        <v>22</v>
      </c>
      <c r="N105" s="43">
        <v>2.92</v>
      </c>
      <c r="O105" s="43"/>
      <c r="P105" s="45">
        <v>775948.95</v>
      </c>
      <c r="Q105" s="43"/>
      <c r="R105" s="43"/>
      <c r="S105" s="43"/>
      <c r="T105" s="43" t="s">
        <v>24</v>
      </c>
      <c r="U105" s="43"/>
      <c r="V105" s="43"/>
    </row>
    <row r="106" spans="1:22" s="46" customFormat="1" ht="24.4" customHeight="1" x14ac:dyDescent="0.45">
      <c r="A106" s="43" t="s">
        <v>23</v>
      </c>
      <c r="B106" s="43">
        <v>105</v>
      </c>
      <c r="C106" s="43">
        <v>105</v>
      </c>
      <c r="D106" s="43">
        <v>3</v>
      </c>
      <c r="E106" s="43" t="s">
        <v>60</v>
      </c>
      <c r="F106" s="44">
        <v>55.43</v>
      </c>
      <c r="G106" s="43" t="s">
        <v>75</v>
      </c>
      <c r="H106" s="43"/>
      <c r="I106" s="43"/>
      <c r="J106" s="43"/>
      <c r="K106" s="43">
        <v>3</v>
      </c>
      <c r="L106" s="43" t="s">
        <v>31</v>
      </c>
      <c r="M106" s="43" t="s">
        <v>22</v>
      </c>
      <c r="N106" s="43">
        <v>2.92</v>
      </c>
      <c r="O106" s="43"/>
      <c r="P106" s="45">
        <v>858444.41</v>
      </c>
      <c r="Q106" s="43"/>
      <c r="R106" s="43"/>
      <c r="S106" s="43"/>
      <c r="T106" s="43" t="s">
        <v>24</v>
      </c>
      <c r="U106" s="43"/>
      <c r="V106" s="43"/>
    </row>
    <row r="107" spans="1:22" s="46" customFormat="1" ht="24.4" customHeight="1" x14ac:dyDescent="0.45">
      <c r="A107" s="43" t="s">
        <v>23</v>
      </c>
      <c r="B107" s="43">
        <v>106</v>
      </c>
      <c r="C107" s="43">
        <v>106</v>
      </c>
      <c r="D107" s="43">
        <v>3</v>
      </c>
      <c r="E107" s="43" t="s">
        <v>60</v>
      </c>
      <c r="F107" s="44">
        <v>42.6</v>
      </c>
      <c r="G107" s="43" t="s">
        <v>76</v>
      </c>
      <c r="H107" s="43"/>
      <c r="I107" s="43"/>
      <c r="J107" s="43"/>
      <c r="K107" s="43">
        <v>2</v>
      </c>
      <c r="L107" s="43" t="s">
        <v>66</v>
      </c>
      <c r="M107" s="43" t="s">
        <v>22</v>
      </c>
      <c r="N107" s="43">
        <v>2.96</v>
      </c>
      <c r="O107" s="43"/>
      <c r="P107" s="45">
        <v>755937</v>
      </c>
      <c r="Q107" s="43"/>
      <c r="R107" s="43"/>
      <c r="S107" s="43"/>
      <c r="T107" s="43" t="s">
        <v>24</v>
      </c>
      <c r="U107" s="43"/>
      <c r="V107" s="43"/>
    </row>
    <row r="108" spans="1:22" s="46" customFormat="1" ht="24.4" customHeight="1" x14ac:dyDescent="0.45">
      <c r="A108" s="43" t="s">
        <v>23</v>
      </c>
      <c r="B108" s="43">
        <v>107</v>
      </c>
      <c r="C108" s="43">
        <v>107</v>
      </c>
      <c r="D108" s="43">
        <v>3</v>
      </c>
      <c r="E108" s="43" t="s">
        <v>60</v>
      </c>
      <c r="F108" s="44">
        <v>41.67</v>
      </c>
      <c r="G108" s="43" t="s">
        <v>77</v>
      </c>
      <c r="H108" s="43"/>
      <c r="I108" s="43"/>
      <c r="J108" s="43"/>
      <c r="K108" s="43">
        <v>2</v>
      </c>
      <c r="L108" s="43" t="s">
        <v>66</v>
      </c>
      <c r="M108" s="43" t="s">
        <v>22</v>
      </c>
      <c r="N108" s="43">
        <v>2.96</v>
      </c>
      <c r="O108" s="43"/>
      <c r="P108" s="45">
        <v>739434.15</v>
      </c>
      <c r="Q108" s="43"/>
      <c r="R108" s="43"/>
      <c r="S108" s="43"/>
      <c r="T108" s="43" t="s">
        <v>24</v>
      </c>
      <c r="U108" s="43"/>
      <c r="V108" s="43"/>
    </row>
    <row r="109" spans="1:22" s="46" customFormat="1" ht="24.4" customHeight="1" x14ac:dyDescent="0.45">
      <c r="A109" s="43" t="s">
        <v>23</v>
      </c>
      <c r="B109" s="43">
        <v>108</v>
      </c>
      <c r="C109" s="43">
        <v>108</v>
      </c>
      <c r="D109" s="43">
        <v>3</v>
      </c>
      <c r="E109" s="43" t="s">
        <v>60</v>
      </c>
      <c r="F109" s="44">
        <v>57.81</v>
      </c>
      <c r="G109" s="43" t="s">
        <v>78</v>
      </c>
      <c r="H109" s="43"/>
      <c r="I109" s="43"/>
      <c r="J109" s="43"/>
      <c r="K109" s="43">
        <v>3</v>
      </c>
      <c r="L109" s="43" t="s">
        <v>64</v>
      </c>
      <c r="M109" s="43" t="s">
        <v>22</v>
      </c>
      <c r="N109" s="43">
        <v>2.79</v>
      </c>
      <c r="O109" s="43"/>
      <c r="P109" s="45">
        <v>898367.4</v>
      </c>
      <c r="Q109" s="43"/>
      <c r="R109" s="43"/>
      <c r="S109" s="43"/>
      <c r="T109" s="43" t="s">
        <v>24</v>
      </c>
      <c r="U109" s="43"/>
      <c r="V109" s="43"/>
    </row>
    <row r="110" spans="1:22" s="46" customFormat="1" ht="24.4" customHeight="1" x14ac:dyDescent="0.45">
      <c r="A110" s="43"/>
      <c r="B110" s="43"/>
      <c r="C110" s="43"/>
      <c r="D110" s="43"/>
      <c r="E110" s="43"/>
      <c r="F110" s="44"/>
      <c r="G110" s="43"/>
      <c r="H110" s="43"/>
      <c r="I110" s="43"/>
      <c r="J110" s="43"/>
      <c r="K110" s="43"/>
      <c r="L110" s="43"/>
      <c r="M110" s="43"/>
      <c r="N110" s="43"/>
      <c r="O110" s="43"/>
      <c r="P110" s="45"/>
      <c r="Q110" s="43"/>
      <c r="R110" s="43"/>
      <c r="S110" s="43"/>
      <c r="T110" s="43"/>
      <c r="U110" s="43"/>
      <c r="V110" s="43"/>
    </row>
    <row r="111" spans="1:22" s="46" customFormat="1" ht="24.4" customHeight="1" x14ac:dyDescent="0.45">
      <c r="A111" s="43"/>
      <c r="B111" s="43"/>
      <c r="C111" s="43"/>
      <c r="D111" s="43"/>
      <c r="E111" s="43"/>
      <c r="F111" s="44"/>
      <c r="G111" s="43"/>
      <c r="H111" s="43"/>
      <c r="I111" s="43"/>
      <c r="J111" s="43"/>
      <c r="K111" s="43"/>
      <c r="L111" s="43"/>
      <c r="M111" s="43"/>
      <c r="N111" s="43"/>
      <c r="O111" s="43"/>
      <c r="P111" s="45"/>
      <c r="Q111" s="43"/>
      <c r="R111" s="43"/>
      <c r="S111" s="43"/>
      <c r="T111" s="43"/>
      <c r="U111" s="43"/>
      <c r="V111" s="43"/>
    </row>
    <row r="112" spans="1:22" s="46" customFormat="1" ht="24.4" customHeight="1" x14ac:dyDescent="0.45">
      <c r="A112" s="43"/>
      <c r="B112" s="43"/>
      <c r="C112" s="43"/>
      <c r="D112" s="43"/>
      <c r="E112" s="43"/>
      <c r="F112" s="44"/>
      <c r="G112" s="43"/>
      <c r="H112" s="43"/>
      <c r="I112" s="43"/>
      <c r="J112" s="43"/>
      <c r="K112" s="43"/>
      <c r="L112" s="43"/>
      <c r="M112" s="43"/>
      <c r="N112" s="43"/>
      <c r="O112" s="43"/>
      <c r="P112" s="45"/>
      <c r="Q112" s="43"/>
      <c r="R112" s="43"/>
      <c r="S112" s="43"/>
      <c r="T112" s="43"/>
      <c r="U112" s="43"/>
      <c r="V112" s="43"/>
    </row>
    <row r="113" spans="1:22" s="46" customFormat="1" ht="24.4" customHeight="1" x14ac:dyDescent="0.45">
      <c r="A113" s="43"/>
      <c r="B113" s="43"/>
      <c r="C113" s="43"/>
      <c r="D113" s="43"/>
      <c r="E113" s="43"/>
      <c r="F113" s="44"/>
      <c r="G113" s="43"/>
      <c r="H113" s="43"/>
      <c r="I113" s="43"/>
      <c r="J113" s="43"/>
      <c r="K113" s="43"/>
      <c r="L113" s="43"/>
      <c r="M113" s="43"/>
      <c r="N113" s="43"/>
      <c r="O113" s="43"/>
      <c r="P113" s="45"/>
      <c r="Q113" s="43"/>
      <c r="R113" s="43"/>
      <c r="S113" s="43"/>
      <c r="T113" s="43"/>
      <c r="U113" s="43"/>
      <c r="V113" s="43"/>
    </row>
    <row r="114" spans="1:22" s="46" customFormat="1" ht="24.4" customHeight="1" x14ac:dyDescent="0.45">
      <c r="A114" s="43"/>
      <c r="B114" s="43"/>
      <c r="C114" s="43"/>
      <c r="D114" s="43"/>
      <c r="E114" s="43"/>
      <c r="F114" s="44"/>
      <c r="G114" s="43"/>
      <c r="H114" s="43"/>
      <c r="I114" s="43"/>
      <c r="J114" s="43"/>
      <c r="K114" s="43"/>
      <c r="L114" s="43"/>
      <c r="M114" s="43"/>
      <c r="N114" s="43"/>
      <c r="O114" s="43"/>
      <c r="P114" s="45"/>
      <c r="Q114" s="43"/>
      <c r="R114" s="43"/>
      <c r="S114" s="43"/>
      <c r="T114" s="43"/>
      <c r="U114" s="43"/>
      <c r="V114" s="43"/>
    </row>
    <row r="115" spans="1:22" s="46" customFormat="1" ht="24.4" customHeight="1" x14ac:dyDescent="0.45">
      <c r="A115" s="43"/>
      <c r="B115" s="43"/>
      <c r="C115" s="43"/>
      <c r="D115" s="43"/>
      <c r="E115" s="43"/>
      <c r="F115" s="44"/>
      <c r="G115" s="43"/>
      <c r="H115" s="43"/>
      <c r="I115" s="43"/>
      <c r="J115" s="43"/>
      <c r="K115" s="43"/>
      <c r="L115" s="43"/>
      <c r="M115" s="43"/>
      <c r="N115" s="43"/>
      <c r="O115" s="43"/>
      <c r="P115" s="45"/>
      <c r="Q115" s="43"/>
      <c r="R115" s="43"/>
      <c r="S115" s="43"/>
      <c r="T115" s="43"/>
      <c r="U115" s="43"/>
      <c r="V115" s="43"/>
    </row>
    <row r="116" spans="1:22" s="46" customFormat="1" ht="24.4" customHeight="1" x14ac:dyDescent="0.45">
      <c r="A116" s="43"/>
      <c r="B116" s="43"/>
      <c r="C116" s="43"/>
      <c r="D116" s="43"/>
      <c r="E116" s="43"/>
      <c r="F116" s="44"/>
      <c r="G116" s="43"/>
      <c r="H116" s="43"/>
      <c r="I116" s="43"/>
      <c r="J116" s="43"/>
      <c r="K116" s="43"/>
      <c r="L116" s="43"/>
      <c r="M116" s="43"/>
      <c r="N116" s="43"/>
      <c r="O116" s="43"/>
      <c r="P116" s="45"/>
      <c r="Q116" s="43"/>
      <c r="R116" s="43"/>
      <c r="S116" s="43"/>
      <c r="T116" s="43"/>
      <c r="U116" s="43"/>
      <c r="V116" s="43"/>
    </row>
    <row r="117" spans="1:22" s="46" customFormat="1" ht="24.4" customHeight="1" x14ac:dyDescent="0.4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</row>
    <row r="118" spans="1:22" s="46" customFormat="1" ht="24.4" customHeight="1" x14ac:dyDescent="0.4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</row>
    <row r="119" spans="1:22" s="46" customFormat="1" ht="24.4" customHeight="1" x14ac:dyDescent="0.4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</row>
    <row r="120" spans="1:22" s="46" customFormat="1" ht="24.4" customHeight="1" x14ac:dyDescent="0.4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</row>
    <row r="121" spans="1:22" s="46" customFormat="1" ht="24.4" customHeight="1" x14ac:dyDescent="0.4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</row>
    <row r="122" spans="1:22" s="46" customFormat="1" ht="24.4" customHeight="1" x14ac:dyDescent="0.4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</row>
    <row r="123" spans="1:22" s="46" customFormat="1" ht="24.4" customHeight="1" x14ac:dyDescent="0.4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</row>
    <row r="124" spans="1:22" s="46" customFormat="1" ht="24.4" customHeight="1" x14ac:dyDescent="0.4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</row>
    <row r="125" spans="1:22" s="46" customFormat="1" ht="24.4" customHeight="1" x14ac:dyDescent="0.4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</row>
    <row r="126" spans="1:22" s="46" customFormat="1" ht="24.4" customHeight="1" x14ac:dyDescent="0.4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</row>
    <row r="127" spans="1:22" s="46" customFormat="1" ht="24.4" customHeight="1" x14ac:dyDescent="0.4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</row>
    <row r="128" spans="1:22" s="46" customFormat="1" ht="24.4" customHeight="1" x14ac:dyDescent="0.4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</row>
    <row r="129" spans="1:22" s="46" customFormat="1" ht="24.4" customHeight="1" x14ac:dyDescent="0.4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5A58-B672-4758-88CA-648B60144EEB}">
  <dimension ref="A1:E34"/>
  <sheetViews>
    <sheetView zoomScale="79" workbookViewId="0">
      <selection activeCell="A35" sqref="A35:XFD35"/>
    </sheetView>
  </sheetViews>
  <sheetFormatPr defaultRowHeight="14.25" x14ac:dyDescent="0.45"/>
  <cols>
    <col min="1" max="1" width="11.3984375" customWidth="1"/>
    <col min="2" max="2" width="11.33203125" bestFit="1" customWidth="1"/>
    <col min="3" max="3" width="11.6640625" bestFit="1" customWidth="1"/>
    <col min="4" max="4" width="9.06640625" style="21"/>
    <col min="5" max="5" width="10.33203125" style="21" bestFit="1" customWidth="1"/>
  </cols>
  <sheetData>
    <row r="1" spans="1:5" ht="14.65" thickBot="1" x14ac:dyDescent="0.5">
      <c r="A1" s="10" t="s">
        <v>79</v>
      </c>
      <c r="B1" s="11" t="s">
        <v>80</v>
      </c>
      <c r="C1" s="12" t="s">
        <v>81</v>
      </c>
      <c r="D1" s="13" t="s">
        <v>82</v>
      </c>
      <c r="E1" s="13" t="s">
        <v>83</v>
      </c>
    </row>
    <row r="2" spans="1:5" x14ac:dyDescent="0.45">
      <c r="A2" s="15" t="s">
        <v>84</v>
      </c>
      <c r="B2" s="16">
        <v>3.6</v>
      </c>
      <c r="C2" s="17" t="s">
        <v>85</v>
      </c>
      <c r="D2" s="18">
        <v>10400</v>
      </c>
      <c r="E2" s="18">
        <v>37440</v>
      </c>
    </row>
    <row r="3" spans="1:5" ht="14.65" thickBot="1" x14ac:dyDescent="0.5">
      <c r="A3" s="19" t="s">
        <v>86</v>
      </c>
      <c r="B3" s="20">
        <v>3.57</v>
      </c>
      <c r="C3" s="17" t="s">
        <v>85</v>
      </c>
      <c r="D3" s="18">
        <v>10400</v>
      </c>
      <c r="E3" s="18">
        <v>37128</v>
      </c>
    </row>
    <row r="4" spans="1:5" ht="14.65" thickBot="1" x14ac:dyDescent="0.5"/>
    <row r="5" spans="1:5" s="14" customFormat="1" ht="14.65" thickBot="1" x14ac:dyDescent="0.5">
      <c r="A5" s="22" t="s">
        <v>79</v>
      </c>
      <c r="B5" s="23" t="s">
        <v>80</v>
      </c>
      <c r="C5" s="24" t="s">
        <v>81</v>
      </c>
      <c r="D5" s="25" t="s">
        <v>82</v>
      </c>
      <c r="E5" s="25" t="s">
        <v>83</v>
      </c>
    </row>
    <row r="6" spans="1:5" x14ac:dyDescent="0.45">
      <c r="A6" s="26" t="s">
        <v>87</v>
      </c>
      <c r="B6" s="27">
        <v>11.6</v>
      </c>
      <c r="C6" s="28" t="s">
        <v>88</v>
      </c>
      <c r="D6" s="18">
        <v>5400</v>
      </c>
      <c r="E6" s="18">
        <v>62640</v>
      </c>
    </row>
    <row r="7" spans="1:5" x14ac:dyDescent="0.45">
      <c r="A7" s="26" t="s">
        <v>89</v>
      </c>
      <c r="B7" s="27">
        <v>4.88</v>
      </c>
      <c r="C7" s="28" t="s">
        <v>88</v>
      </c>
      <c r="D7" s="18">
        <v>7400</v>
      </c>
      <c r="E7" s="18">
        <v>36112</v>
      </c>
    </row>
    <row r="8" spans="1:5" x14ac:dyDescent="0.45">
      <c r="A8" s="26" t="s">
        <v>90</v>
      </c>
      <c r="B8" s="27">
        <v>4.9000000000000004</v>
      </c>
      <c r="C8" s="28" t="s">
        <v>88</v>
      </c>
      <c r="D8" s="18">
        <v>7400</v>
      </c>
      <c r="E8" s="18">
        <v>36260</v>
      </c>
    </row>
    <row r="9" spans="1:5" x14ac:dyDescent="0.45">
      <c r="A9" s="30" t="s">
        <v>91</v>
      </c>
      <c r="B9" s="31">
        <v>4.46</v>
      </c>
      <c r="C9" s="28" t="s">
        <v>88</v>
      </c>
      <c r="D9" s="18">
        <v>7400</v>
      </c>
      <c r="E9" s="18">
        <v>33004</v>
      </c>
    </row>
    <row r="10" spans="1:5" x14ac:dyDescent="0.45">
      <c r="A10" s="30" t="s">
        <v>92</v>
      </c>
      <c r="B10" s="31">
        <v>3.68</v>
      </c>
      <c r="C10" s="28" t="s">
        <v>88</v>
      </c>
      <c r="D10" s="18">
        <v>9400</v>
      </c>
      <c r="E10" s="18">
        <v>34592</v>
      </c>
    </row>
    <row r="11" spans="1:5" x14ac:dyDescent="0.45">
      <c r="A11" s="30" t="s">
        <v>93</v>
      </c>
      <c r="B11" s="31">
        <v>4.2</v>
      </c>
      <c r="C11" s="28" t="s">
        <v>88</v>
      </c>
      <c r="D11" s="18">
        <v>7400</v>
      </c>
      <c r="E11" s="18">
        <v>31080</v>
      </c>
    </row>
    <row r="12" spans="1:5" x14ac:dyDescent="0.45">
      <c r="A12" s="30" t="s">
        <v>94</v>
      </c>
      <c r="B12" s="31">
        <v>4.4800000000000004</v>
      </c>
      <c r="C12" s="28" t="s">
        <v>88</v>
      </c>
      <c r="D12" s="18">
        <v>7400</v>
      </c>
      <c r="E12" s="18">
        <v>33152</v>
      </c>
    </row>
    <row r="13" spans="1:5" x14ac:dyDescent="0.45">
      <c r="A13" s="30" t="s">
        <v>95</v>
      </c>
      <c r="B13" s="31">
        <v>4.18</v>
      </c>
      <c r="C13" s="28" t="s">
        <v>88</v>
      </c>
      <c r="D13" s="18">
        <v>7400</v>
      </c>
      <c r="E13" s="18">
        <v>30931.999999999996</v>
      </c>
    </row>
    <row r="14" spans="1:5" x14ac:dyDescent="0.45">
      <c r="A14" s="30" t="s">
        <v>96</v>
      </c>
      <c r="B14" s="31">
        <v>5.43</v>
      </c>
      <c r="C14" s="28" t="s">
        <v>88</v>
      </c>
      <c r="D14" s="18">
        <v>7400</v>
      </c>
      <c r="E14" s="18">
        <v>40182</v>
      </c>
    </row>
    <row r="15" spans="1:5" x14ac:dyDescent="0.45">
      <c r="A15" s="30" t="s">
        <v>97</v>
      </c>
      <c r="B15" s="31">
        <v>2.71</v>
      </c>
      <c r="C15" s="28" t="s">
        <v>88</v>
      </c>
      <c r="D15" s="18">
        <v>10400</v>
      </c>
      <c r="E15" s="18">
        <v>28184</v>
      </c>
    </row>
    <row r="16" spans="1:5" x14ac:dyDescent="0.45">
      <c r="A16" s="30" t="s">
        <v>98</v>
      </c>
      <c r="B16" s="31">
        <v>2.68</v>
      </c>
      <c r="C16" s="28" t="s">
        <v>88</v>
      </c>
      <c r="D16" s="18">
        <v>10400</v>
      </c>
      <c r="E16" s="18">
        <v>27872</v>
      </c>
    </row>
    <row r="17" spans="1:5" x14ac:dyDescent="0.45">
      <c r="A17" s="30" t="s">
        <v>99</v>
      </c>
      <c r="B17" s="31">
        <v>2.7</v>
      </c>
      <c r="C17" s="28" t="s">
        <v>88</v>
      </c>
      <c r="D17" s="18">
        <v>10400</v>
      </c>
      <c r="E17" s="18">
        <v>28080.000000000004</v>
      </c>
    </row>
    <row r="18" spans="1:5" x14ac:dyDescent="0.45">
      <c r="A18" s="30" t="s">
        <v>100</v>
      </c>
      <c r="B18" s="31">
        <v>3.96</v>
      </c>
      <c r="C18" s="28" t="s">
        <v>88</v>
      </c>
      <c r="D18" s="18">
        <v>9400</v>
      </c>
      <c r="E18" s="18">
        <v>37224</v>
      </c>
    </row>
    <row r="19" spans="1:5" x14ac:dyDescent="0.45">
      <c r="A19" s="30" t="s">
        <v>101</v>
      </c>
      <c r="B19" s="31">
        <v>2.85</v>
      </c>
      <c r="C19" s="28" t="s">
        <v>88</v>
      </c>
      <c r="D19" s="18">
        <v>10400</v>
      </c>
      <c r="E19" s="18">
        <v>29640</v>
      </c>
    </row>
    <row r="20" spans="1:5" x14ac:dyDescent="0.45">
      <c r="A20" s="30" t="s">
        <v>102</v>
      </c>
      <c r="B20" s="31">
        <v>1.83</v>
      </c>
      <c r="C20" s="28" t="s">
        <v>88</v>
      </c>
      <c r="D20" s="18">
        <v>10400</v>
      </c>
      <c r="E20" s="18">
        <v>19032</v>
      </c>
    </row>
    <row r="21" spans="1:5" x14ac:dyDescent="0.45">
      <c r="A21" s="30" t="s">
        <v>103</v>
      </c>
      <c r="B21" s="31">
        <v>2.48</v>
      </c>
      <c r="C21" s="28" t="s">
        <v>88</v>
      </c>
      <c r="D21" s="18">
        <v>10400</v>
      </c>
      <c r="E21" s="18">
        <v>25792</v>
      </c>
    </row>
    <row r="22" spans="1:5" x14ac:dyDescent="0.45">
      <c r="A22" s="30" t="s">
        <v>104</v>
      </c>
      <c r="B22" s="31">
        <v>2.48</v>
      </c>
      <c r="C22" s="28" t="s">
        <v>88</v>
      </c>
      <c r="D22" s="18">
        <v>10400</v>
      </c>
      <c r="E22" s="18">
        <v>25792</v>
      </c>
    </row>
    <row r="23" spans="1:5" x14ac:dyDescent="0.45">
      <c r="A23" s="30" t="s">
        <v>105</v>
      </c>
      <c r="B23" s="31">
        <v>3.43</v>
      </c>
      <c r="C23" s="28" t="s">
        <v>88</v>
      </c>
      <c r="D23" s="18">
        <v>9400</v>
      </c>
      <c r="E23" s="18">
        <v>32242</v>
      </c>
    </row>
    <row r="24" spans="1:5" x14ac:dyDescent="0.45">
      <c r="A24" s="30" t="s">
        <v>106</v>
      </c>
      <c r="B24" s="31">
        <v>3.43</v>
      </c>
      <c r="C24" s="28" t="s">
        <v>88</v>
      </c>
      <c r="D24" s="18">
        <v>9400</v>
      </c>
      <c r="E24" s="18">
        <v>32242</v>
      </c>
    </row>
    <row r="25" spans="1:5" x14ac:dyDescent="0.45">
      <c r="A25" s="30" t="s">
        <v>107</v>
      </c>
      <c r="B25" s="31">
        <v>3.43</v>
      </c>
      <c r="C25" s="28" t="s">
        <v>88</v>
      </c>
      <c r="D25" s="18">
        <v>9400</v>
      </c>
      <c r="E25" s="18">
        <v>32242</v>
      </c>
    </row>
    <row r="26" spans="1:5" x14ac:dyDescent="0.45">
      <c r="A26" s="30" t="s">
        <v>108</v>
      </c>
      <c r="B26" s="31">
        <v>3.1</v>
      </c>
      <c r="C26" s="28" t="s">
        <v>88</v>
      </c>
      <c r="D26" s="18">
        <v>9400</v>
      </c>
      <c r="E26" s="18">
        <v>29140</v>
      </c>
    </row>
    <row r="27" spans="1:5" x14ac:dyDescent="0.45">
      <c r="A27" s="30" t="s">
        <v>109</v>
      </c>
      <c r="B27" s="31">
        <v>3.43</v>
      </c>
      <c r="C27" s="28" t="s">
        <v>88</v>
      </c>
      <c r="D27" s="18">
        <v>9400</v>
      </c>
      <c r="E27" s="18">
        <v>32242</v>
      </c>
    </row>
    <row r="28" spans="1:5" x14ac:dyDescent="0.45">
      <c r="A28" s="30" t="s">
        <v>110</v>
      </c>
      <c r="B28" s="31">
        <v>3.43</v>
      </c>
      <c r="C28" s="28" t="s">
        <v>88</v>
      </c>
      <c r="D28" s="18">
        <v>9400</v>
      </c>
      <c r="E28" s="18">
        <v>32242</v>
      </c>
    </row>
    <row r="29" spans="1:5" x14ac:dyDescent="0.45">
      <c r="A29" s="30" t="s">
        <v>111</v>
      </c>
      <c r="B29" s="31">
        <v>3.43</v>
      </c>
      <c r="C29" s="28" t="s">
        <v>88</v>
      </c>
      <c r="D29" s="18">
        <v>9400</v>
      </c>
      <c r="E29" s="18">
        <v>32242</v>
      </c>
    </row>
    <row r="30" spans="1:5" x14ac:dyDescent="0.45">
      <c r="A30" s="30" t="s">
        <v>112</v>
      </c>
      <c r="B30" s="31">
        <v>3.43</v>
      </c>
      <c r="C30" s="28" t="s">
        <v>88</v>
      </c>
      <c r="D30" s="18">
        <v>9400</v>
      </c>
      <c r="E30" s="18">
        <v>32242</v>
      </c>
    </row>
    <row r="31" spans="1:5" x14ac:dyDescent="0.45">
      <c r="A31" s="30" t="s">
        <v>113</v>
      </c>
      <c r="B31" s="31">
        <v>4.82</v>
      </c>
      <c r="C31" s="28" t="s">
        <v>88</v>
      </c>
      <c r="D31" s="18">
        <v>7400</v>
      </c>
      <c r="E31" s="18">
        <v>35668</v>
      </c>
    </row>
    <row r="32" spans="1:5" x14ac:dyDescent="0.45">
      <c r="A32" s="30" t="s">
        <v>114</v>
      </c>
      <c r="B32" s="31">
        <v>6.56</v>
      </c>
      <c r="C32" s="28" t="s">
        <v>88</v>
      </c>
      <c r="D32" s="18">
        <v>7400</v>
      </c>
      <c r="E32" s="18">
        <v>48544</v>
      </c>
    </row>
    <row r="33" spans="1:5" x14ac:dyDescent="0.45">
      <c r="A33" s="30" t="s">
        <v>115</v>
      </c>
      <c r="B33" s="31">
        <v>4.6500000000000004</v>
      </c>
      <c r="C33" s="28" t="s">
        <v>88</v>
      </c>
      <c r="D33" s="18">
        <v>7400</v>
      </c>
      <c r="E33" s="18">
        <v>34410</v>
      </c>
    </row>
    <row r="34" spans="1:5" x14ac:dyDescent="0.45">
      <c r="A34" s="30" t="s">
        <v>116</v>
      </c>
      <c r="B34" s="31">
        <v>4.55</v>
      </c>
      <c r="C34" s="28" t="s">
        <v>88</v>
      </c>
      <c r="D34" s="18">
        <v>7400</v>
      </c>
      <c r="E34" s="18">
        <v>33670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4E51-2830-44D3-9C36-7C1559EDE5CF}">
  <dimension ref="A1:I113"/>
  <sheetViews>
    <sheetView topLeftCell="A86" workbookViewId="0">
      <selection activeCell="H92" sqref="H92"/>
    </sheetView>
  </sheetViews>
  <sheetFormatPr defaultRowHeight="14.25" x14ac:dyDescent="0.45"/>
  <cols>
    <col min="1" max="1" width="9.06640625" style="14"/>
    <col min="2" max="2" width="16.1328125" style="14" bestFit="1" customWidth="1"/>
    <col min="3" max="3" width="10.33203125" style="32" bestFit="1" customWidth="1"/>
    <col min="4" max="4" width="12.86328125" style="33" bestFit="1" customWidth="1"/>
    <col min="5" max="5" width="10.33203125" style="33" customWidth="1"/>
    <col min="6" max="6" width="11.73046875" style="14" bestFit="1" customWidth="1"/>
    <col min="7" max="7" width="12.06640625" style="14" customWidth="1"/>
    <col min="8" max="8" width="17.06640625" style="32" customWidth="1"/>
    <col min="9" max="9" width="11.06640625" style="21" bestFit="1" customWidth="1"/>
  </cols>
  <sheetData>
    <row r="1" spans="1:9" s="14" customFormat="1" ht="22.5" x14ac:dyDescent="0.45">
      <c r="A1" s="42" t="s">
        <v>79</v>
      </c>
      <c r="B1" s="37" t="s">
        <v>239</v>
      </c>
      <c r="C1" s="41" t="s">
        <v>238</v>
      </c>
      <c r="D1" s="40" t="s">
        <v>237</v>
      </c>
      <c r="E1" s="40"/>
      <c r="F1" s="39" t="s">
        <v>236</v>
      </c>
      <c r="G1" s="39" t="s">
        <v>235</v>
      </c>
      <c r="H1" s="38" t="s">
        <v>234</v>
      </c>
      <c r="I1" s="37" t="s">
        <v>233</v>
      </c>
    </row>
    <row r="2" spans="1:9" x14ac:dyDescent="0.45">
      <c r="A2" s="29" t="s">
        <v>232</v>
      </c>
      <c r="B2" s="29" t="s">
        <v>117</v>
      </c>
      <c r="C2" s="35">
        <v>47000</v>
      </c>
      <c r="D2" s="34">
        <f t="shared" ref="D2:D33" si="0">C2/1.08</f>
        <v>43518.518518518518</v>
      </c>
      <c r="E2" s="34"/>
      <c r="F2" s="29"/>
      <c r="G2" s="36" t="str">
        <f>IFERROR(VLOOKUP(F2,'[1]komórki '!$A$7:$B$35,2,FALSE),"")</f>
        <v/>
      </c>
      <c r="H2" s="35">
        <f>IFERROR(VLOOKUP(F2,Komórki!$A$2:$E$190,5,FALSE),0)</f>
        <v>0</v>
      </c>
      <c r="I2" s="18">
        <f t="shared" ref="I2:I41" si="1">H2+C2</f>
        <v>47000</v>
      </c>
    </row>
    <row r="3" spans="1:9" x14ac:dyDescent="0.45">
      <c r="A3" s="29" t="s">
        <v>231</v>
      </c>
      <c r="B3" s="29" t="s">
        <v>117</v>
      </c>
      <c r="C3" s="35">
        <v>47000</v>
      </c>
      <c r="D3" s="34">
        <f t="shared" si="0"/>
        <v>43518.518518518518</v>
      </c>
      <c r="E3" s="34"/>
      <c r="F3" s="29"/>
      <c r="G3" s="36" t="str">
        <f>IFERROR(VLOOKUP(F3,'[1]komórki '!$A$7:$B$35,2,FALSE),"")</f>
        <v/>
      </c>
      <c r="H3" s="35">
        <f>IFERROR(VLOOKUP(F3,Komórki!$A$2:$E$190,5,FALSE),0)</f>
        <v>0</v>
      </c>
      <c r="I3" s="18">
        <f t="shared" si="1"/>
        <v>47000</v>
      </c>
    </row>
    <row r="4" spans="1:9" x14ac:dyDescent="0.45">
      <c r="A4" s="29" t="s">
        <v>230</v>
      </c>
      <c r="B4" s="29" t="s">
        <v>117</v>
      </c>
      <c r="C4" s="35">
        <v>47000</v>
      </c>
      <c r="D4" s="34">
        <f t="shared" si="0"/>
        <v>43518.518518518518</v>
      </c>
      <c r="E4" s="34"/>
      <c r="F4" s="29"/>
      <c r="G4" s="36" t="str">
        <f>IFERROR(VLOOKUP(F4,'[1]komórki '!$A$7:$B$35,2,FALSE),"")</f>
        <v/>
      </c>
      <c r="H4" s="35">
        <f>IFERROR(VLOOKUP(F4,Komórki!$A$2:$E$190,5,FALSE),0)</f>
        <v>0</v>
      </c>
      <c r="I4" s="18">
        <f t="shared" si="1"/>
        <v>47000</v>
      </c>
    </row>
    <row r="5" spans="1:9" x14ac:dyDescent="0.45">
      <c r="A5" s="29" t="s">
        <v>229</v>
      </c>
      <c r="B5" s="29" t="s">
        <v>117</v>
      </c>
      <c r="C5" s="35">
        <v>47000</v>
      </c>
      <c r="D5" s="34">
        <f t="shared" si="0"/>
        <v>43518.518518518518</v>
      </c>
      <c r="E5" s="34"/>
      <c r="F5" s="29"/>
      <c r="G5" s="36" t="str">
        <f>IFERROR(VLOOKUP(F5,'[1]komórki '!$A$7:$B$35,2,FALSE),"")</f>
        <v/>
      </c>
      <c r="H5" s="35">
        <f>IFERROR(VLOOKUP(F5,Komórki!$A$2:$E$190,5,FALSE),0)</f>
        <v>0</v>
      </c>
      <c r="I5" s="18">
        <f t="shared" si="1"/>
        <v>47000</v>
      </c>
    </row>
    <row r="6" spans="1:9" x14ac:dyDescent="0.45">
      <c r="A6" s="29" t="s">
        <v>228</v>
      </c>
      <c r="B6" s="29" t="s">
        <v>117</v>
      </c>
      <c r="C6" s="35">
        <v>47000</v>
      </c>
      <c r="D6" s="34">
        <f t="shared" si="0"/>
        <v>43518.518518518518</v>
      </c>
      <c r="E6" s="34"/>
      <c r="F6" s="29"/>
      <c r="G6" s="36" t="str">
        <f>IFERROR(VLOOKUP(F6,'[1]komórki '!$A$7:$B$35,2,FALSE),"")</f>
        <v/>
      </c>
      <c r="H6" s="35">
        <f>IFERROR(VLOOKUP(F6,Komórki!$A$2:$E$190,5,FALSE),0)</f>
        <v>0</v>
      </c>
      <c r="I6" s="18">
        <f t="shared" si="1"/>
        <v>47000</v>
      </c>
    </row>
    <row r="7" spans="1:9" x14ac:dyDescent="0.45">
      <c r="A7" s="29" t="s">
        <v>227</v>
      </c>
      <c r="B7" s="29" t="s">
        <v>117</v>
      </c>
      <c r="C7" s="35">
        <v>47000</v>
      </c>
      <c r="D7" s="34">
        <f t="shared" si="0"/>
        <v>43518.518518518518</v>
      </c>
      <c r="E7" s="34"/>
      <c r="F7" s="29"/>
      <c r="G7" s="36" t="str">
        <f>IFERROR(VLOOKUP(F7,'[1]komórki '!$A$7:$B$35,2,FALSE),"")</f>
        <v/>
      </c>
      <c r="H7" s="35">
        <f>IFERROR(VLOOKUP(F7,Komórki!$A$2:$E$190,5,FALSE),0)</f>
        <v>0</v>
      </c>
      <c r="I7" s="18">
        <f t="shared" si="1"/>
        <v>47000</v>
      </c>
    </row>
    <row r="8" spans="1:9" x14ac:dyDescent="0.45">
      <c r="A8" s="29" t="s">
        <v>226</v>
      </c>
      <c r="B8" s="29" t="s">
        <v>117</v>
      </c>
      <c r="C8" s="35">
        <v>47000</v>
      </c>
      <c r="D8" s="34">
        <f t="shared" si="0"/>
        <v>43518.518518518518</v>
      </c>
      <c r="E8" s="34"/>
      <c r="F8" s="29"/>
      <c r="G8" s="36" t="str">
        <f>IFERROR(VLOOKUP(F8,'[1]komórki '!$A$7:$B$35,2,FALSE),"")</f>
        <v/>
      </c>
      <c r="H8" s="35">
        <f>IFERROR(VLOOKUP(F8,Komórki!$A$2:$E$190,5,FALSE),0)</f>
        <v>0</v>
      </c>
      <c r="I8" s="18">
        <f t="shared" si="1"/>
        <v>47000</v>
      </c>
    </row>
    <row r="9" spans="1:9" x14ac:dyDescent="0.45">
      <c r="A9" s="29" t="s">
        <v>225</v>
      </c>
      <c r="B9" s="29" t="s">
        <v>117</v>
      </c>
      <c r="C9" s="35">
        <v>47000</v>
      </c>
      <c r="D9" s="34">
        <f t="shared" si="0"/>
        <v>43518.518518518518</v>
      </c>
      <c r="E9" s="34"/>
      <c r="F9" s="29"/>
      <c r="G9" s="36" t="str">
        <f>IFERROR(VLOOKUP(F9,'[1]komórki '!$A$7:$B$35,2,FALSE),"")</f>
        <v/>
      </c>
      <c r="H9" s="35">
        <f>IFERROR(VLOOKUP(F9,Komórki!$A$2:$E$190,5,FALSE),0)</f>
        <v>0</v>
      </c>
      <c r="I9" s="18">
        <f t="shared" si="1"/>
        <v>47000</v>
      </c>
    </row>
    <row r="10" spans="1:9" x14ac:dyDescent="0.45">
      <c r="A10" s="29" t="s">
        <v>224</v>
      </c>
      <c r="B10" s="29" t="s">
        <v>117</v>
      </c>
      <c r="C10" s="35">
        <v>47000</v>
      </c>
      <c r="D10" s="34">
        <f t="shared" si="0"/>
        <v>43518.518518518518</v>
      </c>
      <c r="E10" s="34"/>
      <c r="F10" s="29" t="str">
        <f>'[1]komórki '!A35</f>
        <v>KL.29</v>
      </c>
      <c r="G10" s="36">
        <f>IFERROR(VLOOKUP(F10,Komórki!$A$2:$B$34,2,FALSE),"")</f>
        <v>4.55</v>
      </c>
      <c r="H10" s="35">
        <f>IFERROR(VLOOKUP(F10,Komórki!$A$2:$E$190,5,FALSE),0)</f>
        <v>33670</v>
      </c>
      <c r="I10" s="18">
        <f t="shared" si="1"/>
        <v>80670</v>
      </c>
    </row>
    <row r="11" spans="1:9" x14ac:dyDescent="0.45">
      <c r="A11" s="29" t="s">
        <v>223</v>
      </c>
      <c r="B11" s="29" t="s">
        <v>117</v>
      </c>
      <c r="C11" s="35">
        <v>47000</v>
      </c>
      <c r="D11" s="34">
        <f t="shared" si="0"/>
        <v>43518.518518518518</v>
      </c>
      <c r="E11" s="34"/>
      <c r="F11" s="29"/>
      <c r="G11" s="36" t="str">
        <f>IFERROR(VLOOKUP(F11,'[1]komórki '!$A$7:$B$35,2,FALSE),"")</f>
        <v/>
      </c>
      <c r="H11" s="35">
        <f>IFERROR(VLOOKUP(F11,Komórki!$A$2:$E$190,5,FALSE),0)</f>
        <v>0</v>
      </c>
      <c r="I11" s="18">
        <f t="shared" si="1"/>
        <v>47000</v>
      </c>
    </row>
    <row r="12" spans="1:9" x14ac:dyDescent="0.45">
      <c r="A12" s="29" t="s">
        <v>222</v>
      </c>
      <c r="B12" s="29" t="s">
        <v>117</v>
      </c>
      <c r="C12" s="35">
        <v>47000</v>
      </c>
      <c r="D12" s="34">
        <f t="shared" si="0"/>
        <v>43518.518518518518</v>
      </c>
      <c r="E12" s="34"/>
      <c r="F12" s="29"/>
      <c r="G12" s="36" t="str">
        <f>IFERROR(VLOOKUP(F12,'[1]komórki '!$A$7:$B$35,2,FALSE),"")</f>
        <v/>
      </c>
      <c r="H12" s="35">
        <f>IFERROR(VLOOKUP(F12,Komórki!$A$2:$E$190,5,FALSE),0)</f>
        <v>0</v>
      </c>
      <c r="I12" s="18">
        <f t="shared" si="1"/>
        <v>47000</v>
      </c>
    </row>
    <row r="13" spans="1:9" x14ac:dyDescent="0.45">
      <c r="A13" s="29" t="s">
        <v>221</v>
      </c>
      <c r="B13" s="29" t="s">
        <v>117</v>
      </c>
      <c r="C13" s="35">
        <v>47000</v>
      </c>
      <c r="D13" s="34">
        <f t="shared" si="0"/>
        <v>43518.518518518518</v>
      </c>
      <c r="E13" s="34"/>
      <c r="F13" s="29"/>
      <c r="G13" s="36" t="str">
        <f>IFERROR(VLOOKUP(F13,'[1]komórki '!$A$7:$B$35,2,FALSE),"")</f>
        <v/>
      </c>
      <c r="H13" s="35">
        <f>IFERROR(VLOOKUP(F13,Komórki!$A$2:$E$190,5,FALSE),0)</f>
        <v>0</v>
      </c>
      <c r="I13" s="18">
        <f t="shared" si="1"/>
        <v>47000</v>
      </c>
    </row>
    <row r="14" spans="1:9" x14ac:dyDescent="0.45">
      <c r="A14" s="29" t="s">
        <v>220</v>
      </c>
      <c r="B14" s="29" t="s">
        <v>117</v>
      </c>
      <c r="C14" s="35">
        <v>47000</v>
      </c>
      <c r="D14" s="34">
        <f t="shared" si="0"/>
        <v>43518.518518518518</v>
      </c>
      <c r="E14" s="34"/>
      <c r="F14" s="29"/>
      <c r="G14" s="36" t="str">
        <f>IFERROR(VLOOKUP(F14,'[1]komórki '!$A$7:$B$35,2,FALSE),"")</f>
        <v/>
      </c>
      <c r="H14" s="35">
        <f>IFERROR(VLOOKUP(F14,Komórki!$A$2:$E$190,5,FALSE),0)</f>
        <v>0</v>
      </c>
      <c r="I14" s="18">
        <f t="shared" si="1"/>
        <v>47000</v>
      </c>
    </row>
    <row r="15" spans="1:9" x14ac:dyDescent="0.45">
      <c r="A15" s="29" t="s">
        <v>219</v>
      </c>
      <c r="B15" s="29" t="s">
        <v>117</v>
      </c>
      <c r="C15" s="35">
        <v>47000</v>
      </c>
      <c r="D15" s="34">
        <f t="shared" si="0"/>
        <v>43518.518518518518</v>
      </c>
      <c r="E15" s="34"/>
      <c r="F15" s="29"/>
      <c r="G15" s="36" t="str">
        <f>IFERROR(VLOOKUP(F15,'[1]komórki '!$A$7:$B$35,2,FALSE),"")</f>
        <v/>
      </c>
      <c r="H15" s="35">
        <f>IFERROR(VLOOKUP(F15,Komórki!$A$2:$E$190,5,FALSE),0)</f>
        <v>0</v>
      </c>
      <c r="I15" s="18">
        <f t="shared" si="1"/>
        <v>47000</v>
      </c>
    </row>
    <row r="16" spans="1:9" x14ac:dyDescent="0.45">
      <c r="A16" s="29" t="s">
        <v>218</v>
      </c>
      <c r="B16" s="29" t="s">
        <v>117</v>
      </c>
      <c r="C16" s="35">
        <v>47000</v>
      </c>
      <c r="D16" s="34">
        <f t="shared" si="0"/>
        <v>43518.518518518518</v>
      </c>
      <c r="E16" s="34"/>
      <c r="F16" s="29"/>
      <c r="G16" s="36" t="str">
        <f>IFERROR(VLOOKUP(F16,'[1]komórki '!$A$7:$B$35,2,FALSE),"")</f>
        <v/>
      </c>
      <c r="H16" s="35">
        <f>IFERROR(VLOOKUP(F16,Komórki!$A$2:$E$190,5,FALSE),0)</f>
        <v>0</v>
      </c>
      <c r="I16" s="18">
        <f t="shared" si="1"/>
        <v>47000</v>
      </c>
    </row>
    <row r="17" spans="1:9" x14ac:dyDescent="0.45">
      <c r="A17" s="29" t="s">
        <v>217</v>
      </c>
      <c r="B17" s="29" t="s">
        <v>117</v>
      </c>
      <c r="C17" s="35">
        <v>47000</v>
      </c>
      <c r="D17" s="34">
        <f t="shared" si="0"/>
        <v>43518.518518518518</v>
      </c>
      <c r="E17" s="34"/>
      <c r="F17" s="29"/>
      <c r="G17" s="36" t="str">
        <f>IFERROR(VLOOKUP(F17,'[1]komórki '!$A$7:$B$35,2,FALSE),"")</f>
        <v/>
      </c>
      <c r="H17" s="35">
        <f>IFERROR(VLOOKUP(F17,Komórki!$A$2:$E$190,5,FALSE),0)</f>
        <v>0</v>
      </c>
      <c r="I17" s="18">
        <f t="shared" si="1"/>
        <v>47000</v>
      </c>
    </row>
    <row r="18" spans="1:9" x14ac:dyDescent="0.45">
      <c r="A18" s="29" t="s">
        <v>216</v>
      </c>
      <c r="B18" s="29" t="s">
        <v>117</v>
      </c>
      <c r="C18" s="35">
        <v>47000</v>
      </c>
      <c r="D18" s="34">
        <f t="shared" si="0"/>
        <v>43518.518518518518</v>
      </c>
      <c r="E18" s="34"/>
      <c r="F18" s="29" t="str">
        <f>'[1]komórki '!A32</f>
        <v>KL.26</v>
      </c>
      <c r="G18" s="36">
        <f>IFERROR(VLOOKUP(F18,'[1]komórki '!$A$7:$B$35,2,FALSE),"")</f>
        <v>4.82</v>
      </c>
      <c r="H18" s="35">
        <f>IFERROR(VLOOKUP(F18,Komórki!$A$2:$E$190,5,FALSE),0)</f>
        <v>35668</v>
      </c>
      <c r="I18" s="18">
        <f t="shared" si="1"/>
        <v>82668</v>
      </c>
    </row>
    <row r="19" spans="1:9" x14ac:dyDescent="0.45">
      <c r="A19" s="29" t="s">
        <v>215</v>
      </c>
      <c r="B19" s="29" t="s">
        <v>117</v>
      </c>
      <c r="C19" s="35">
        <v>47000</v>
      </c>
      <c r="D19" s="34">
        <f t="shared" si="0"/>
        <v>43518.518518518518</v>
      </c>
      <c r="E19" s="34"/>
      <c r="F19" s="29"/>
      <c r="G19" s="36" t="str">
        <f>IFERROR(VLOOKUP(F19,'[1]komórki '!$A$7:$B$35,2,FALSE),"")</f>
        <v/>
      </c>
      <c r="H19" s="35">
        <f>IFERROR(VLOOKUP(F19,Komórki!$A$2:$E$190,5,FALSE),0)</f>
        <v>0</v>
      </c>
      <c r="I19" s="18">
        <f t="shared" si="1"/>
        <v>47000</v>
      </c>
    </row>
    <row r="20" spans="1:9" x14ac:dyDescent="0.45">
      <c r="A20" s="29" t="s">
        <v>214</v>
      </c>
      <c r="B20" s="29" t="s">
        <v>117</v>
      </c>
      <c r="C20" s="35">
        <v>47000</v>
      </c>
      <c r="D20" s="34">
        <f t="shared" si="0"/>
        <v>43518.518518518518</v>
      </c>
      <c r="E20" s="34"/>
      <c r="F20" s="29"/>
      <c r="G20" s="36" t="str">
        <f>IFERROR(VLOOKUP(F20,'[1]komórki '!$A$7:$B$35,2,FALSE),"")</f>
        <v/>
      </c>
      <c r="H20" s="35">
        <f>IFERROR(VLOOKUP(F20,Komórki!$A$2:$E$190,5,FALSE),0)</f>
        <v>0</v>
      </c>
      <c r="I20" s="18">
        <f t="shared" si="1"/>
        <v>47000</v>
      </c>
    </row>
    <row r="21" spans="1:9" x14ac:dyDescent="0.45">
      <c r="A21" s="29" t="s">
        <v>213</v>
      </c>
      <c r="B21" s="29" t="s">
        <v>117</v>
      </c>
      <c r="C21" s="35">
        <v>47000</v>
      </c>
      <c r="D21" s="34">
        <f t="shared" si="0"/>
        <v>43518.518518518518</v>
      </c>
      <c r="E21" s="34"/>
      <c r="F21" s="29"/>
      <c r="G21" s="36" t="str">
        <f>IFERROR(VLOOKUP(F21,'[1]komórki '!$A$7:$B$35,2,FALSE),"")</f>
        <v/>
      </c>
      <c r="H21" s="35">
        <f>IFERROR(VLOOKUP(F21,Komórki!$A$2:$E$190,5,FALSE),0)</f>
        <v>0</v>
      </c>
      <c r="I21" s="18">
        <f t="shared" si="1"/>
        <v>47000</v>
      </c>
    </row>
    <row r="22" spans="1:9" x14ac:dyDescent="0.45">
      <c r="A22" s="29" t="s">
        <v>212</v>
      </c>
      <c r="B22" s="29" t="s">
        <v>117</v>
      </c>
      <c r="C22" s="35">
        <v>47000</v>
      </c>
      <c r="D22" s="34">
        <f t="shared" si="0"/>
        <v>43518.518518518518</v>
      </c>
      <c r="E22" s="34"/>
      <c r="F22" s="29"/>
      <c r="G22" s="36" t="str">
        <f>IFERROR(VLOOKUP(F22,'[1]komórki '!$A$7:$B$35,2,FALSE),"")</f>
        <v/>
      </c>
      <c r="H22" s="35">
        <f>IFERROR(VLOOKUP(F22,Komórki!$A$2:$E$190,5,FALSE),0)</f>
        <v>0</v>
      </c>
      <c r="I22" s="18">
        <f t="shared" si="1"/>
        <v>47000</v>
      </c>
    </row>
    <row r="23" spans="1:9" x14ac:dyDescent="0.45">
      <c r="A23" s="29" t="s">
        <v>211</v>
      </c>
      <c r="B23" s="29" t="s">
        <v>117</v>
      </c>
      <c r="C23" s="35">
        <v>47000</v>
      </c>
      <c r="D23" s="34">
        <f t="shared" si="0"/>
        <v>43518.518518518518</v>
      </c>
      <c r="E23" s="34"/>
      <c r="F23" s="29"/>
      <c r="G23" s="36" t="str">
        <f>IFERROR(VLOOKUP(F23,'[1]komórki '!$A$7:$B$35,2,FALSE),"")</f>
        <v/>
      </c>
      <c r="H23" s="35">
        <f>IFERROR(VLOOKUP(F23,Komórki!$A$2:$E$190,5,FALSE),0)</f>
        <v>0</v>
      </c>
      <c r="I23" s="18">
        <f t="shared" si="1"/>
        <v>47000</v>
      </c>
    </row>
    <row r="24" spans="1:9" x14ac:dyDescent="0.45">
      <c r="A24" s="29" t="s">
        <v>210</v>
      </c>
      <c r="B24" s="29" t="s">
        <v>117</v>
      </c>
      <c r="C24" s="35">
        <v>47000</v>
      </c>
      <c r="D24" s="34">
        <f t="shared" si="0"/>
        <v>43518.518518518518</v>
      </c>
      <c r="E24" s="34"/>
      <c r="F24" s="29"/>
      <c r="G24" s="36" t="str">
        <f>IFERROR(VLOOKUP(F24,'[1]komórki '!$A$7:$B$35,2,FALSE),"")</f>
        <v/>
      </c>
      <c r="H24" s="35">
        <f>IFERROR(VLOOKUP(F24,Komórki!$A$2:$E$190,5,FALSE),0)</f>
        <v>0</v>
      </c>
      <c r="I24" s="18">
        <f t="shared" si="1"/>
        <v>47000</v>
      </c>
    </row>
    <row r="25" spans="1:9" x14ac:dyDescent="0.45">
      <c r="A25" s="29" t="s">
        <v>209</v>
      </c>
      <c r="B25" s="29" t="s">
        <v>117</v>
      </c>
      <c r="C25" s="35">
        <v>47000</v>
      </c>
      <c r="D25" s="34">
        <f t="shared" si="0"/>
        <v>43518.518518518518</v>
      </c>
      <c r="E25" s="34"/>
      <c r="F25" s="29"/>
      <c r="G25" s="36" t="str">
        <f>IFERROR(VLOOKUP(F25,'[1]komórki '!$A$7:$B$35,2,FALSE),"")</f>
        <v/>
      </c>
      <c r="H25" s="35">
        <f>IFERROR(VLOOKUP(F25,Komórki!$A$2:$E$190,5,FALSE),0)</f>
        <v>0</v>
      </c>
      <c r="I25" s="18">
        <f t="shared" si="1"/>
        <v>47000</v>
      </c>
    </row>
    <row r="26" spans="1:9" x14ac:dyDescent="0.45">
      <c r="A26" s="29" t="s">
        <v>208</v>
      </c>
      <c r="B26" s="29" t="s">
        <v>117</v>
      </c>
      <c r="C26" s="35">
        <v>47000</v>
      </c>
      <c r="D26" s="34">
        <f t="shared" si="0"/>
        <v>43518.518518518518</v>
      </c>
      <c r="E26" s="34"/>
      <c r="F26" s="29"/>
      <c r="G26" s="36" t="str">
        <f>IFERROR(VLOOKUP(F26,'[1]komórki '!$A$7:$B$35,2,FALSE),"")</f>
        <v/>
      </c>
      <c r="H26" s="35">
        <f>IFERROR(VLOOKUP(F26,Komórki!$A$2:$E$190,5,FALSE),0)</f>
        <v>0</v>
      </c>
      <c r="I26" s="18">
        <f t="shared" si="1"/>
        <v>47000</v>
      </c>
    </row>
    <row r="27" spans="1:9" x14ac:dyDescent="0.45">
      <c r="A27" s="29" t="s">
        <v>207</v>
      </c>
      <c r="B27" s="29" t="s">
        <v>117</v>
      </c>
      <c r="C27" s="35">
        <v>47000</v>
      </c>
      <c r="D27" s="34">
        <f t="shared" si="0"/>
        <v>43518.518518518518</v>
      </c>
      <c r="E27" s="34"/>
      <c r="F27" s="29"/>
      <c r="G27" s="36" t="str">
        <f>IFERROR(VLOOKUP(F27,'[1]komórki '!$A$7:$B$35,2,FALSE),"")</f>
        <v/>
      </c>
      <c r="H27" s="35">
        <f>IFERROR(VLOOKUP(F27,Komórki!$A$2:$E$190,5,FALSE),0)</f>
        <v>0</v>
      </c>
      <c r="I27" s="18">
        <f t="shared" si="1"/>
        <v>47000</v>
      </c>
    </row>
    <row r="28" spans="1:9" x14ac:dyDescent="0.45">
      <c r="A28" s="29" t="s">
        <v>206</v>
      </c>
      <c r="B28" s="29" t="s">
        <v>117</v>
      </c>
      <c r="C28" s="35">
        <v>47000</v>
      </c>
      <c r="D28" s="34">
        <f t="shared" si="0"/>
        <v>43518.518518518518</v>
      </c>
      <c r="E28" s="34"/>
      <c r="F28" s="29"/>
      <c r="G28" s="36" t="str">
        <f>IFERROR(VLOOKUP(F28,'[1]komórki '!$A$7:$B$35,2,FALSE),"")</f>
        <v/>
      </c>
      <c r="H28" s="35">
        <f>IFERROR(VLOOKUP(F28,Komórki!$A$2:$E$190,5,FALSE),0)</f>
        <v>0</v>
      </c>
      <c r="I28" s="18">
        <f t="shared" si="1"/>
        <v>47000</v>
      </c>
    </row>
    <row r="29" spans="1:9" x14ac:dyDescent="0.45">
      <c r="A29" s="29" t="s">
        <v>205</v>
      </c>
      <c r="B29" s="29" t="s">
        <v>117</v>
      </c>
      <c r="C29" s="35">
        <v>47000</v>
      </c>
      <c r="D29" s="34">
        <f t="shared" si="0"/>
        <v>43518.518518518518</v>
      </c>
      <c r="E29" s="34"/>
      <c r="F29" s="29"/>
      <c r="G29" s="36" t="str">
        <f>IFERROR(VLOOKUP(F29,'[1]komórki '!$A$7:$B$35,2,FALSE),"")</f>
        <v/>
      </c>
      <c r="H29" s="35">
        <f>IFERROR(VLOOKUP(F29,Komórki!$A$2:$E$190,5,FALSE),0)</f>
        <v>0</v>
      </c>
      <c r="I29" s="18">
        <f t="shared" si="1"/>
        <v>47000</v>
      </c>
    </row>
    <row r="30" spans="1:9" x14ac:dyDescent="0.45">
      <c r="A30" s="29" t="s">
        <v>204</v>
      </c>
      <c r="B30" s="29" t="s">
        <v>117</v>
      </c>
      <c r="C30" s="35">
        <v>47000</v>
      </c>
      <c r="D30" s="34">
        <f t="shared" si="0"/>
        <v>43518.518518518518</v>
      </c>
      <c r="E30" s="34"/>
      <c r="F30" s="29"/>
      <c r="G30" s="36" t="str">
        <f>IFERROR(VLOOKUP(F30,'[1]komórki '!$A$7:$B$35,2,FALSE),"")</f>
        <v/>
      </c>
      <c r="H30" s="35">
        <f>IFERROR(VLOOKUP(F30,Komórki!$A$2:$E$190,5,FALSE),0)</f>
        <v>0</v>
      </c>
      <c r="I30" s="18">
        <f t="shared" si="1"/>
        <v>47000</v>
      </c>
    </row>
    <row r="31" spans="1:9" x14ac:dyDescent="0.45">
      <c r="A31" s="29" t="s">
        <v>203</v>
      </c>
      <c r="B31" s="29" t="s">
        <v>117</v>
      </c>
      <c r="C31" s="35">
        <v>47000</v>
      </c>
      <c r="D31" s="34">
        <f t="shared" si="0"/>
        <v>43518.518518518518</v>
      </c>
      <c r="E31" s="34"/>
      <c r="F31" s="29"/>
      <c r="G31" s="36" t="str">
        <f>IFERROR(VLOOKUP(F31,'[1]komórki '!$A$7:$B$35,2,FALSE),"")</f>
        <v/>
      </c>
      <c r="H31" s="35">
        <f>IFERROR(VLOOKUP(F31,Komórki!$A$2:$E$190,5,FALSE),0)</f>
        <v>0</v>
      </c>
      <c r="I31" s="18">
        <f t="shared" si="1"/>
        <v>47000</v>
      </c>
    </row>
    <row r="32" spans="1:9" x14ac:dyDescent="0.45">
      <c r="A32" s="29" t="s">
        <v>202</v>
      </c>
      <c r="B32" s="29" t="s">
        <v>117</v>
      </c>
      <c r="C32" s="35">
        <v>47000</v>
      </c>
      <c r="D32" s="34">
        <f t="shared" si="0"/>
        <v>43518.518518518518</v>
      </c>
      <c r="E32" s="34"/>
      <c r="F32" s="29"/>
      <c r="G32" s="36" t="str">
        <f>IFERROR(VLOOKUP(F32,'[1]komórki '!$A$7:$B$35,2,FALSE),"")</f>
        <v/>
      </c>
      <c r="H32" s="35">
        <f>IFERROR(VLOOKUP(F32,Komórki!$A$2:$E$190,5,FALSE),0)</f>
        <v>0</v>
      </c>
      <c r="I32" s="18">
        <f t="shared" si="1"/>
        <v>47000</v>
      </c>
    </row>
    <row r="33" spans="1:9" x14ac:dyDescent="0.45">
      <c r="A33" s="29" t="s">
        <v>201</v>
      </c>
      <c r="B33" s="29" t="s">
        <v>117</v>
      </c>
      <c r="C33" s="35">
        <v>47000</v>
      </c>
      <c r="D33" s="34">
        <f t="shared" si="0"/>
        <v>43518.518518518518</v>
      </c>
      <c r="E33" s="34"/>
      <c r="F33" s="29"/>
      <c r="G33" s="36" t="str">
        <f>IFERROR(VLOOKUP(F33,'[1]komórki '!$A$7:$B$35,2,FALSE),"")</f>
        <v/>
      </c>
      <c r="H33" s="35">
        <f>IFERROR(VLOOKUP(F33,Komórki!$A$2:$E$190,5,FALSE),0)</f>
        <v>0</v>
      </c>
      <c r="I33" s="18">
        <f t="shared" si="1"/>
        <v>47000</v>
      </c>
    </row>
    <row r="34" spans="1:9" x14ac:dyDescent="0.45">
      <c r="A34" s="29" t="s">
        <v>200</v>
      </c>
      <c r="B34" s="29" t="s">
        <v>117</v>
      </c>
      <c r="C34" s="35">
        <v>47000</v>
      </c>
      <c r="D34" s="34">
        <f t="shared" ref="D34:D65" si="2">C34/1.08</f>
        <v>43518.518518518518</v>
      </c>
      <c r="E34" s="34"/>
      <c r="F34" s="29"/>
      <c r="G34" s="36" t="str">
        <f>IFERROR(VLOOKUP(F34,'[1]komórki '!$A$7:$B$35,2,FALSE),"")</f>
        <v/>
      </c>
      <c r="H34" s="35">
        <f>IFERROR(VLOOKUP(F34,Komórki!$A$2:$E$190,5,FALSE),0)</f>
        <v>0</v>
      </c>
      <c r="I34" s="18">
        <f t="shared" si="1"/>
        <v>47000</v>
      </c>
    </row>
    <row r="35" spans="1:9" x14ac:dyDescent="0.45">
      <c r="A35" s="29" t="s">
        <v>199</v>
      </c>
      <c r="B35" s="29" t="s">
        <v>117</v>
      </c>
      <c r="C35" s="35">
        <v>47000</v>
      </c>
      <c r="D35" s="34">
        <f t="shared" si="2"/>
        <v>43518.518518518518</v>
      </c>
      <c r="E35" s="34"/>
      <c r="F35" s="29"/>
      <c r="G35" s="36" t="str">
        <f>IFERROR(VLOOKUP(F35,'[1]komórki '!$A$7:$B$35,2,FALSE),"")</f>
        <v/>
      </c>
      <c r="H35" s="35">
        <f>IFERROR(VLOOKUP(F35,Komórki!$A$2:$E$190,5,FALSE),0)</f>
        <v>0</v>
      </c>
      <c r="I35" s="18">
        <f t="shared" si="1"/>
        <v>47000</v>
      </c>
    </row>
    <row r="36" spans="1:9" x14ac:dyDescent="0.45">
      <c r="A36" s="29" t="s">
        <v>198</v>
      </c>
      <c r="B36" s="29" t="s">
        <v>117</v>
      </c>
      <c r="C36" s="35">
        <v>47000</v>
      </c>
      <c r="D36" s="34">
        <f t="shared" si="2"/>
        <v>43518.518518518518</v>
      </c>
      <c r="E36" s="34"/>
      <c r="F36" s="29"/>
      <c r="G36" s="36" t="str">
        <f>IFERROR(VLOOKUP(F36,'[1]komórki '!$A$7:$B$35,2,FALSE),"")</f>
        <v/>
      </c>
      <c r="H36" s="35">
        <f>IFERROR(VLOOKUP(F36,Komórki!$A$2:$E$190,5,FALSE),0)</f>
        <v>0</v>
      </c>
      <c r="I36" s="18">
        <f t="shared" si="1"/>
        <v>47000</v>
      </c>
    </row>
    <row r="37" spans="1:9" x14ac:dyDescent="0.45">
      <c r="A37" s="29" t="s">
        <v>197</v>
      </c>
      <c r="B37" s="29" t="s">
        <v>117</v>
      </c>
      <c r="C37" s="35">
        <v>47000</v>
      </c>
      <c r="D37" s="34">
        <f t="shared" si="2"/>
        <v>43518.518518518518</v>
      </c>
      <c r="E37" s="34"/>
      <c r="F37" s="29"/>
      <c r="G37" s="36" t="str">
        <f>IFERROR(VLOOKUP(F37,'[1]komórki '!$A$7:$B$35,2,FALSE),"")</f>
        <v/>
      </c>
      <c r="H37" s="35">
        <f>IFERROR(VLOOKUP(F37,Komórki!$A$2:$E$190,5,FALSE),0)</f>
        <v>0</v>
      </c>
      <c r="I37" s="18">
        <f t="shared" si="1"/>
        <v>47000</v>
      </c>
    </row>
    <row r="38" spans="1:9" x14ac:dyDescent="0.45">
      <c r="A38" s="29" t="s">
        <v>196</v>
      </c>
      <c r="B38" s="29" t="s">
        <v>117</v>
      </c>
      <c r="C38" s="35">
        <v>47000</v>
      </c>
      <c r="D38" s="34">
        <f t="shared" si="2"/>
        <v>43518.518518518518</v>
      </c>
      <c r="E38" s="34"/>
      <c r="F38" s="29"/>
      <c r="G38" s="36" t="str">
        <f>IFERROR(VLOOKUP(F38,'[1]komórki '!$A$7:$B$35,2,FALSE),"")</f>
        <v/>
      </c>
      <c r="H38" s="35">
        <f>IFERROR(VLOOKUP(F38,Komórki!$A$2:$E$190,5,FALSE),0)</f>
        <v>0</v>
      </c>
      <c r="I38" s="18">
        <f t="shared" si="1"/>
        <v>47000</v>
      </c>
    </row>
    <row r="39" spans="1:9" x14ac:dyDescent="0.45">
      <c r="A39" s="29" t="s">
        <v>195</v>
      </c>
      <c r="B39" s="29" t="s">
        <v>117</v>
      </c>
      <c r="C39" s="35">
        <v>47000</v>
      </c>
      <c r="D39" s="34">
        <f t="shared" si="2"/>
        <v>43518.518518518518</v>
      </c>
      <c r="E39" s="34"/>
      <c r="F39" s="29"/>
      <c r="G39" s="36" t="str">
        <f>IFERROR(VLOOKUP(F39,'[1]komórki '!$A$7:$B$35,2,FALSE),"")</f>
        <v/>
      </c>
      <c r="H39" s="35">
        <f>IFERROR(VLOOKUP(F39,Komórki!$A$2:$E$190,5,FALSE),0)</f>
        <v>0</v>
      </c>
      <c r="I39" s="18">
        <f t="shared" si="1"/>
        <v>47000</v>
      </c>
    </row>
    <row r="40" spans="1:9" x14ac:dyDescent="0.45">
      <c r="A40" s="29" t="s">
        <v>194</v>
      </c>
      <c r="B40" s="29" t="s">
        <v>117</v>
      </c>
      <c r="C40" s="35">
        <v>47000</v>
      </c>
      <c r="D40" s="34">
        <f t="shared" si="2"/>
        <v>43518.518518518518</v>
      </c>
      <c r="E40" s="34"/>
      <c r="F40" s="29"/>
      <c r="G40" s="36" t="str">
        <f>IFERROR(VLOOKUP(F40,'[1]komórki '!$A$7:$B$35,2,FALSE),"")</f>
        <v/>
      </c>
      <c r="H40" s="35">
        <f>IFERROR(VLOOKUP(F40,Komórki!$A$2:$E$190,5,FALSE),0)</f>
        <v>0</v>
      </c>
      <c r="I40" s="18">
        <f t="shared" si="1"/>
        <v>47000</v>
      </c>
    </row>
    <row r="41" spans="1:9" x14ac:dyDescent="0.45">
      <c r="A41" s="29" t="s">
        <v>193</v>
      </c>
      <c r="B41" s="48" t="s">
        <v>192</v>
      </c>
      <c r="C41" s="50">
        <v>74000</v>
      </c>
      <c r="D41" s="34">
        <f t="shared" si="2"/>
        <v>68518.518518518511</v>
      </c>
      <c r="E41" s="34">
        <f>D41/2</f>
        <v>34259.259259259255</v>
      </c>
      <c r="F41" s="29"/>
      <c r="G41" s="36" t="str">
        <f>IFERROR(VLOOKUP(F41,'[1]komórki '!$A$7:$B$35,2,FALSE),"")</f>
        <v/>
      </c>
      <c r="H41" s="35">
        <f>IFERROR(VLOOKUP(F41,Komórki!$A$2:$E$190,5,FALSE),0)</f>
        <v>0</v>
      </c>
      <c r="I41" s="50">
        <f t="shared" si="1"/>
        <v>74000</v>
      </c>
    </row>
    <row r="42" spans="1:9" x14ac:dyDescent="0.45">
      <c r="A42" s="29" t="s">
        <v>191</v>
      </c>
      <c r="B42" s="49"/>
      <c r="C42" s="51"/>
      <c r="D42" s="34">
        <f t="shared" si="2"/>
        <v>0</v>
      </c>
      <c r="E42" s="34"/>
      <c r="F42" s="29"/>
      <c r="G42" s="36" t="str">
        <f>IFERROR(VLOOKUP(F42,'[1]komórki '!$A$7:$B$35,2,FALSE),"")</f>
        <v/>
      </c>
      <c r="H42" s="35">
        <f>IFERROR(VLOOKUP(F42,Komórki!$A$2:$E$190,5,FALSE),0)</f>
        <v>0</v>
      </c>
      <c r="I42" s="51"/>
    </row>
    <row r="43" spans="1:9" x14ac:dyDescent="0.45">
      <c r="A43" s="29" t="s">
        <v>190</v>
      </c>
      <c r="B43" s="48" t="s">
        <v>189</v>
      </c>
      <c r="C43" s="50">
        <v>74000</v>
      </c>
      <c r="D43" s="34">
        <f t="shared" si="2"/>
        <v>68518.518518518511</v>
      </c>
      <c r="E43" s="34"/>
      <c r="F43" s="29"/>
      <c r="G43" s="36" t="str">
        <f>IFERROR(VLOOKUP(F43,'[1]komórki '!$A$7:$B$35,2,FALSE),"")</f>
        <v/>
      </c>
      <c r="H43" s="35">
        <f>IFERROR(VLOOKUP(F43,Komórki!$A$2:$E$190,5,FALSE),0)</f>
        <v>0</v>
      </c>
      <c r="I43" s="50">
        <f>H43+C43</f>
        <v>74000</v>
      </c>
    </row>
    <row r="44" spans="1:9" x14ac:dyDescent="0.45">
      <c r="A44" s="29" t="s">
        <v>188</v>
      </c>
      <c r="B44" s="49"/>
      <c r="C44" s="51"/>
      <c r="D44" s="34">
        <f t="shared" si="2"/>
        <v>0</v>
      </c>
      <c r="E44" s="34"/>
      <c r="F44" s="29"/>
      <c r="G44" s="36" t="str">
        <f>IFERROR(VLOOKUP(F44,'[1]komórki '!$A$7:$B$35,2,FALSE),"")</f>
        <v/>
      </c>
      <c r="H44" s="35">
        <f>IFERROR(VLOOKUP(F44,Komórki!$A$2:$E$190,5,FALSE),0)</f>
        <v>0</v>
      </c>
      <c r="I44" s="51"/>
    </row>
    <row r="45" spans="1:9" x14ac:dyDescent="0.45">
      <c r="A45" s="29" t="s">
        <v>187</v>
      </c>
      <c r="B45" s="29" t="s">
        <v>117</v>
      </c>
      <c r="C45" s="35">
        <v>47000</v>
      </c>
      <c r="D45" s="34">
        <f t="shared" si="2"/>
        <v>43518.518518518518</v>
      </c>
      <c r="E45" s="34"/>
      <c r="F45" s="29"/>
      <c r="G45" s="36" t="str">
        <f>IFERROR(VLOOKUP(F45,'[1]komórki '!$A$7:$B$35,2,FALSE),"")</f>
        <v/>
      </c>
      <c r="H45" s="35">
        <f>IFERROR(VLOOKUP(F45,Komórki!$A$2:$E$190,5,FALSE),0)</f>
        <v>0</v>
      </c>
      <c r="I45" s="18">
        <f t="shared" ref="I45:I74" si="3">H45+C45</f>
        <v>47000</v>
      </c>
    </row>
    <row r="46" spans="1:9" x14ac:dyDescent="0.45">
      <c r="A46" s="29" t="s">
        <v>186</v>
      </c>
      <c r="B46" s="29" t="s">
        <v>117</v>
      </c>
      <c r="C46" s="35">
        <v>47000</v>
      </c>
      <c r="D46" s="34">
        <f t="shared" si="2"/>
        <v>43518.518518518518</v>
      </c>
      <c r="E46" s="34"/>
      <c r="F46" s="29"/>
      <c r="G46" s="36" t="str">
        <f>IFERROR(VLOOKUP(F46,'[1]komórki '!$A$7:$B$35,2,FALSE),"")</f>
        <v/>
      </c>
      <c r="H46" s="35">
        <f>IFERROR(VLOOKUP(F46,Komórki!$A$2:$E$190,5,FALSE),0)</f>
        <v>0</v>
      </c>
      <c r="I46" s="18">
        <f t="shared" si="3"/>
        <v>47000</v>
      </c>
    </row>
    <row r="47" spans="1:9" x14ac:dyDescent="0.45">
      <c r="A47" s="29" t="s">
        <v>185</v>
      </c>
      <c r="B47" s="29" t="s">
        <v>117</v>
      </c>
      <c r="C47" s="35">
        <v>47000</v>
      </c>
      <c r="D47" s="34">
        <f t="shared" si="2"/>
        <v>43518.518518518518</v>
      </c>
      <c r="E47" s="34"/>
      <c r="F47" s="29"/>
      <c r="G47" s="36" t="str">
        <f>IFERROR(VLOOKUP(F47,'[1]komórki '!$A$7:$B$35,2,FALSE),"")</f>
        <v/>
      </c>
      <c r="H47" s="35">
        <f>IFERROR(VLOOKUP(F47,Komórki!$A$2:$E$190,5,FALSE),0)</f>
        <v>0</v>
      </c>
      <c r="I47" s="18">
        <f t="shared" si="3"/>
        <v>47000</v>
      </c>
    </row>
    <row r="48" spans="1:9" x14ac:dyDescent="0.45">
      <c r="A48" s="29" t="s">
        <v>184</v>
      </c>
      <c r="B48" s="29" t="s">
        <v>117</v>
      </c>
      <c r="C48" s="35">
        <v>47000</v>
      </c>
      <c r="D48" s="34">
        <f t="shared" si="2"/>
        <v>43518.518518518518</v>
      </c>
      <c r="E48" s="34"/>
      <c r="F48" s="29"/>
      <c r="G48" s="36" t="str">
        <f>IFERROR(VLOOKUP(F48,'[1]komórki '!$A$7:$B$35,2,FALSE),"")</f>
        <v/>
      </c>
      <c r="H48" s="35">
        <f>IFERROR(VLOOKUP(F48,Komórki!$A$2:$E$190,5,FALSE),0)</f>
        <v>0</v>
      </c>
      <c r="I48" s="18">
        <f t="shared" si="3"/>
        <v>47000</v>
      </c>
    </row>
    <row r="49" spans="1:9" x14ac:dyDescent="0.45">
      <c r="A49" s="29" t="s">
        <v>183</v>
      </c>
      <c r="B49" s="29" t="s">
        <v>117</v>
      </c>
      <c r="C49" s="35">
        <v>47000</v>
      </c>
      <c r="D49" s="34">
        <f t="shared" si="2"/>
        <v>43518.518518518518</v>
      </c>
      <c r="E49" s="34"/>
      <c r="F49" s="29"/>
      <c r="G49" s="36" t="str">
        <f>IFERROR(VLOOKUP(F49,'[1]komórki '!$A$7:$B$35,2,FALSE),"")</f>
        <v/>
      </c>
      <c r="H49" s="35">
        <f>IFERROR(VLOOKUP(F49,Komórki!$A$2:$E$190,5,FALSE),0)</f>
        <v>0</v>
      </c>
      <c r="I49" s="18">
        <f t="shared" si="3"/>
        <v>47000</v>
      </c>
    </row>
    <row r="50" spans="1:9" x14ac:dyDescent="0.45">
      <c r="A50" s="29" t="s">
        <v>182</v>
      </c>
      <c r="B50" s="29" t="s">
        <v>117</v>
      </c>
      <c r="C50" s="35">
        <v>47000</v>
      </c>
      <c r="D50" s="34">
        <f t="shared" si="2"/>
        <v>43518.518518518518</v>
      </c>
      <c r="E50" s="34"/>
      <c r="F50" s="29"/>
      <c r="G50" s="36" t="str">
        <f>IFERROR(VLOOKUP(F50,'[1]komórki '!$A$7:$B$35,2,FALSE),"")</f>
        <v/>
      </c>
      <c r="H50" s="35">
        <f>IFERROR(VLOOKUP(F50,Komórki!$A$2:$E$190,5,FALSE),0)</f>
        <v>0</v>
      </c>
      <c r="I50" s="18">
        <f t="shared" si="3"/>
        <v>47000</v>
      </c>
    </row>
    <row r="51" spans="1:9" x14ac:dyDescent="0.45">
      <c r="A51" s="29" t="s">
        <v>181</v>
      </c>
      <c r="B51" s="29" t="s">
        <v>117</v>
      </c>
      <c r="C51" s="35">
        <v>47000</v>
      </c>
      <c r="D51" s="34">
        <f t="shared" si="2"/>
        <v>43518.518518518518</v>
      </c>
      <c r="E51" s="34"/>
      <c r="F51" s="29"/>
      <c r="G51" s="36" t="str">
        <f>IFERROR(VLOOKUP(F51,'[1]komórki '!$A$7:$B$35,2,FALSE),"")</f>
        <v/>
      </c>
      <c r="H51" s="35">
        <f>IFERROR(VLOOKUP(F51,Komórki!$A$2:$E$190,5,FALSE),0)</f>
        <v>0</v>
      </c>
      <c r="I51" s="18">
        <f t="shared" si="3"/>
        <v>47000</v>
      </c>
    </row>
    <row r="52" spans="1:9" x14ac:dyDescent="0.45">
      <c r="A52" s="29" t="s">
        <v>180</v>
      </c>
      <c r="B52" s="29" t="s">
        <v>117</v>
      </c>
      <c r="C52" s="35">
        <v>47000</v>
      </c>
      <c r="D52" s="34">
        <f t="shared" si="2"/>
        <v>43518.518518518518</v>
      </c>
      <c r="E52" s="34"/>
      <c r="F52" s="29"/>
      <c r="G52" s="36" t="str">
        <f>IFERROR(VLOOKUP(F52,'[1]komórki '!$A$7:$B$35,2,FALSE),"")</f>
        <v/>
      </c>
      <c r="H52" s="35">
        <f>IFERROR(VLOOKUP(F52,Komórki!$A$2:$E$190,5,FALSE),0)</f>
        <v>0</v>
      </c>
      <c r="I52" s="18">
        <f t="shared" si="3"/>
        <v>47000</v>
      </c>
    </row>
    <row r="53" spans="1:9" x14ac:dyDescent="0.45">
      <c r="A53" s="29" t="s">
        <v>179</v>
      </c>
      <c r="B53" s="29" t="s">
        <v>117</v>
      </c>
      <c r="C53" s="35">
        <v>47000</v>
      </c>
      <c r="D53" s="34">
        <f t="shared" si="2"/>
        <v>43518.518518518518</v>
      </c>
      <c r="E53" s="34"/>
      <c r="F53" s="29"/>
      <c r="G53" s="36" t="str">
        <f>IFERROR(VLOOKUP(F53,'[1]komórki '!$A$7:$B$35,2,FALSE),"")</f>
        <v/>
      </c>
      <c r="H53" s="35">
        <f>IFERROR(VLOOKUP(F53,Komórki!$A$2:$E$190,5,FALSE),0)</f>
        <v>0</v>
      </c>
      <c r="I53" s="18">
        <f t="shared" si="3"/>
        <v>47000</v>
      </c>
    </row>
    <row r="54" spans="1:9" x14ac:dyDescent="0.45">
      <c r="A54" s="29" t="s">
        <v>178</v>
      </c>
      <c r="B54" s="29" t="s">
        <v>117</v>
      </c>
      <c r="C54" s="35">
        <v>47000</v>
      </c>
      <c r="D54" s="34">
        <f t="shared" si="2"/>
        <v>43518.518518518518</v>
      </c>
      <c r="E54" s="34"/>
      <c r="F54" s="29"/>
      <c r="G54" s="36" t="str">
        <f>IFERROR(VLOOKUP(F54,'[1]komórki '!$A$7:$B$35,2,FALSE),"")</f>
        <v/>
      </c>
      <c r="H54" s="35">
        <f>IFERROR(VLOOKUP(F54,Komórki!$A$2:$E$190,5,FALSE),0)</f>
        <v>0</v>
      </c>
      <c r="I54" s="18">
        <f t="shared" si="3"/>
        <v>47000</v>
      </c>
    </row>
    <row r="55" spans="1:9" x14ac:dyDescent="0.45">
      <c r="A55" s="29" t="s">
        <v>177</v>
      </c>
      <c r="B55" s="29" t="s">
        <v>117</v>
      </c>
      <c r="C55" s="35">
        <v>47000</v>
      </c>
      <c r="D55" s="34">
        <f t="shared" si="2"/>
        <v>43518.518518518518</v>
      </c>
      <c r="E55" s="34"/>
      <c r="F55" s="29"/>
      <c r="G55" s="36" t="str">
        <f>IFERROR(VLOOKUP(F55,'[1]komórki '!$A$7:$B$35,2,FALSE),"")</f>
        <v/>
      </c>
      <c r="H55" s="35">
        <f>IFERROR(VLOOKUP(F55,Komórki!$A$2:$E$190,5,FALSE),0)</f>
        <v>0</v>
      </c>
      <c r="I55" s="18">
        <f t="shared" si="3"/>
        <v>47000</v>
      </c>
    </row>
    <row r="56" spans="1:9" x14ac:dyDescent="0.45">
      <c r="A56" s="29" t="s">
        <v>176</v>
      </c>
      <c r="B56" s="29" t="s">
        <v>117</v>
      </c>
      <c r="C56" s="35">
        <v>47000</v>
      </c>
      <c r="D56" s="34">
        <f t="shared" si="2"/>
        <v>43518.518518518518</v>
      </c>
      <c r="E56" s="34"/>
      <c r="F56" s="29"/>
      <c r="G56" s="36" t="str">
        <f>IFERROR(VLOOKUP(F56,'[1]komórki '!$A$7:$B$35,2,FALSE),"")</f>
        <v/>
      </c>
      <c r="H56" s="35">
        <f>IFERROR(VLOOKUP(F56,Komórki!$A$2:$E$190,5,FALSE),0)</f>
        <v>0</v>
      </c>
      <c r="I56" s="18">
        <f t="shared" si="3"/>
        <v>47000</v>
      </c>
    </row>
    <row r="57" spans="1:9" x14ac:dyDescent="0.45">
      <c r="A57" s="29" t="s">
        <v>175</v>
      </c>
      <c r="B57" s="29" t="s">
        <v>117</v>
      </c>
      <c r="C57" s="35">
        <v>47000</v>
      </c>
      <c r="D57" s="34">
        <f t="shared" si="2"/>
        <v>43518.518518518518</v>
      </c>
      <c r="E57" s="34"/>
      <c r="F57" s="29"/>
      <c r="G57" s="36" t="str">
        <f>IFERROR(VLOOKUP(F57,'[1]komórki '!$A$7:$B$35,2,FALSE),"")</f>
        <v/>
      </c>
      <c r="H57" s="35">
        <f>IFERROR(VLOOKUP(F57,Komórki!$A$2:$E$190,5,FALSE),0)</f>
        <v>0</v>
      </c>
      <c r="I57" s="18">
        <f t="shared" si="3"/>
        <v>47000</v>
      </c>
    </row>
    <row r="58" spans="1:9" x14ac:dyDescent="0.45">
      <c r="A58" s="29" t="s">
        <v>174</v>
      </c>
      <c r="B58" s="29" t="s">
        <v>117</v>
      </c>
      <c r="C58" s="35">
        <v>47000</v>
      </c>
      <c r="D58" s="34">
        <f t="shared" si="2"/>
        <v>43518.518518518518</v>
      </c>
      <c r="E58" s="34"/>
      <c r="F58" s="29"/>
      <c r="G58" s="36" t="str">
        <f>IFERROR(VLOOKUP(F58,'[1]komórki '!$A$7:$B$35,2,FALSE),"")</f>
        <v/>
      </c>
      <c r="H58" s="35">
        <f>IFERROR(VLOOKUP(F58,Komórki!$A$2:$E$190,5,FALSE),0)</f>
        <v>0</v>
      </c>
      <c r="I58" s="18">
        <f t="shared" si="3"/>
        <v>47000</v>
      </c>
    </row>
    <row r="59" spans="1:9" x14ac:dyDescent="0.45">
      <c r="A59" s="29" t="s">
        <v>173</v>
      </c>
      <c r="B59" s="29" t="s">
        <v>117</v>
      </c>
      <c r="C59" s="35">
        <v>47000</v>
      </c>
      <c r="D59" s="34">
        <f t="shared" si="2"/>
        <v>43518.518518518518</v>
      </c>
      <c r="E59" s="34"/>
      <c r="F59" s="29"/>
      <c r="G59" s="36" t="str">
        <f>IFERROR(VLOOKUP(F59,'[1]komórki '!$A$7:$B$35,2,FALSE),"")</f>
        <v/>
      </c>
      <c r="H59" s="35">
        <f>IFERROR(VLOOKUP(F59,Komórki!$A$2:$E$190,5,FALSE),0)</f>
        <v>0</v>
      </c>
      <c r="I59" s="18">
        <f t="shared" si="3"/>
        <v>47000</v>
      </c>
    </row>
    <row r="60" spans="1:9" x14ac:dyDescent="0.45">
      <c r="A60" s="29" t="s">
        <v>172</v>
      </c>
      <c r="B60" s="29" t="s">
        <v>117</v>
      </c>
      <c r="C60" s="35">
        <v>47000</v>
      </c>
      <c r="D60" s="34">
        <f t="shared" si="2"/>
        <v>43518.518518518518</v>
      </c>
      <c r="E60" s="34"/>
      <c r="F60" s="29"/>
      <c r="G60" s="36" t="str">
        <f>IFERROR(VLOOKUP(F60,'[1]komórki '!$A$7:$B$35,2,FALSE),"")</f>
        <v/>
      </c>
      <c r="H60" s="35">
        <f>IFERROR(VLOOKUP(F60,Komórki!$A$2:$E$190,5,FALSE),0)</f>
        <v>0</v>
      </c>
      <c r="I60" s="18">
        <f t="shared" si="3"/>
        <v>47000</v>
      </c>
    </row>
    <row r="61" spans="1:9" x14ac:dyDescent="0.45">
      <c r="A61" s="29" t="s">
        <v>171</v>
      </c>
      <c r="B61" s="29" t="s">
        <v>117</v>
      </c>
      <c r="C61" s="35">
        <v>47000</v>
      </c>
      <c r="D61" s="34">
        <f t="shared" si="2"/>
        <v>43518.518518518518</v>
      </c>
      <c r="E61" s="34"/>
      <c r="F61" s="29"/>
      <c r="G61" s="36" t="str">
        <f>IFERROR(VLOOKUP(F61,'[1]komórki '!$A$7:$B$35,2,FALSE),"")</f>
        <v/>
      </c>
      <c r="H61" s="35">
        <f>IFERROR(VLOOKUP(F61,Komórki!$A$2:$E$190,5,FALSE),0)</f>
        <v>0</v>
      </c>
      <c r="I61" s="18">
        <f t="shared" si="3"/>
        <v>47000</v>
      </c>
    </row>
    <row r="62" spans="1:9" x14ac:dyDescent="0.45">
      <c r="A62" s="29" t="s">
        <v>170</v>
      </c>
      <c r="B62" s="29" t="s">
        <v>117</v>
      </c>
      <c r="C62" s="35">
        <v>47000</v>
      </c>
      <c r="D62" s="34">
        <f t="shared" si="2"/>
        <v>43518.518518518518</v>
      </c>
      <c r="E62" s="34"/>
      <c r="F62" s="29"/>
      <c r="G62" s="36" t="str">
        <f>IFERROR(VLOOKUP(F62,'[1]komórki '!$A$7:$B$35,2,FALSE),"")</f>
        <v/>
      </c>
      <c r="H62" s="35">
        <f>IFERROR(VLOOKUP(F62,Komórki!$A$2:$E$190,5,FALSE),0)</f>
        <v>0</v>
      </c>
      <c r="I62" s="18">
        <f t="shared" si="3"/>
        <v>47000</v>
      </c>
    </row>
    <row r="63" spans="1:9" x14ac:dyDescent="0.45">
      <c r="A63" s="29" t="s">
        <v>169</v>
      </c>
      <c r="B63" s="29" t="s">
        <v>117</v>
      </c>
      <c r="C63" s="35">
        <v>47000</v>
      </c>
      <c r="D63" s="34">
        <f t="shared" si="2"/>
        <v>43518.518518518518</v>
      </c>
      <c r="E63" s="34"/>
      <c r="F63" s="29"/>
      <c r="G63" s="36" t="str">
        <f>IFERROR(VLOOKUP(F63,'[1]komórki '!$A$7:$B$35,2,FALSE),"")</f>
        <v/>
      </c>
      <c r="H63" s="35">
        <f>IFERROR(VLOOKUP(F63,Komórki!$A$2:$E$190,5,FALSE),0)</f>
        <v>0</v>
      </c>
      <c r="I63" s="18">
        <f t="shared" si="3"/>
        <v>47000</v>
      </c>
    </row>
    <row r="64" spans="1:9" x14ac:dyDescent="0.45">
      <c r="A64" s="29" t="s">
        <v>168</v>
      </c>
      <c r="B64" s="29" t="s">
        <v>117</v>
      </c>
      <c r="C64" s="35">
        <v>47000</v>
      </c>
      <c r="D64" s="34">
        <f t="shared" si="2"/>
        <v>43518.518518518518</v>
      </c>
      <c r="E64" s="34"/>
      <c r="F64" s="29"/>
      <c r="G64" s="36" t="str">
        <f>IFERROR(VLOOKUP(F64,'[1]komórki '!$A$7:$B$35,2,FALSE),"")</f>
        <v/>
      </c>
      <c r="H64" s="35">
        <f>IFERROR(VLOOKUP(F64,Komórki!$A$2:$E$190,5,FALSE),0)</f>
        <v>0</v>
      </c>
      <c r="I64" s="18">
        <f t="shared" si="3"/>
        <v>47000</v>
      </c>
    </row>
    <row r="65" spans="1:9" x14ac:dyDescent="0.45">
      <c r="A65" s="29" t="s">
        <v>167</v>
      </c>
      <c r="B65" s="29" t="s">
        <v>117</v>
      </c>
      <c r="C65" s="35">
        <v>47000</v>
      </c>
      <c r="D65" s="34">
        <f t="shared" si="2"/>
        <v>43518.518518518518</v>
      </c>
      <c r="E65" s="34"/>
      <c r="F65" s="29"/>
      <c r="G65" s="36" t="str">
        <f>IFERROR(VLOOKUP(F65,'[1]komórki '!$A$7:$B$35,2,FALSE),"")</f>
        <v/>
      </c>
      <c r="H65" s="35">
        <f>IFERROR(VLOOKUP(F65,Komórki!$A$2:$E$190,5,FALSE),0)</f>
        <v>0</v>
      </c>
      <c r="I65" s="18">
        <f t="shared" si="3"/>
        <v>47000</v>
      </c>
    </row>
    <row r="66" spans="1:9" x14ac:dyDescent="0.45">
      <c r="A66" s="29" t="s">
        <v>166</v>
      </c>
      <c r="B66" s="29" t="s">
        <v>117</v>
      </c>
      <c r="C66" s="35">
        <v>47000</v>
      </c>
      <c r="D66" s="34">
        <f t="shared" ref="D66:D97" si="4">C66/1.08</f>
        <v>43518.518518518518</v>
      </c>
      <c r="E66" s="34"/>
      <c r="F66" s="29"/>
      <c r="G66" s="36" t="str">
        <f>IFERROR(VLOOKUP(F66,'[1]komórki '!$A$7:$B$35,2,FALSE),"")</f>
        <v/>
      </c>
      <c r="H66" s="35">
        <f>IFERROR(VLOOKUP(F66,Komórki!$A$2:$E$190,5,FALSE),0)</f>
        <v>0</v>
      </c>
      <c r="I66" s="18">
        <f t="shared" si="3"/>
        <v>47000</v>
      </c>
    </row>
    <row r="67" spans="1:9" x14ac:dyDescent="0.45">
      <c r="A67" s="29" t="s">
        <v>165</v>
      </c>
      <c r="B67" s="29" t="s">
        <v>117</v>
      </c>
      <c r="C67" s="35">
        <v>47000</v>
      </c>
      <c r="D67" s="34">
        <f t="shared" si="4"/>
        <v>43518.518518518518</v>
      </c>
      <c r="E67" s="34"/>
      <c r="F67" s="29"/>
      <c r="G67" s="36" t="str">
        <f>IFERROR(VLOOKUP(F67,'[1]komórki '!$A$7:$B$35,2,FALSE),"")</f>
        <v/>
      </c>
      <c r="H67" s="35">
        <f>IFERROR(VLOOKUP(F67,Komórki!$A$2:$E$190,5,FALSE),0)</f>
        <v>0</v>
      </c>
      <c r="I67" s="18">
        <f t="shared" si="3"/>
        <v>47000</v>
      </c>
    </row>
    <row r="68" spans="1:9" x14ac:dyDescent="0.45">
      <c r="A68" s="29" t="s">
        <v>164</v>
      </c>
      <c r="B68" s="29" t="s">
        <v>117</v>
      </c>
      <c r="C68" s="35">
        <v>47000</v>
      </c>
      <c r="D68" s="34">
        <f t="shared" si="4"/>
        <v>43518.518518518518</v>
      </c>
      <c r="E68" s="34"/>
      <c r="F68" s="29"/>
      <c r="G68" s="36" t="str">
        <f>IFERROR(VLOOKUP(F68,'[1]komórki '!$A$7:$B$35,2,FALSE),"")</f>
        <v/>
      </c>
      <c r="H68" s="35">
        <f>IFERROR(VLOOKUP(F68,Komórki!$A$2:$E$190,5,FALSE),0)</f>
        <v>0</v>
      </c>
      <c r="I68" s="18">
        <f t="shared" si="3"/>
        <v>47000</v>
      </c>
    </row>
    <row r="69" spans="1:9" x14ac:dyDescent="0.45">
      <c r="A69" s="29" t="s">
        <v>163</v>
      </c>
      <c r="B69" s="29" t="s">
        <v>117</v>
      </c>
      <c r="C69" s="35">
        <v>47000</v>
      </c>
      <c r="D69" s="34">
        <f t="shared" si="4"/>
        <v>43518.518518518518</v>
      </c>
      <c r="E69" s="34"/>
      <c r="F69" s="29"/>
      <c r="G69" s="36" t="str">
        <f>IFERROR(VLOOKUP(F69,'[1]komórki '!$A$7:$B$35,2,FALSE),"")</f>
        <v/>
      </c>
      <c r="H69" s="35">
        <f>IFERROR(VLOOKUP(F69,Komórki!$A$2:$E$190,5,FALSE),0)</f>
        <v>0</v>
      </c>
      <c r="I69" s="18">
        <f t="shared" si="3"/>
        <v>47000</v>
      </c>
    </row>
    <row r="70" spans="1:9" x14ac:dyDescent="0.45">
      <c r="A70" s="29" t="s">
        <v>162</v>
      </c>
      <c r="B70" s="29" t="s">
        <v>117</v>
      </c>
      <c r="C70" s="35">
        <v>47000</v>
      </c>
      <c r="D70" s="34">
        <f t="shared" si="4"/>
        <v>43518.518518518518</v>
      </c>
      <c r="E70" s="34"/>
      <c r="F70" s="29"/>
      <c r="G70" s="36" t="str">
        <f>IFERROR(VLOOKUP(F70,'[1]komórki '!$A$7:$B$35,2,FALSE),"")</f>
        <v/>
      </c>
      <c r="H70" s="35">
        <f>IFERROR(VLOOKUP(F70,Komórki!$A$2:$E$190,5,FALSE),0)</f>
        <v>0</v>
      </c>
      <c r="I70" s="18">
        <f t="shared" si="3"/>
        <v>47000</v>
      </c>
    </row>
    <row r="71" spans="1:9" x14ac:dyDescent="0.45">
      <c r="A71" s="29" t="s">
        <v>161</v>
      </c>
      <c r="B71" s="29" t="s">
        <v>117</v>
      </c>
      <c r="C71" s="35">
        <v>47000</v>
      </c>
      <c r="D71" s="34">
        <f t="shared" si="4"/>
        <v>43518.518518518518</v>
      </c>
      <c r="E71" s="34"/>
      <c r="F71" s="29"/>
      <c r="G71" s="36" t="str">
        <f>IFERROR(VLOOKUP(F71,'[1]komórki '!$A$7:$B$35,2,FALSE),"")</f>
        <v/>
      </c>
      <c r="H71" s="35">
        <f>IFERROR(VLOOKUP(F71,Komórki!$A$2:$E$190,5,FALSE),0)</f>
        <v>0</v>
      </c>
      <c r="I71" s="18">
        <f t="shared" si="3"/>
        <v>47000</v>
      </c>
    </row>
    <row r="72" spans="1:9" x14ac:dyDescent="0.45">
      <c r="A72" s="29" t="s">
        <v>160</v>
      </c>
      <c r="B72" s="29" t="s">
        <v>117</v>
      </c>
      <c r="C72" s="35">
        <v>47000</v>
      </c>
      <c r="D72" s="34">
        <f t="shared" si="4"/>
        <v>43518.518518518518</v>
      </c>
      <c r="E72" s="34"/>
      <c r="F72" s="29"/>
      <c r="G72" s="36" t="str">
        <f>IFERROR(VLOOKUP(F72,'[1]komórki '!$A$7:$B$35,2,FALSE),"")</f>
        <v/>
      </c>
      <c r="H72" s="35">
        <f>IFERROR(VLOOKUP(F72,Komórki!$A$2:$E$190,5,FALSE),0)</f>
        <v>0</v>
      </c>
      <c r="I72" s="18">
        <f t="shared" si="3"/>
        <v>47000</v>
      </c>
    </row>
    <row r="73" spans="1:9" x14ac:dyDescent="0.45">
      <c r="A73" s="29" t="s">
        <v>159</v>
      </c>
      <c r="B73" s="29" t="s">
        <v>117</v>
      </c>
      <c r="C73" s="35">
        <v>47000</v>
      </c>
      <c r="D73" s="34">
        <f t="shared" si="4"/>
        <v>43518.518518518518</v>
      </c>
      <c r="E73" s="34"/>
      <c r="F73" s="29"/>
      <c r="G73" s="36" t="str">
        <f>IFERROR(VLOOKUP(F73,'[1]komórki '!$A$7:$B$35,2,FALSE),"")</f>
        <v/>
      </c>
      <c r="H73" s="35">
        <f>IFERROR(VLOOKUP(F73,Komórki!$A$2:$E$190,5,FALSE),0)</f>
        <v>0</v>
      </c>
      <c r="I73" s="18">
        <f t="shared" si="3"/>
        <v>47000</v>
      </c>
    </row>
    <row r="74" spans="1:9" x14ac:dyDescent="0.45">
      <c r="A74" s="29" t="s">
        <v>158</v>
      </c>
      <c r="B74" s="48" t="s">
        <v>157</v>
      </c>
      <c r="C74" s="50">
        <v>74000</v>
      </c>
      <c r="D74" s="34">
        <f t="shared" si="4"/>
        <v>68518.518518518511</v>
      </c>
      <c r="E74" s="34"/>
      <c r="F74" s="29"/>
      <c r="G74" s="36" t="str">
        <f>IFERROR(VLOOKUP(F74,'[1]komórki '!$A$7:$B$35,2,FALSE),"")</f>
        <v/>
      </c>
      <c r="H74" s="35">
        <f>IFERROR(VLOOKUP(F74,Komórki!$A$2:$E$190,5,FALSE),0)</f>
        <v>0</v>
      </c>
      <c r="I74" s="50">
        <f t="shared" si="3"/>
        <v>74000</v>
      </c>
    </row>
    <row r="75" spans="1:9" x14ac:dyDescent="0.45">
      <c r="A75" s="29" t="s">
        <v>156</v>
      </c>
      <c r="B75" s="49"/>
      <c r="C75" s="51"/>
      <c r="D75" s="34">
        <f t="shared" si="4"/>
        <v>0</v>
      </c>
      <c r="E75" s="34"/>
      <c r="F75" s="29"/>
      <c r="G75" s="36" t="str">
        <f>IFERROR(VLOOKUP(F75,'[1]komórki '!$A$7:$B$35,2,FALSE),"")</f>
        <v/>
      </c>
      <c r="H75" s="35">
        <f>IFERROR(VLOOKUP(F75,Komórki!$A$2:$E$190,5,FALSE),0)</f>
        <v>0</v>
      </c>
      <c r="I75" s="51"/>
    </row>
    <row r="76" spans="1:9" x14ac:dyDescent="0.45">
      <c r="A76" s="29" t="s">
        <v>155</v>
      </c>
      <c r="B76" s="29" t="s">
        <v>117</v>
      </c>
      <c r="C76" s="35">
        <v>47000</v>
      </c>
      <c r="D76" s="34">
        <f t="shared" si="4"/>
        <v>43518.518518518518</v>
      </c>
      <c r="E76" s="34"/>
      <c r="F76" s="29"/>
      <c r="G76" s="36" t="str">
        <f>IFERROR(VLOOKUP(F76,'[1]komórki '!$A$7:$B$35,2,FALSE),"")</f>
        <v/>
      </c>
      <c r="H76" s="35">
        <f>IFERROR(VLOOKUP(F76,Komórki!$A$2:$E$190,5,FALSE),0)</f>
        <v>0</v>
      </c>
      <c r="I76" s="18">
        <f t="shared" ref="I76:I113" si="5">H76+C76</f>
        <v>47000</v>
      </c>
    </row>
    <row r="77" spans="1:9" x14ac:dyDescent="0.45">
      <c r="A77" s="29" t="s">
        <v>154</v>
      </c>
      <c r="B77" s="29" t="s">
        <v>117</v>
      </c>
      <c r="C77" s="35">
        <v>47000</v>
      </c>
      <c r="D77" s="34">
        <f t="shared" si="4"/>
        <v>43518.518518518518</v>
      </c>
      <c r="E77" s="34"/>
      <c r="F77" s="29" t="str">
        <f>'[1]komórki '!A7</f>
        <v>KL.01</v>
      </c>
      <c r="G77" s="36">
        <f>IFERROR(VLOOKUP(F77,'[1]komórki '!$A$7:$B$35,2,FALSE),"")</f>
        <v>11.6</v>
      </c>
      <c r="H77" s="35">
        <f>IFERROR(VLOOKUP(F77,Komórki!$A$2:$E$190,5,FALSE),0)</f>
        <v>62640</v>
      </c>
      <c r="I77" s="18">
        <f t="shared" si="5"/>
        <v>109640</v>
      </c>
    </row>
    <row r="78" spans="1:9" x14ac:dyDescent="0.45">
      <c r="A78" s="29" t="s">
        <v>153</v>
      </c>
      <c r="B78" s="29" t="s">
        <v>117</v>
      </c>
      <c r="C78" s="35">
        <v>47000</v>
      </c>
      <c r="D78" s="34">
        <f t="shared" si="4"/>
        <v>43518.518518518518</v>
      </c>
      <c r="E78" s="34"/>
      <c r="F78" s="36" t="str">
        <f>'[1]komórki '!A8</f>
        <v>KL.02</v>
      </c>
      <c r="G78" s="36">
        <f>IFERROR(VLOOKUP(F78,'[1]komórki '!$A$7:$B$35,2,FALSE),"")</f>
        <v>4.88</v>
      </c>
      <c r="H78" s="35">
        <f>IFERROR(VLOOKUP(F78,Komórki!$A$2:$E$190,5,FALSE),0)</f>
        <v>36112</v>
      </c>
      <c r="I78" s="18">
        <f t="shared" si="5"/>
        <v>83112</v>
      </c>
    </row>
    <row r="79" spans="1:9" x14ac:dyDescent="0.45">
      <c r="A79" s="29" t="s">
        <v>152</v>
      </c>
      <c r="B79" s="29" t="s">
        <v>117</v>
      </c>
      <c r="C79" s="35">
        <v>47000</v>
      </c>
      <c r="D79" s="34">
        <f t="shared" si="4"/>
        <v>43518.518518518518</v>
      </c>
      <c r="E79" s="34"/>
      <c r="F79" s="29" t="str">
        <f>'[1]komórki '!A9</f>
        <v>KL.03</v>
      </c>
      <c r="G79" s="36">
        <f>IFERROR(VLOOKUP(F79,'[1]komórki '!$A$7:$B$35,2,FALSE),"")</f>
        <v>4.9000000000000004</v>
      </c>
      <c r="H79" s="35">
        <f>IFERROR(VLOOKUP(F79,Komórki!$A$2:$E$190,5,FALSE),0)</f>
        <v>36260</v>
      </c>
      <c r="I79" s="18">
        <f t="shared" si="5"/>
        <v>83260</v>
      </c>
    </row>
    <row r="80" spans="1:9" x14ac:dyDescent="0.45">
      <c r="A80" s="29" t="s">
        <v>151</v>
      </c>
      <c r="B80" s="29" t="s">
        <v>117</v>
      </c>
      <c r="C80" s="35">
        <v>47000</v>
      </c>
      <c r="D80" s="34">
        <f t="shared" si="4"/>
        <v>43518.518518518518</v>
      </c>
      <c r="E80" s="34"/>
      <c r="F80" s="29" t="str">
        <f>'[1]komórki '!A10</f>
        <v>KL.04</v>
      </c>
      <c r="G80" s="36">
        <f>IFERROR(VLOOKUP(F80,'[1]komórki '!$A$7:$B$35,2,FALSE),"")</f>
        <v>4.46</v>
      </c>
      <c r="H80" s="35">
        <f>IFERROR(VLOOKUP(F80,Komórki!$A$2:$E$190,5,FALSE),0)</f>
        <v>33004</v>
      </c>
      <c r="I80" s="18">
        <f t="shared" si="5"/>
        <v>80004</v>
      </c>
    </row>
    <row r="81" spans="1:9" x14ac:dyDescent="0.45">
      <c r="A81" s="29" t="s">
        <v>150</v>
      </c>
      <c r="B81" s="29" t="s">
        <v>117</v>
      </c>
      <c r="C81" s="35">
        <v>47000</v>
      </c>
      <c r="D81" s="34">
        <f t="shared" si="4"/>
        <v>43518.518518518518</v>
      </c>
      <c r="E81" s="34"/>
      <c r="F81" s="29"/>
      <c r="G81" s="36" t="str">
        <f>IFERROR(VLOOKUP(F81,'[1]komórki '!$A$7:$B$35,2,FALSE),"")</f>
        <v/>
      </c>
      <c r="H81" s="35">
        <f>IFERROR(VLOOKUP(F81,Komórki!$A$2:$E$190,5,FALSE),0)</f>
        <v>0</v>
      </c>
      <c r="I81" s="18">
        <f t="shared" si="5"/>
        <v>47000</v>
      </c>
    </row>
    <row r="82" spans="1:9" x14ac:dyDescent="0.45">
      <c r="A82" s="29" t="s">
        <v>149</v>
      </c>
      <c r="B82" s="29" t="s">
        <v>117</v>
      </c>
      <c r="C82" s="35">
        <v>47000</v>
      </c>
      <c r="D82" s="34">
        <f t="shared" si="4"/>
        <v>43518.518518518518</v>
      </c>
      <c r="E82" s="34"/>
      <c r="F82" s="29"/>
      <c r="G82" s="36" t="str">
        <f>IFERROR(VLOOKUP(F82,'[1]komórki '!$A$7:$B$35,2,FALSE),"")</f>
        <v/>
      </c>
      <c r="H82" s="35">
        <f>IFERROR(VLOOKUP(F82,Komórki!$A$2:$E$190,5,FALSE),0)</f>
        <v>0</v>
      </c>
      <c r="I82" s="18">
        <f t="shared" si="5"/>
        <v>47000</v>
      </c>
    </row>
    <row r="83" spans="1:9" x14ac:dyDescent="0.45">
      <c r="A83" s="29" t="s">
        <v>148</v>
      </c>
      <c r="B83" s="29" t="s">
        <v>117</v>
      </c>
      <c r="C83" s="35">
        <v>47000</v>
      </c>
      <c r="D83" s="34">
        <f t="shared" si="4"/>
        <v>43518.518518518518</v>
      </c>
      <c r="E83" s="34"/>
      <c r="F83" s="29"/>
      <c r="G83" s="36" t="str">
        <f>IFERROR(VLOOKUP(F83,'[1]komórki '!$A$7:$B$35,2,FALSE),"")</f>
        <v/>
      </c>
      <c r="H83" s="35">
        <f>IFERROR(VLOOKUP(F83,Komórki!$A$2:$E$190,5,FALSE),0)</f>
        <v>0</v>
      </c>
      <c r="I83" s="18">
        <f t="shared" si="5"/>
        <v>47000</v>
      </c>
    </row>
    <row r="84" spans="1:9" x14ac:dyDescent="0.45">
      <c r="A84" s="29" t="s">
        <v>147</v>
      </c>
      <c r="B84" s="29" t="s">
        <v>117</v>
      </c>
      <c r="C84" s="35">
        <v>47000</v>
      </c>
      <c r="D84" s="34">
        <f t="shared" si="4"/>
        <v>43518.518518518518</v>
      </c>
      <c r="E84" s="34"/>
      <c r="F84" s="29"/>
      <c r="G84" s="36" t="str">
        <f>IFERROR(VLOOKUP(F84,'[1]komórki '!$A$7:$B$35,2,FALSE),"")</f>
        <v/>
      </c>
      <c r="H84" s="35">
        <f>IFERROR(VLOOKUP(F84,Komórki!$A$2:$E$190,5,FALSE),0)</f>
        <v>0</v>
      </c>
      <c r="I84" s="18">
        <f t="shared" si="5"/>
        <v>47000</v>
      </c>
    </row>
    <row r="85" spans="1:9" x14ac:dyDescent="0.45">
      <c r="A85" s="29" t="s">
        <v>146</v>
      </c>
      <c r="B85" s="29" t="s">
        <v>117</v>
      </c>
      <c r="C85" s="35">
        <v>47000</v>
      </c>
      <c r="D85" s="34">
        <f t="shared" si="4"/>
        <v>43518.518518518518</v>
      </c>
      <c r="E85" s="34"/>
      <c r="F85" s="29"/>
      <c r="G85" s="36" t="str">
        <f>IFERROR(VLOOKUP(F85,'[1]komórki '!$A$7:$B$35,2,FALSE),"")</f>
        <v/>
      </c>
      <c r="H85" s="35">
        <f>IFERROR(VLOOKUP(F85,Komórki!$A$2:$E$190,5,FALSE),0)</f>
        <v>0</v>
      </c>
      <c r="I85" s="18">
        <f t="shared" si="5"/>
        <v>47000</v>
      </c>
    </row>
    <row r="86" spans="1:9" x14ac:dyDescent="0.45">
      <c r="A86" s="29" t="s">
        <v>145</v>
      </c>
      <c r="B86" s="29" t="s">
        <v>117</v>
      </c>
      <c r="C86" s="35">
        <v>47000</v>
      </c>
      <c r="D86" s="34">
        <f t="shared" si="4"/>
        <v>43518.518518518518</v>
      </c>
      <c r="E86" s="34"/>
      <c r="F86" s="29"/>
      <c r="G86" s="36" t="str">
        <f>IFERROR(VLOOKUP(F86,'[1]komórki '!$A$7:$B$35,2,FALSE),"")</f>
        <v/>
      </c>
      <c r="H86" s="35">
        <f>IFERROR(VLOOKUP(F86,Komórki!$A$2:$E$190,5,FALSE),0)</f>
        <v>0</v>
      </c>
      <c r="I86" s="18">
        <f t="shared" si="5"/>
        <v>47000</v>
      </c>
    </row>
    <row r="87" spans="1:9" x14ac:dyDescent="0.45">
      <c r="A87" s="29" t="s">
        <v>144</v>
      </c>
      <c r="B87" s="29" t="s">
        <v>117</v>
      </c>
      <c r="C87" s="35">
        <v>47000</v>
      </c>
      <c r="D87" s="34">
        <f t="shared" si="4"/>
        <v>43518.518518518518</v>
      </c>
      <c r="E87" s="34"/>
      <c r="F87" s="29"/>
      <c r="G87" s="36" t="str">
        <f>IFERROR(VLOOKUP(F87,'[1]komórki '!$A$7:$B$35,2,FALSE),"")</f>
        <v/>
      </c>
      <c r="H87" s="35">
        <f>IFERROR(VLOOKUP(F87,Komórki!$A$2:$E$190,5,FALSE),0)</f>
        <v>0</v>
      </c>
      <c r="I87" s="18">
        <f t="shared" si="5"/>
        <v>47000</v>
      </c>
    </row>
    <row r="88" spans="1:9" x14ac:dyDescent="0.45">
      <c r="A88" s="29" t="s">
        <v>143</v>
      </c>
      <c r="B88" s="29" t="s">
        <v>117</v>
      </c>
      <c r="C88" s="35">
        <v>47000</v>
      </c>
      <c r="D88" s="34">
        <f t="shared" si="4"/>
        <v>43518.518518518518</v>
      </c>
      <c r="E88" s="34"/>
      <c r="F88" s="29"/>
      <c r="G88" s="36" t="str">
        <f>IFERROR(VLOOKUP(F88,'[1]komórki '!$A$7:$B$35,2,FALSE),"")</f>
        <v/>
      </c>
      <c r="H88" s="35">
        <f>IFERROR(VLOOKUP(F88,Komórki!$A$2:$E$190,5,FALSE),0)</f>
        <v>0</v>
      </c>
      <c r="I88" s="18">
        <f t="shared" si="5"/>
        <v>47000</v>
      </c>
    </row>
    <row r="89" spans="1:9" x14ac:dyDescent="0.45">
      <c r="A89" s="29" t="s">
        <v>142</v>
      </c>
      <c r="B89" s="29" t="s">
        <v>117</v>
      </c>
      <c r="C89" s="35">
        <v>47000</v>
      </c>
      <c r="D89" s="34">
        <f t="shared" si="4"/>
        <v>43518.518518518518</v>
      </c>
      <c r="E89" s="34"/>
      <c r="F89" s="29" t="str">
        <f>'[1]komórki '!A11</f>
        <v>KL.05</v>
      </c>
      <c r="G89" s="36">
        <f>IFERROR(VLOOKUP(F89,'[1]komórki '!$A$7:$B$35,2,FALSE),"")</f>
        <v>3.68</v>
      </c>
      <c r="H89" s="35">
        <f>IFERROR(VLOOKUP(F89,Komórki!$A$2:$E$190,5,FALSE),0)</f>
        <v>34592</v>
      </c>
      <c r="I89" s="18">
        <f t="shared" si="5"/>
        <v>81592</v>
      </c>
    </row>
    <row r="90" spans="1:9" x14ac:dyDescent="0.45">
      <c r="A90" s="29" t="s">
        <v>141</v>
      </c>
      <c r="B90" s="29" t="s">
        <v>117</v>
      </c>
      <c r="C90" s="35">
        <v>47000</v>
      </c>
      <c r="D90" s="34">
        <f t="shared" si="4"/>
        <v>43518.518518518518</v>
      </c>
      <c r="E90" s="34"/>
      <c r="F90" s="29" t="str">
        <f>'[1]komórki '!A12</f>
        <v>KL.06</v>
      </c>
      <c r="G90" s="36">
        <f>IFERROR(VLOOKUP(F90,'[1]komórki '!$A$7:$B$35,2,FALSE),"")</f>
        <v>4.2</v>
      </c>
      <c r="H90" s="35">
        <f>IFERROR(VLOOKUP(F90,Komórki!$A$2:$E$190,5,FALSE),0)</f>
        <v>31080</v>
      </c>
      <c r="I90" s="18">
        <f t="shared" si="5"/>
        <v>78080</v>
      </c>
    </row>
    <row r="91" spans="1:9" x14ac:dyDescent="0.45">
      <c r="A91" s="29" t="s">
        <v>140</v>
      </c>
      <c r="B91" s="29" t="s">
        <v>117</v>
      </c>
      <c r="C91" s="35">
        <v>47000</v>
      </c>
      <c r="D91" s="34">
        <f t="shared" si="4"/>
        <v>43518.518518518518</v>
      </c>
      <c r="E91" s="34"/>
      <c r="F91" s="29" t="str">
        <f>'[1]komórki '!A13</f>
        <v>KL.07</v>
      </c>
      <c r="G91" s="36">
        <f>IFERROR(VLOOKUP(F91,'[1]komórki '!$A$7:$B$35,2,FALSE),"")</f>
        <v>4.4800000000000004</v>
      </c>
      <c r="H91" s="35">
        <f>IFERROR(VLOOKUP(F91,Komórki!$A$2:$E$190,5,FALSE),0)</f>
        <v>33152</v>
      </c>
      <c r="I91" s="18">
        <f t="shared" si="5"/>
        <v>80152</v>
      </c>
    </row>
    <row r="92" spans="1:9" x14ac:dyDescent="0.45">
      <c r="A92" s="29" t="s">
        <v>139</v>
      </c>
      <c r="B92" s="29" t="s">
        <v>117</v>
      </c>
      <c r="C92" s="35">
        <v>47000</v>
      </c>
      <c r="D92" s="34">
        <f t="shared" si="4"/>
        <v>43518.518518518518</v>
      </c>
      <c r="E92" s="34"/>
      <c r="F92" s="29" t="str">
        <f>'[1]komórki '!A14</f>
        <v>KL.08</v>
      </c>
      <c r="G92" s="36">
        <f>IFERROR(VLOOKUP(F92,'[1]komórki '!$A$7:$B$35,2,FALSE),"")</f>
        <v>4.18</v>
      </c>
      <c r="H92" s="35">
        <f>IFERROR(VLOOKUP(F92,Komórki!$A$2:$E$190,5,FALSE),0)</f>
        <v>30931.999999999996</v>
      </c>
      <c r="I92" s="18">
        <f t="shared" si="5"/>
        <v>77932</v>
      </c>
    </row>
    <row r="93" spans="1:9" x14ac:dyDescent="0.45">
      <c r="A93" s="29" t="s">
        <v>138</v>
      </c>
      <c r="B93" s="29" t="s">
        <v>117</v>
      </c>
      <c r="C93" s="35">
        <v>47000</v>
      </c>
      <c r="D93" s="34">
        <f t="shared" si="4"/>
        <v>43518.518518518518</v>
      </c>
      <c r="E93" s="34"/>
      <c r="F93" s="29" t="str">
        <f>'[1]komórki '!A15</f>
        <v>KL.09</v>
      </c>
      <c r="G93" s="36">
        <f>IFERROR(VLOOKUP(F93,'[1]komórki '!$A$7:$B$35,2,FALSE),"")</f>
        <v>5.43</v>
      </c>
      <c r="H93" s="35">
        <f>IFERROR(VLOOKUP(F93,Komórki!$A$2:$E$190,5,FALSE),0)</f>
        <v>40182</v>
      </c>
      <c r="I93" s="18">
        <f t="shared" si="5"/>
        <v>87182</v>
      </c>
    </row>
    <row r="94" spans="1:9" x14ac:dyDescent="0.45">
      <c r="A94" s="29" t="s">
        <v>137</v>
      </c>
      <c r="B94" s="29" t="s">
        <v>117</v>
      </c>
      <c r="C94" s="35">
        <v>47000</v>
      </c>
      <c r="D94" s="34">
        <f t="shared" si="4"/>
        <v>43518.518518518518</v>
      </c>
      <c r="E94" s="34"/>
      <c r="F94" s="29"/>
      <c r="G94" s="36" t="str">
        <f>IFERROR(VLOOKUP(F94,'[1]komórki '!$A$7:$B$35,2,FALSE),"")</f>
        <v/>
      </c>
      <c r="H94" s="35">
        <f>IFERROR(VLOOKUP(F94,Komórki!$A$2:$E$190,5,FALSE),0)</f>
        <v>0</v>
      </c>
      <c r="I94" s="18">
        <f t="shared" si="5"/>
        <v>47000</v>
      </c>
    </row>
    <row r="95" spans="1:9" x14ac:dyDescent="0.45">
      <c r="A95" s="29" t="s">
        <v>136</v>
      </c>
      <c r="B95" s="29" t="s">
        <v>117</v>
      </c>
      <c r="C95" s="35">
        <v>47000</v>
      </c>
      <c r="D95" s="34">
        <f t="shared" si="4"/>
        <v>43518.518518518518</v>
      </c>
      <c r="E95" s="34"/>
      <c r="F95" s="29"/>
      <c r="G95" s="36" t="str">
        <f>IFERROR(VLOOKUP(F95,'[1]komórki '!$A$7:$B$35,2,FALSE),"")</f>
        <v/>
      </c>
      <c r="H95" s="35">
        <f>IFERROR(VLOOKUP(F95,Komórki!$A$2:$E$190,5,FALSE),0)</f>
        <v>0</v>
      </c>
      <c r="I95" s="18">
        <f t="shared" si="5"/>
        <v>47000</v>
      </c>
    </row>
    <row r="96" spans="1:9" x14ac:dyDescent="0.45">
      <c r="A96" s="29" t="s">
        <v>135</v>
      </c>
      <c r="B96" s="29" t="s">
        <v>117</v>
      </c>
      <c r="C96" s="35">
        <v>47000</v>
      </c>
      <c r="D96" s="34">
        <f t="shared" si="4"/>
        <v>43518.518518518518</v>
      </c>
      <c r="E96" s="34"/>
      <c r="F96" s="29"/>
      <c r="G96" s="36" t="str">
        <f>IFERROR(VLOOKUP(F96,'[1]komórki '!$A$7:$B$35,2,FALSE),"")</f>
        <v/>
      </c>
      <c r="H96" s="35">
        <f>IFERROR(VLOOKUP(F96,Komórki!$A$2:$E$190,5,FALSE),0)</f>
        <v>0</v>
      </c>
      <c r="I96" s="18">
        <f t="shared" si="5"/>
        <v>47000</v>
      </c>
    </row>
    <row r="97" spans="1:9" x14ac:dyDescent="0.45">
      <c r="A97" s="29" t="s">
        <v>134</v>
      </c>
      <c r="B97" s="29" t="s">
        <v>117</v>
      </c>
      <c r="C97" s="35">
        <v>47000</v>
      </c>
      <c r="D97" s="34">
        <f t="shared" si="4"/>
        <v>43518.518518518518</v>
      </c>
      <c r="E97" s="34"/>
      <c r="F97" s="29"/>
      <c r="G97" s="36" t="str">
        <f>IFERROR(VLOOKUP(F97,'[1]komórki '!$A$7:$B$35,2,FALSE),"")</f>
        <v/>
      </c>
      <c r="H97" s="35">
        <f>IFERROR(VLOOKUP(F97,Komórki!$A$2:$E$190,5,FALSE),0)</f>
        <v>0</v>
      </c>
      <c r="I97" s="18">
        <f t="shared" si="5"/>
        <v>47000</v>
      </c>
    </row>
    <row r="98" spans="1:9" x14ac:dyDescent="0.45">
      <c r="A98" s="29" t="s">
        <v>133</v>
      </c>
      <c r="B98" s="29" t="s">
        <v>117</v>
      </c>
      <c r="C98" s="35">
        <v>47000</v>
      </c>
      <c r="D98" s="34">
        <f t="shared" ref="D98:D129" si="6">C98/1.08</f>
        <v>43518.518518518518</v>
      </c>
      <c r="E98" s="34"/>
      <c r="F98" s="29"/>
      <c r="G98" s="36" t="str">
        <f>IFERROR(VLOOKUP(F98,'[1]komórki '!$A$7:$B$35,2,FALSE),"")</f>
        <v/>
      </c>
      <c r="H98" s="35">
        <f>IFERROR(VLOOKUP(F98,Komórki!$A$2:$E$190,5,FALSE),0)</f>
        <v>0</v>
      </c>
      <c r="I98" s="18">
        <f t="shared" si="5"/>
        <v>47000</v>
      </c>
    </row>
    <row r="99" spans="1:9" x14ac:dyDescent="0.45">
      <c r="A99" s="29" t="s">
        <v>132</v>
      </c>
      <c r="B99" s="29" t="s">
        <v>117</v>
      </c>
      <c r="C99" s="35">
        <v>47000</v>
      </c>
      <c r="D99" s="34">
        <f t="shared" si="6"/>
        <v>43518.518518518518</v>
      </c>
      <c r="E99" s="34"/>
      <c r="F99" s="29"/>
      <c r="G99" s="36" t="str">
        <f>IFERROR(VLOOKUP(F99,'[1]komórki '!$A$7:$B$35,2,FALSE),"")</f>
        <v/>
      </c>
      <c r="H99" s="35">
        <f>IFERROR(VLOOKUP(F99,Komórki!$A$2:$E$190,5,FALSE),0)</f>
        <v>0</v>
      </c>
      <c r="I99" s="18">
        <f t="shared" si="5"/>
        <v>47000</v>
      </c>
    </row>
    <row r="100" spans="1:9" x14ac:dyDescent="0.45">
      <c r="A100" s="29" t="s">
        <v>131</v>
      </c>
      <c r="B100" s="29" t="s">
        <v>117</v>
      </c>
      <c r="C100" s="35">
        <v>47000</v>
      </c>
      <c r="D100" s="34">
        <f t="shared" si="6"/>
        <v>43518.518518518518</v>
      </c>
      <c r="E100" s="34"/>
      <c r="F100" s="29"/>
      <c r="G100" s="36" t="str">
        <f>IFERROR(VLOOKUP(F100,'[1]komórki '!$A$7:$B$35,2,FALSE),"")</f>
        <v/>
      </c>
      <c r="H100" s="35">
        <f>IFERROR(VLOOKUP(F100,Komórki!$A$2:$E$190,5,FALSE),0)</f>
        <v>0</v>
      </c>
      <c r="I100" s="18">
        <f t="shared" si="5"/>
        <v>47000</v>
      </c>
    </row>
    <row r="101" spans="1:9" x14ac:dyDescent="0.45">
      <c r="A101" s="29" t="s">
        <v>130</v>
      </c>
      <c r="B101" s="29" t="s">
        <v>117</v>
      </c>
      <c r="C101" s="35">
        <v>47000</v>
      </c>
      <c r="D101" s="34">
        <f t="shared" si="6"/>
        <v>43518.518518518518</v>
      </c>
      <c r="E101" s="34"/>
      <c r="F101" s="29"/>
      <c r="G101" s="36" t="str">
        <f>IFERROR(VLOOKUP(F101,'[1]komórki '!$A$7:$B$35,2,FALSE),"")</f>
        <v/>
      </c>
      <c r="H101" s="35">
        <f>IFERROR(VLOOKUP(F101,Komórki!$A$2:$E$190,5,FALSE),0)</f>
        <v>0</v>
      </c>
      <c r="I101" s="18">
        <f t="shared" si="5"/>
        <v>47000</v>
      </c>
    </row>
    <row r="102" spans="1:9" x14ac:dyDescent="0.45">
      <c r="A102" s="29" t="s">
        <v>129</v>
      </c>
      <c r="B102" s="29" t="s">
        <v>117</v>
      </c>
      <c r="C102" s="35">
        <v>47000</v>
      </c>
      <c r="D102" s="34">
        <f t="shared" si="6"/>
        <v>43518.518518518518</v>
      </c>
      <c r="E102" s="34"/>
      <c r="F102" s="29"/>
      <c r="G102" s="36" t="str">
        <f>IFERROR(VLOOKUP(F102,'[1]komórki '!$A$7:$B$35,2,FALSE),"")</f>
        <v/>
      </c>
      <c r="H102" s="35">
        <f>IFERROR(VLOOKUP(F102,Komórki!$A$2:$E$190,5,FALSE),0)</f>
        <v>0</v>
      </c>
      <c r="I102" s="18">
        <f t="shared" si="5"/>
        <v>47000</v>
      </c>
    </row>
    <row r="103" spans="1:9" x14ac:dyDescent="0.45">
      <c r="A103" s="29" t="s">
        <v>128</v>
      </c>
      <c r="B103" s="29" t="s">
        <v>117</v>
      </c>
      <c r="C103" s="35">
        <v>47000</v>
      </c>
      <c r="D103" s="34">
        <f t="shared" si="6"/>
        <v>43518.518518518518</v>
      </c>
      <c r="E103" s="34"/>
      <c r="F103" s="29"/>
      <c r="G103" s="36" t="str">
        <f>IFERROR(VLOOKUP(F103,'[1]komórki '!$A$7:$B$35,2,FALSE),"")</f>
        <v/>
      </c>
      <c r="H103" s="35">
        <f>IFERROR(VLOOKUP(F103,Komórki!$A$2:$E$190,5,FALSE),0)</f>
        <v>0</v>
      </c>
      <c r="I103" s="18">
        <f t="shared" si="5"/>
        <v>47000</v>
      </c>
    </row>
    <row r="104" spans="1:9" x14ac:dyDescent="0.45">
      <c r="A104" s="29" t="s">
        <v>127</v>
      </c>
      <c r="B104" s="29" t="s">
        <v>117</v>
      </c>
      <c r="C104" s="35">
        <v>47000</v>
      </c>
      <c r="D104" s="34">
        <f t="shared" si="6"/>
        <v>43518.518518518518</v>
      </c>
      <c r="E104" s="34"/>
      <c r="F104" s="29"/>
      <c r="G104" s="36" t="str">
        <f>IFERROR(VLOOKUP(F104,'[1]komórki '!$A$7:$B$35,2,FALSE),"")</f>
        <v/>
      </c>
      <c r="H104" s="35">
        <f>IFERROR(VLOOKUP(F104,Komórki!$A$2:$E$190,5,FALSE),0)</f>
        <v>0</v>
      </c>
      <c r="I104" s="18">
        <f t="shared" si="5"/>
        <v>47000</v>
      </c>
    </row>
    <row r="105" spans="1:9" x14ac:dyDescent="0.45">
      <c r="A105" s="29" t="s">
        <v>126</v>
      </c>
      <c r="B105" s="29" t="s">
        <v>117</v>
      </c>
      <c r="C105" s="35">
        <v>47000</v>
      </c>
      <c r="D105" s="34">
        <f t="shared" si="6"/>
        <v>43518.518518518518</v>
      </c>
      <c r="E105" s="34"/>
      <c r="F105" s="29"/>
      <c r="G105" s="36" t="str">
        <f>IFERROR(VLOOKUP(F105,'[1]komórki '!$A$7:$B$35,2,FALSE),"")</f>
        <v/>
      </c>
      <c r="H105" s="35">
        <f>IFERROR(VLOOKUP(F105,Komórki!$A$2:$E$190,5,FALSE),0)</f>
        <v>0</v>
      </c>
      <c r="I105" s="18">
        <f t="shared" si="5"/>
        <v>47000</v>
      </c>
    </row>
    <row r="106" spans="1:9" x14ac:dyDescent="0.45">
      <c r="A106" s="29" t="s">
        <v>125</v>
      </c>
      <c r="B106" s="29" t="s">
        <v>117</v>
      </c>
      <c r="C106" s="35">
        <v>47000</v>
      </c>
      <c r="D106" s="34">
        <f t="shared" si="6"/>
        <v>43518.518518518518</v>
      </c>
      <c r="E106" s="34"/>
      <c r="F106" s="29"/>
      <c r="G106" s="36" t="str">
        <f>IFERROR(VLOOKUP(F106,'[1]komórki '!$A$7:$B$35,2,FALSE),"")</f>
        <v/>
      </c>
      <c r="H106" s="35">
        <f>IFERROR(VLOOKUP(F106,Komórki!$A$2:$E$190,5,FALSE),0)</f>
        <v>0</v>
      </c>
      <c r="I106" s="18">
        <f t="shared" si="5"/>
        <v>47000</v>
      </c>
    </row>
    <row r="107" spans="1:9" x14ac:dyDescent="0.45">
      <c r="A107" s="29" t="s">
        <v>124</v>
      </c>
      <c r="B107" s="29" t="s">
        <v>117</v>
      </c>
      <c r="C107" s="35">
        <v>47000</v>
      </c>
      <c r="D107" s="34">
        <f t="shared" si="6"/>
        <v>43518.518518518518</v>
      </c>
      <c r="E107" s="34"/>
      <c r="F107" s="29"/>
      <c r="G107" s="36" t="str">
        <f>IFERROR(VLOOKUP(F107,'[1]komórki '!$A$7:$B$35,2,FALSE),"")</f>
        <v/>
      </c>
      <c r="H107" s="35">
        <f>IFERROR(VLOOKUP(F107,Komórki!$A$2:$E$190,5,FALSE),0)</f>
        <v>0</v>
      </c>
      <c r="I107" s="18">
        <f t="shared" si="5"/>
        <v>47000</v>
      </c>
    </row>
    <row r="108" spans="1:9" x14ac:dyDescent="0.45">
      <c r="A108" s="29" t="s">
        <v>123</v>
      </c>
      <c r="B108" s="29" t="s">
        <v>117</v>
      </c>
      <c r="C108" s="35">
        <v>47000</v>
      </c>
      <c r="D108" s="34">
        <f t="shared" si="6"/>
        <v>43518.518518518518</v>
      </c>
      <c r="E108" s="34"/>
      <c r="F108" s="29"/>
      <c r="G108" s="36" t="str">
        <f>IFERROR(VLOOKUP(F108,'[1]komórki '!$A$7:$B$35,2,FALSE),"")</f>
        <v/>
      </c>
      <c r="H108" s="35">
        <f>IFERROR(VLOOKUP(F108,Komórki!$A$2:$E$190,5,FALSE),0)</f>
        <v>0</v>
      </c>
      <c r="I108" s="18">
        <f t="shared" si="5"/>
        <v>47000</v>
      </c>
    </row>
    <row r="109" spans="1:9" x14ac:dyDescent="0.45">
      <c r="A109" s="29" t="s">
        <v>122</v>
      </c>
      <c r="B109" s="29" t="s">
        <v>117</v>
      </c>
      <c r="C109" s="35">
        <v>47000</v>
      </c>
      <c r="D109" s="34">
        <f t="shared" si="6"/>
        <v>43518.518518518518</v>
      </c>
      <c r="E109" s="34"/>
      <c r="F109" s="29"/>
      <c r="G109" s="36" t="str">
        <f>IFERROR(VLOOKUP(F109,'[1]komórki '!$A$7:$B$35,2,FALSE),"")</f>
        <v/>
      </c>
      <c r="H109" s="35">
        <f>IFERROR(VLOOKUP(F109,Komórki!$A$2:$E$190,5,FALSE),0)</f>
        <v>0</v>
      </c>
      <c r="I109" s="18">
        <f t="shared" si="5"/>
        <v>47000</v>
      </c>
    </row>
    <row r="110" spans="1:9" x14ac:dyDescent="0.45">
      <c r="A110" s="29" t="s">
        <v>121</v>
      </c>
      <c r="B110" s="29" t="s">
        <v>117</v>
      </c>
      <c r="C110" s="35">
        <v>47000</v>
      </c>
      <c r="D110" s="34">
        <f t="shared" si="6"/>
        <v>43518.518518518518</v>
      </c>
      <c r="E110" s="34"/>
      <c r="F110" s="29"/>
      <c r="G110" s="36" t="str">
        <f>IFERROR(VLOOKUP(F110,'[1]komórki '!$A$7:$B$35,2,FALSE),"")</f>
        <v/>
      </c>
      <c r="H110" s="35">
        <f>IFERROR(VLOOKUP(F110,Komórki!$A$2:$E$190,5,FALSE),0)</f>
        <v>0</v>
      </c>
      <c r="I110" s="18">
        <f t="shared" si="5"/>
        <v>47000</v>
      </c>
    </row>
    <row r="111" spans="1:9" x14ac:dyDescent="0.45">
      <c r="A111" s="29" t="s">
        <v>120</v>
      </c>
      <c r="B111" s="29" t="s">
        <v>117</v>
      </c>
      <c r="C111" s="35">
        <v>47000</v>
      </c>
      <c r="D111" s="34">
        <f t="shared" si="6"/>
        <v>43518.518518518518</v>
      </c>
      <c r="E111" s="34"/>
      <c r="F111" s="29"/>
      <c r="G111" s="36" t="str">
        <f>IFERROR(VLOOKUP(F111,'[1]komórki '!$A$7:$B$35,2,FALSE),"")</f>
        <v/>
      </c>
      <c r="H111" s="35">
        <f>IFERROR(VLOOKUP(F111,Komórki!$A$2:$E$190,5,FALSE),0)</f>
        <v>0</v>
      </c>
      <c r="I111" s="18">
        <f t="shared" si="5"/>
        <v>47000</v>
      </c>
    </row>
    <row r="112" spans="1:9" x14ac:dyDescent="0.45">
      <c r="A112" s="29" t="s">
        <v>119</v>
      </c>
      <c r="B112" s="29" t="s">
        <v>117</v>
      </c>
      <c r="C112" s="35">
        <v>47000</v>
      </c>
      <c r="D112" s="34">
        <f t="shared" si="6"/>
        <v>43518.518518518518</v>
      </c>
      <c r="E112" s="34"/>
      <c r="F112" s="29"/>
      <c r="G112" s="36" t="str">
        <f>IFERROR(VLOOKUP(F112,'[1]komórki '!$A$7:$B$35,2,FALSE),"")</f>
        <v/>
      </c>
      <c r="H112" s="35">
        <f>IFERROR(VLOOKUP(F112,Komórki!$A$2:$E$190,5,FALSE),0)</f>
        <v>0</v>
      </c>
      <c r="I112" s="18">
        <f t="shared" si="5"/>
        <v>47000</v>
      </c>
    </row>
    <row r="113" spans="1:9" x14ac:dyDescent="0.45">
      <c r="A113" s="29" t="s">
        <v>118</v>
      </c>
      <c r="B113" s="29" t="s">
        <v>117</v>
      </c>
      <c r="C113" s="35">
        <v>47000</v>
      </c>
      <c r="D113" s="34">
        <f t="shared" si="6"/>
        <v>43518.518518518518</v>
      </c>
      <c r="E113" s="34"/>
      <c r="F113" s="29"/>
      <c r="G113" s="36" t="str">
        <f>IFERROR(VLOOKUP(F113,'[1]komórki '!$A$7:$B$35,2,FALSE),"")</f>
        <v/>
      </c>
      <c r="H113" s="35">
        <f>IFERROR(VLOOKUP(F113,Komórki!$A$2:$E$190,5,FALSE),0)</f>
        <v>0</v>
      </c>
      <c r="I113" s="18">
        <f t="shared" si="5"/>
        <v>47000</v>
      </c>
    </row>
  </sheetData>
  <autoFilter ref="A1:I113" xr:uid="{6BB54D98-2F56-4C53-9CCE-D932D3D8EC78}"/>
  <mergeCells count="9">
    <mergeCell ref="B74:B75"/>
    <mergeCell ref="C74:C75"/>
    <mergeCell ref="I74:I75"/>
    <mergeCell ref="B41:B42"/>
    <mergeCell ref="C41:C42"/>
    <mergeCell ref="I41:I42"/>
    <mergeCell ref="B43:B44"/>
    <mergeCell ref="C43:C44"/>
    <mergeCell ref="I43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Mieszkania</vt:lpstr>
      <vt:lpstr>Komórki</vt:lpstr>
      <vt:lpstr>miejsca garażowe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Uścińska</dc:creator>
  <cp:lastModifiedBy>Monika Uścińska</cp:lastModifiedBy>
  <dcterms:created xsi:type="dcterms:W3CDTF">2025-08-24T21:31:55Z</dcterms:created>
  <dcterms:modified xsi:type="dcterms:W3CDTF">2025-08-25T11:15:45Z</dcterms:modified>
</cp:coreProperties>
</file>