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IB chem IA 2020 grade correlation\"/>
    </mc:Choice>
  </mc:AlternateContent>
  <xr:revisionPtr revIDLastSave="0" documentId="13_ncr:40009_{A21EF07E-536B-44DC-9333-AF591654D1C5}" xr6:coauthVersionLast="44" xr6:coauthVersionMax="44" xr10:uidLastSave="{00000000-0000-0000-0000-000000000000}"/>
  <bookViews>
    <workbookView xWindow="4250" yWindow="60" windowWidth="14960" windowHeight="10310"/>
  </bookViews>
  <sheets>
    <sheet name="HL" sheetId="1" r:id="rId1"/>
    <sheet name="SL" sheetId="6" r:id="rId2"/>
  </sheets>
  <definedNames>
    <definedName name="solver_adj" localSheetId="0" hidden="1">HL!$K$2,HL!$K$3,HL!$K$4</definedName>
    <definedName name="solver_adj" localSheetId="1" hidden="1">SL!$K$2,SL!$K$3,SL!$K$4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HL!#REF!</definedName>
    <definedName name="solver_opt" localSheetId="1" hidden="1">SL!#REF!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0"/>
</workbook>
</file>

<file path=xl/calcChain.xml><?xml version="1.0" encoding="utf-8"?>
<calcChain xmlns="http://schemas.openxmlformats.org/spreadsheetml/2006/main">
  <c r="K6" i="6" l="1"/>
  <c r="E6" i="6"/>
  <c r="G6" i="6" s="1"/>
  <c r="H6" i="6" s="1"/>
  <c r="I6" i="6" s="1"/>
  <c r="E5" i="6"/>
  <c r="G5" i="6" s="1"/>
  <c r="H5" i="6" s="1"/>
  <c r="I5" i="6" s="1"/>
  <c r="E4" i="6"/>
  <c r="G4" i="6" s="1"/>
  <c r="H4" i="6" s="1"/>
  <c r="I4" i="6" s="1"/>
  <c r="E3" i="6"/>
  <c r="G3" i="6" s="1"/>
  <c r="H3" i="6" s="1"/>
  <c r="I3" i="6" s="1"/>
  <c r="E2" i="6"/>
  <c r="G2" i="6" s="1"/>
  <c r="H2" i="6" s="1"/>
  <c r="I2" i="6" s="1"/>
  <c r="K6" i="1"/>
  <c r="E3" i="1"/>
  <c r="E4" i="1"/>
  <c r="E5" i="1"/>
  <c r="E6" i="1"/>
  <c r="E2" i="1"/>
  <c r="K5" i="6" l="1"/>
  <c r="G5" i="1"/>
  <c r="H5" i="1" s="1"/>
  <c r="I5" i="1" s="1"/>
  <c r="G4" i="1"/>
  <c r="H4" i="1" s="1"/>
  <c r="I4" i="1" s="1"/>
  <c r="G2" i="1"/>
  <c r="H2" i="1" s="1"/>
  <c r="I2" i="1" s="1"/>
  <c r="G6" i="1"/>
  <c r="H6" i="1" s="1"/>
  <c r="I6" i="1" s="1"/>
  <c r="G3" i="1"/>
  <c r="H3" i="1" s="1"/>
  <c r="I3" i="1" s="1"/>
  <c r="K5" i="1" l="1"/>
</calcChain>
</file>

<file path=xl/sharedStrings.xml><?xml version="1.0" encoding="utf-8"?>
<sst xmlns="http://schemas.openxmlformats.org/spreadsheetml/2006/main" count="38" uniqueCount="16">
  <si>
    <t>IB IA %</t>
  </si>
  <si>
    <t>level</t>
  </si>
  <si>
    <t>HL</t>
  </si>
  <si>
    <t>SL</t>
  </si>
  <si>
    <t>Scaled mark</t>
  </si>
  <si>
    <t>x</t>
  </si>
  <si>
    <t>y</t>
  </si>
  <si>
    <t>Modelled</t>
  </si>
  <si>
    <t>diff</t>
  </si>
  <si>
    <t>diff sq</t>
  </si>
  <si>
    <t>z</t>
  </si>
  <si>
    <t>subject</t>
  </si>
  <si>
    <t>Teacher PG</t>
  </si>
  <si>
    <t>Teacher PG %</t>
  </si>
  <si>
    <t>target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</si>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</sst>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7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33" borderId="0" xfId="0" applyNumberFormat="1" applyFill="1" applyAlignment="1">
      <alignment wrapText="1"/>
    </xf>
    <xf numFmtId="171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177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D3D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D3D3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CCCC"/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7.36328125" defaultRowHeight="14.5" x14ac:dyDescent="0.35"/>
  <cols>
    <col min="1" max="1" width="17.36328125" style="1"/>
    <col min="2" max="2" width="7.90625" style="1" customWidth="1"/>
    <col min="3" max="3" width="10.08984375" style="1" customWidth="1"/>
    <col min="4" max="4" width="9.1796875" style="1" customWidth="1"/>
    <col min="5" max="5" width="9.7265625" style="1" customWidth="1"/>
    <col min="6" max="6" width="11.26953125" style="1" customWidth="1"/>
    <col min="7" max="7" width="9.08984375" style="1" customWidth="1"/>
    <col min="8" max="9" width="9.6328125" style="1" customWidth="1"/>
    <col min="10" max="10" width="7.54296875" style="1" customWidth="1"/>
    <col min="11" max="11" width="12.08984375" style="1" customWidth="1"/>
    <col min="12" max="16384" width="17.36328125" style="1"/>
  </cols>
  <sheetData>
    <row r="1" spans="1:11" ht="29" x14ac:dyDescent="0.35">
      <c r="A1" s="1" t="s">
        <v>11</v>
      </c>
      <c r="B1" s="1" t="s">
        <v>1</v>
      </c>
      <c r="C1" s="1" t="s">
        <v>0</v>
      </c>
      <c r="D1" s="1" t="s">
        <v>12</v>
      </c>
      <c r="E1" s="1" t="s">
        <v>13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11" x14ac:dyDescent="0.35">
      <c r="B2" s="6" t="s">
        <v>2</v>
      </c>
      <c r="C2" s="2"/>
      <c r="E2" s="4">
        <f>D2/7</f>
        <v>0</v>
      </c>
      <c r="F2" s="3"/>
      <c r="G2" s="4">
        <f>($K$2*E2)+($K$3*C2)+$K$4</f>
        <v>0</v>
      </c>
      <c r="H2" s="4">
        <f>G2-F2</f>
        <v>0</v>
      </c>
      <c r="I2" s="5">
        <f>(H2)^2</f>
        <v>0</v>
      </c>
      <c r="J2" s="7" t="s">
        <v>5</v>
      </c>
      <c r="K2" s="8">
        <v>0.75</v>
      </c>
    </row>
    <row r="3" spans="1:11" x14ac:dyDescent="0.35">
      <c r="B3" s="6" t="s">
        <v>2</v>
      </c>
      <c r="C3" s="2"/>
      <c r="E3" s="4">
        <f>D3/7</f>
        <v>0</v>
      </c>
      <c r="F3" s="3"/>
      <c r="G3" s="4">
        <f>($K$2*E3)+($K$3*C3)+$K$4</f>
        <v>0</v>
      </c>
      <c r="H3" s="4">
        <f t="shared" ref="H3:H6" si="0">G3-F3</f>
        <v>0</v>
      </c>
      <c r="I3" s="5">
        <f t="shared" ref="I3:I6" si="1">(H3)^2</f>
        <v>0</v>
      </c>
      <c r="J3" s="9" t="s">
        <v>6</v>
      </c>
      <c r="K3" s="10">
        <v>0.25</v>
      </c>
    </row>
    <row r="4" spans="1:11" x14ac:dyDescent="0.35">
      <c r="B4" s="6" t="s">
        <v>2</v>
      </c>
      <c r="C4" s="2"/>
      <c r="E4" s="4">
        <f>D4/7</f>
        <v>0</v>
      </c>
      <c r="F4" s="3"/>
      <c r="G4" s="4">
        <f>($K$2*E4)+($K$3*C4)+$K$4</f>
        <v>0</v>
      </c>
      <c r="H4" s="4">
        <f t="shared" si="0"/>
        <v>0</v>
      </c>
      <c r="I4" s="5">
        <f t="shared" si="1"/>
        <v>0</v>
      </c>
      <c r="J4" s="11" t="s">
        <v>10</v>
      </c>
      <c r="K4" s="12">
        <v>0</v>
      </c>
    </row>
    <row r="5" spans="1:11" ht="29" x14ac:dyDescent="0.35">
      <c r="B5" s="6" t="s">
        <v>2</v>
      </c>
      <c r="C5" s="2"/>
      <c r="E5" s="4">
        <f>D5/7</f>
        <v>0</v>
      </c>
      <c r="F5" s="3"/>
      <c r="G5" s="4">
        <f>($K$2*E5)+($K$3*C5)+$K$4</f>
        <v>0</v>
      </c>
      <c r="H5" s="4">
        <f t="shared" si="0"/>
        <v>0</v>
      </c>
      <c r="I5" s="5">
        <f t="shared" si="1"/>
        <v>0</v>
      </c>
      <c r="J5" s="13" t="s">
        <v>14</v>
      </c>
      <c r="K5" s="6">
        <f>SUM(I:I)</f>
        <v>0</v>
      </c>
    </row>
    <row r="6" spans="1:11" x14ac:dyDescent="0.35">
      <c r="B6" s="6" t="s">
        <v>2</v>
      </c>
      <c r="C6" s="2"/>
      <c r="E6" s="4">
        <f>D6/7</f>
        <v>0</v>
      </c>
      <c r="F6" s="3"/>
      <c r="G6" s="4">
        <f>($K$2*E6)+($K$3*C6)+$K$4</f>
        <v>0</v>
      </c>
      <c r="H6" s="4">
        <f t="shared" si="0"/>
        <v>0</v>
      </c>
      <c r="I6" s="5">
        <f t="shared" si="1"/>
        <v>0</v>
      </c>
      <c r="J6" s="1" t="s">
        <v>15</v>
      </c>
      <c r="K6" s="14">
        <f>SUM(K2:K4)</f>
        <v>1</v>
      </c>
    </row>
  </sheetData>
  <sortState xmlns:xlrd2="http://schemas.microsoft.com/office/spreadsheetml/2017/richdata2" ref="B2:F15">
    <sortCondition ref="B2:B15"/>
  </sortState>
  <conditionalFormatting sqref="C2:D6">
    <cfRule type="containsBlanks" dxfId="4" priority="4">
      <formula>LEN(TRIM(C2))=0</formula>
    </cfRule>
  </conditionalFormatting>
  <conditionalFormatting sqref="A2:A6">
    <cfRule type="containsBlanks" dxfId="5" priority="2">
      <formula>LEN(TRIM(A2))=0</formula>
    </cfRule>
  </conditionalFormatting>
  <conditionalFormatting sqref="F2:F6">
    <cfRule type="containsBlanks" dxfId="3" priority="1">
      <formula>LEN(TRIM(F2))=0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1" topLeftCell="A2" activePane="bottomLeft" state="frozen"/>
      <selection pane="bottomLeft" activeCell="H13" sqref="H13"/>
    </sheetView>
  </sheetViews>
  <sheetFormatPr defaultColWidth="17.36328125" defaultRowHeight="14.5" x14ac:dyDescent="0.35"/>
  <cols>
    <col min="1" max="1" width="17.36328125" style="1"/>
    <col min="2" max="2" width="7.90625" style="1" customWidth="1"/>
    <col min="3" max="3" width="10.08984375" style="1" customWidth="1"/>
    <col min="4" max="4" width="9.1796875" style="1" customWidth="1"/>
    <col min="5" max="5" width="9.7265625" style="1" customWidth="1"/>
    <col min="6" max="6" width="11.26953125" style="1" customWidth="1"/>
    <col min="7" max="7" width="9.08984375" style="1" customWidth="1"/>
    <col min="8" max="9" width="9.6328125" style="1" customWidth="1"/>
    <col min="10" max="10" width="7.54296875" style="1" customWidth="1"/>
    <col min="11" max="11" width="12.08984375" style="1" customWidth="1"/>
    <col min="12" max="16384" width="17.36328125" style="1"/>
  </cols>
  <sheetData>
    <row r="1" spans="1:11" ht="29" x14ac:dyDescent="0.35">
      <c r="A1" s="1" t="s">
        <v>11</v>
      </c>
      <c r="B1" s="1" t="s">
        <v>1</v>
      </c>
      <c r="C1" s="1" t="s">
        <v>0</v>
      </c>
      <c r="D1" s="1" t="s">
        <v>12</v>
      </c>
      <c r="E1" s="1" t="s">
        <v>13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11" x14ac:dyDescent="0.35">
      <c r="B2" s="6" t="s">
        <v>3</v>
      </c>
      <c r="C2" s="2"/>
      <c r="E2" s="4">
        <f>D2/7</f>
        <v>0</v>
      </c>
      <c r="F2" s="3"/>
      <c r="G2" s="4">
        <f>($K$2*E2)+($K$3*C2)+$K$4</f>
        <v>0</v>
      </c>
      <c r="H2" s="4">
        <f>G2-F2</f>
        <v>0</v>
      </c>
      <c r="I2" s="5">
        <f>(H2)^2</f>
        <v>0</v>
      </c>
      <c r="J2" s="7" t="s">
        <v>5</v>
      </c>
      <c r="K2" s="8">
        <v>0.75</v>
      </c>
    </row>
    <row r="3" spans="1:11" x14ac:dyDescent="0.35">
      <c r="B3" s="6" t="s">
        <v>3</v>
      </c>
      <c r="C3" s="2"/>
      <c r="E3" s="4">
        <f>D3/7</f>
        <v>0</v>
      </c>
      <c r="F3" s="3"/>
      <c r="G3" s="4">
        <f>($K$2*E3)+($K$3*C3)+$K$4</f>
        <v>0</v>
      </c>
      <c r="H3" s="4">
        <f t="shared" ref="H3:H6" si="0">G3-F3</f>
        <v>0</v>
      </c>
      <c r="I3" s="5">
        <f t="shared" ref="I3:I6" si="1">(H3)^2</f>
        <v>0</v>
      </c>
      <c r="J3" s="9" t="s">
        <v>6</v>
      </c>
      <c r="K3" s="10">
        <v>0.25</v>
      </c>
    </row>
    <row r="4" spans="1:11" x14ac:dyDescent="0.35">
      <c r="B4" s="6" t="s">
        <v>3</v>
      </c>
      <c r="C4" s="2"/>
      <c r="E4" s="4">
        <f>D4/7</f>
        <v>0</v>
      </c>
      <c r="F4" s="3"/>
      <c r="G4" s="4">
        <f>($K$2*E4)+($K$3*C4)+$K$4</f>
        <v>0</v>
      </c>
      <c r="H4" s="4">
        <f t="shared" si="0"/>
        <v>0</v>
      </c>
      <c r="I4" s="5">
        <f t="shared" si="1"/>
        <v>0</v>
      </c>
      <c r="J4" s="11" t="s">
        <v>10</v>
      </c>
      <c r="K4" s="12">
        <v>0</v>
      </c>
    </row>
    <row r="5" spans="1:11" x14ac:dyDescent="0.35">
      <c r="B5" s="6" t="s">
        <v>3</v>
      </c>
      <c r="C5" s="2"/>
      <c r="E5" s="4">
        <f>D5/7</f>
        <v>0</v>
      </c>
      <c r="F5" s="3"/>
      <c r="G5" s="4">
        <f>($K$2*E5)+($K$3*C5)+$K$4</f>
        <v>0</v>
      </c>
      <c r="H5" s="4">
        <f t="shared" si="0"/>
        <v>0</v>
      </c>
      <c r="I5" s="5">
        <f t="shared" si="1"/>
        <v>0</v>
      </c>
      <c r="J5" s="13" t="s">
        <v>14</v>
      </c>
      <c r="K5" s="6">
        <f>SUM(I:I)</f>
        <v>0</v>
      </c>
    </row>
    <row r="6" spans="1:11" x14ac:dyDescent="0.35">
      <c r="B6" s="6" t="s">
        <v>3</v>
      </c>
      <c r="C6" s="2"/>
      <c r="E6" s="4">
        <f>D6/7</f>
        <v>0</v>
      </c>
      <c r="F6" s="3"/>
      <c r="G6" s="4">
        <f>($K$2*E6)+($K$3*C6)+$K$4</f>
        <v>0</v>
      </c>
      <c r="H6" s="4">
        <f t="shared" si="0"/>
        <v>0</v>
      </c>
      <c r="I6" s="5">
        <f t="shared" si="1"/>
        <v>0</v>
      </c>
      <c r="J6" s="1" t="s">
        <v>15</v>
      </c>
      <c r="K6" s="14">
        <f>SUM(K2:K4)</f>
        <v>1</v>
      </c>
    </row>
  </sheetData>
  <conditionalFormatting sqref="C2:D6">
    <cfRule type="containsBlanks" dxfId="2" priority="3">
      <formula>LEN(TRIM(C2))=0</formula>
    </cfRule>
  </conditionalFormatting>
  <conditionalFormatting sqref="A2:A6">
    <cfRule type="containsBlanks" dxfId="1" priority="2">
      <formula>LEN(TRIM(A2))=0</formula>
    </cfRule>
  </conditionalFormatting>
  <conditionalFormatting sqref="F2:F6">
    <cfRule type="containsBlanks" dxfId="0" priority="1">
      <formula>LEN(TRIM(F2))=0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</vt:lpstr>
      <vt:lpstr>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Chui</cp:lastModifiedBy>
  <dcterms:created xsi:type="dcterms:W3CDTF">2020-07-15T11:37:04Z</dcterms:created>
  <dcterms:modified xsi:type="dcterms:W3CDTF">2020-07-17T02:23:52Z</dcterms:modified>
</cp:coreProperties>
</file>