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agunaf/GitHub/spl_project/GoogleChartsData/Seasonal/"/>
    </mc:Choice>
  </mc:AlternateContent>
  <bookViews>
    <workbookView xWindow="8380" yWindow="3740" windowWidth="17260" windowHeight="12260"/>
  </bookViews>
  <sheets>
    <sheet name="BookCheckoutsPerSeasonFrom2007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H42" i="1"/>
  <c r="L42" i="1"/>
  <c r="O42" i="1"/>
  <c r="H43" i="1"/>
  <c r="L43" i="1"/>
  <c r="O43" i="1"/>
  <c r="H44" i="1"/>
  <c r="L44" i="1"/>
  <c r="O44" i="1"/>
  <c r="H45" i="1"/>
  <c r="L45" i="1"/>
  <c r="O45" i="1"/>
  <c r="H46" i="1"/>
  <c r="L46" i="1"/>
  <c r="O46" i="1"/>
  <c r="H47" i="1"/>
  <c r="L47" i="1"/>
  <c r="O47" i="1"/>
  <c r="H48" i="1"/>
  <c r="L48" i="1"/>
  <c r="O48" i="1"/>
  <c r="O2" i="1"/>
  <c r="K3" i="1"/>
  <c r="J3" i="1"/>
  <c r="N3" i="1"/>
  <c r="K4" i="1"/>
  <c r="J4" i="1"/>
  <c r="N4" i="1"/>
  <c r="K5" i="1"/>
  <c r="J5" i="1"/>
  <c r="N5" i="1"/>
  <c r="K6" i="1"/>
  <c r="J6" i="1"/>
  <c r="N6" i="1"/>
  <c r="K7" i="1"/>
  <c r="J7" i="1"/>
  <c r="N7" i="1"/>
  <c r="K8" i="1"/>
  <c r="J8" i="1"/>
  <c r="N8" i="1"/>
  <c r="K9" i="1"/>
  <c r="J9" i="1"/>
  <c r="N9" i="1"/>
  <c r="K10" i="1"/>
  <c r="J10" i="1"/>
  <c r="N10" i="1"/>
  <c r="K11" i="1"/>
  <c r="J11" i="1"/>
  <c r="N11" i="1"/>
  <c r="K12" i="1"/>
  <c r="J12" i="1"/>
  <c r="N12" i="1"/>
  <c r="K13" i="1"/>
  <c r="J13" i="1"/>
  <c r="N13" i="1"/>
  <c r="K14" i="1"/>
  <c r="J14" i="1"/>
  <c r="N14" i="1"/>
  <c r="K15" i="1"/>
  <c r="J15" i="1"/>
  <c r="N15" i="1"/>
  <c r="K16" i="1"/>
  <c r="J16" i="1"/>
  <c r="N16" i="1"/>
  <c r="K17" i="1"/>
  <c r="J17" i="1"/>
  <c r="N17" i="1"/>
  <c r="K18" i="1"/>
  <c r="J18" i="1"/>
  <c r="N18" i="1"/>
  <c r="K19" i="1"/>
  <c r="J19" i="1"/>
  <c r="N19" i="1"/>
  <c r="K20" i="1"/>
  <c r="J20" i="1"/>
  <c r="N20" i="1"/>
  <c r="K21" i="1"/>
  <c r="J21" i="1"/>
  <c r="N21" i="1"/>
  <c r="K22" i="1"/>
  <c r="J22" i="1"/>
  <c r="N22" i="1"/>
  <c r="K23" i="1"/>
  <c r="J23" i="1"/>
  <c r="N23" i="1"/>
  <c r="K24" i="1"/>
  <c r="J24" i="1"/>
  <c r="N24" i="1"/>
  <c r="K25" i="1"/>
  <c r="J25" i="1"/>
  <c r="N25" i="1"/>
  <c r="K26" i="1"/>
  <c r="J26" i="1"/>
  <c r="N26" i="1"/>
  <c r="K27" i="1"/>
  <c r="J27" i="1"/>
  <c r="N27" i="1"/>
  <c r="K28" i="1"/>
  <c r="J28" i="1"/>
  <c r="N28" i="1"/>
  <c r="K29" i="1"/>
  <c r="J29" i="1"/>
  <c r="N29" i="1"/>
  <c r="K30" i="1"/>
  <c r="J30" i="1"/>
  <c r="N30" i="1"/>
  <c r="K31" i="1"/>
  <c r="J31" i="1"/>
  <c r="N31" i="1"/>
  <c r="K32" i="1"/>
  <c r="J32" i="1"/>
  <c r="N32" i="1"/>
  <c r="K33" i="1"/>
  <c r="J33" i="1"/>
  <c r="N33" i="1"/>
  <c r="K34" i="1"/>
  <c r="J34" i="1"/>
  <c r="N34" i="1"/>
  <c r="K35" i="1"/>
  <c r="J35" i="1"/>
  <c r="N35" i="1"/>
  <c r="K36" i="1"/>
  <c r="J36" i="1"/>
  <c r="N36" i="1"/>
  <c r="K37" i="1"/>
  <c r="J37" i="1"/>
  <c r="N37" i="1"/>
  <c r="K38" i="1"/>
  <c r="J38" i="1"/>
  <c r="N38" i="1"/>
  <c r="K39" i="1"/>
  <c r="J39" i="1"/>
  <c r="N39" i="1"/>
  <c r="K40" i="1"/>
  <c r="J40" i="1"/>
  <c r="N40" i="1"/>
  <c r="K41" i="1"/>
  <c r="J41" i="1"/>
  <c r="N41" i="1"/>
  <c r="K42" i="1"/>
  <c r="J42" i="1"/>
  <c r="N42" i="1"/>
  <c r="K43" i="1"/>
  <c r="J43" i="1"/>
  <c r="N43" i="1"/>
  <c r="K44" i="1"/>
  <c r="J44" i="1"/>
  <c r="N44" i="1"/>
  <c r="J45" i="1"/>
  <c r="N45" i="1"/>
  <c r="J46" i="1"/>
  <c r="N46" i="1"/>
  <c r="J47" i="1"/>
  <c r="N47" i="1"/>
  <c r="J48" i="1"/>
  <c r="N48" i="1"/>
  <c r="J2" i="1"/>
  <c r="K2" i="1"/>
  <c r="N2" i="1"/>
  <c r="N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M1" i="1"/>
  <c r="S42" i="1"/>
  <c r="Q46" i="1"/>
  <c r="S46" i="1"/>
  <c r="W46" i="1"/>
  <c r="Q47" i="1"/>
  <c r="S47" i="1"/>
  <c r="W47" i="1"/>
  <c r="Q48" i="1"/>
  <c r="S48" i="1"/>
  <c r="W48" i="1"/>
  <c r="Q45" i="1"/>
  <c r="S45" i="1"/>
  <c r="W45" i="1"/>
  <c r="Q43" i="1"/>
  <c r="R43" i="1"/>
  <c r="S43" i="1"/>
  <c r="T43" i="1"/>
  <c r="U43" i="1"/>
  <c r="W43" i="1"/>
  <c r="Q44" i="1"/>
  <c r="R44" i="1"/>
  <c r="S44" i="1"/>
  <c r="T44" i="1"/>
  <c r="U44" i="1"/>
  <c r="W44" i="1"/>
  <c r="R42" i="1"/>
  <c r="T42" i="1"/>
  <c r="U42" i="1"/>
  <c r="Q42" i="1"/>
  <c r="W42" i="1"/>
  <c r="W41" i="1"/>
</calcChain>
</file>

<file path=xl/sharedStrings.xml><?xml version="1.0" encoding="utf-8"?>
<sst xmlns="http://schemas.openxmlformats.org/spreadsheetml/2006/main" count="209" uniqueCount="105">
  <si>
    <t>season</t>
  </si>
  <si>
    <t>numbookscheckout</t>
  </si>
  <si>
    <t>firstdayofseason</t>
  </si>
  <si>
    <t>lastdayofseason</t>
  </si>
  <si>
    <t>year</t>
  </si>
  <si>
    <t>Spring</t>
  </si>
  <si>
    <t>2007-03-01T00:00:00</t>
  </si>
  <si>
    <t>2007-05-31T23:59:59</t>
  </si>
  <si>
    <t>Summer</t>
  </si>
  <si>
    <t>2007-06-01T00:00:00</t>
  </si>
  <si>
    <t>2007-08-31T23:59:59</t>
  </si>
  <si>
    <t>Fall</t>
  </si>
  <si>
    <t>2007-09-01T00:00:00</t>
  </si>
  <si>
    <t>2007-11-30T23:59:59</t>
  </si>
  <si>
    <t>Winter</t>
  </si>
  <si>
    <t>2007-12-01T00:00:00</t>
  </si>
  <si>
    <t>2008-02-29T23:59:59</t>
  </si>
  <si>
    <t>2008-03-01T00:00:00</t>
  </si>
  <si>
    <t>2008-05-31T23:59:59</t>
  </si>
  <si>
    <t>2008-06-01T00:00:00</t>
  </si>
  <si>
    <t>2008-08-31T23:59:59</t>
  </si>
  <si>
    <t>2008-09-01T00:00:00</t>
  </si>
  <si>
    <t>2008-11-30T23:59:59</t>
  </si>
  <si>
    <t>2008-12-01T00:00:00</t>
  </si>
  <si>
    <t>2009-02-28T23:59:59</t>
  </si>
  <si>
    <t>2009-03-01T00:00:00</t>
  </si>
  <si>
    <t>2009-05-31T23:59:59</t>
  </si>
  <si>
    <t>2009-06-01T00:00:00</t>
  </si>
  <si>
    <t>2009-08-31T23:59:59</t>
  </si>
  <si>
    <t>2009-09-01T00:00:00</t>
  </si>
  <si>
    <t>2009-11-30T23:59:59</t>
  </si>
  <si>
    <t>2009-12-01T00:00:00</t>
  </si>
  <si>
    <t>2010-02-28T23:59:59</t>
  </si>
  <si>
    <t>2010-03-01T00:00:00</t>
  </si>
  <si>
    <t>2010-05-31T23:59:59</t>
  </si>
  <si>
    <t>2010-06-01T00:00:00</t>
  </si>
  <si>
    <t>2010-08-31T23:59:59</t>
  </si>
  <si>
    <t>2010-09-01T00:00:00</t>
  </si>
  <si>
    <t>2010-11-30T23:59:59</t>
  </si>
  <si>
    <t>2010-12-01T00:00:00</t>
  </si>
  <si>
    <t>2011-02-28T23:59:59</t>
  </si>
  <si>
    <t>2011-03-01T00:00:00</t>
  </si>
  <si>
    <t>2011-05-31T23:59:59</t>
  </si>
  <si>
    <t>2011-06-01T00:00:00</t>
  </si>
  <si>
    <t>2011-08-31T23:59:59</t>
  </si>
  <si>
    <t>2011-09-01T00:00:00</t>
  </si>
  <si>
    <t>2011-11-30T23:59:59</t>
  </si>
  <si>
    <t>2011-12-01T00:00:00</t>
  </si>
  <si>
    <t>2012-02-29T23:59:59</t>
  </si>
  <si>
    <t>2012-03-01T00:00:00</t>
  </si>
  <si>
    <t>2012-05-31T23:59:59</t>
  </si>
  <si>
    <t>2012-06-01T00:00:00</t>
  </si>
  <si>
    <t>2012-08-31T23:59:59</t>
  </si>
  <si>
    <t>2012-09-01T00:00:00</t>
  </si>
  <si>
    <t>2012-11-30T23:59:59</t>
  </si>
  <si>
    <t>2012-12-01T00:00:00</t>
  </si>
  <si>
    <t>2013-02-28T23:59:59</t>
  </si>
  <si>
    <t>2013-03-01T00:00:00</t>
  </si>
  <si>
    <t>2013-05-31T23:59:59</t>
  </si>
  <si>
    <t>2013-06-01T00:00:00</t>
  </si>
  <si>
    <t>2013-08-31T23:59:59</t>
  </si>
  <si>
    <t>2013-09-01T00:00:00</t>
  </si>
  <si>
    <t>2013-11-30T23:59:59</t>
  </si>
  <si>
    <t>2013-12-01T00:00:00</t>
  </si>
  <si>
    <t>2014-02-28T23:59:59</t>
  </si>
  <si>
    <t>2014-03-01T00:00:00</t>
  </si>
  <si>
    <t>2014-05-31T23:59:59</t>
  </si>
  <si>
    <t>2014-06-01T00:00:00</t>
  </si>
  <si>
    <t>2014-08-31T23:59:59</t>
  </si>
  <si>
    <t>2014-09-01T00:00:00</t>
  </si>
  <si>
    <t>2014-11-30T23:59:59</t>
  </si>
  <si>
    <t>2014-12-01T00:00:00</t>
  </si>
  <si>
    <t>2015-02-28T23:59:59</t>
  </si>
  <si>
    <t>2015-03-01T00:00:00</t>
  </si>
  <si>
    <t>2015-05-31T23:59:59</t>
  </si>
  <si>
    <t>2015-06-01T00:00:00</t>
  </si>
  <si>
    <t>2015-08-31T23:59:59</t>
  </si>
  <si>
    <t>2015-09-01T00:00:00</t>
  </si>
  <si>
    <t>2015-11-30T23:59:59</t>
  </si>
  <si>
    <t>2015-12-01T00:00:00</t>
  </si>
  <si>
    <t>2016-02-29T23:59:59</t>
  </si>
  <si>
    <t>2016-03-01T00:00:00</t>
  </si>
  <si>
    <t>2016-05-31T23:59:59</t>
  </si>
  <si>
    <t>2016-06-01T00:00:00</t>
  </si>
  <si>
    <t>2016-08-31T23:59:59</t>
  </si>
  <si>
    <t>2016-09-01T00:00:00</t>
  </si>
  <si>
    <t>2016-11-30T23:59:59</t>
  </si>
  <si>
    <t>2016-12-01T00:00:00</t>
  </si>
  <si>
    <t>2017-02-28T23:59:59</t>
  </si>
  <si>
    <t>2017-03-01T00:00:00</t>
  </si>
  <si>
    <t>2017-05-31T23:59:59</t>
  </si>
  <si>
    <t>2017-06-01T00:00:00</t>
  </si>
  <si>
    <t>2017-08-31T23:59:59</t>
  </si>
  <si>
    <t>2017-09-01T00:00:00</t>
  </si>
  <si>
    <t>2017-11-30T23:59:59</t>
  </si>
  <si>
    <t>Prediction</t>
  </si>
  <si>
    <t>Actual # of Checkouts</t>
  </si>
  <si>
    <t>Predicted # of Checkouts</t>
  </si>
  <si>
    <t>Difference</t>
  </si>
  <si>
    <t>% Difference</t>
  </si>
  <si>
    <t>null</t>
  </si>
  <si>
    <t>Season &amp; Year</t>
  </si>
  <si>
    <t>Season</t>
  </si>
  <si>
    <t>Actual Number of Checkouts</t>
  </si>
  <si>
    <t>No 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</si>
</sst>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4" borderId="0" xfId="0" applyFill="1"/>
    <xf numFmtId="0" fontId="16" fillId="33" borderId="10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topLeftCell="M1" workbookViewId="0">
      <selection activeCell="O2" sqref="O2"/>
    </sheetView>
  </sheetViews>
  <sheetFormatPr baseColWidth="10" defaultColWidth="8.83203125" defaultRowHeight="15" x14ac:dyDescent="0.2"/>
  <cols>
    <col min="4" max="5" width="17.1640625" bestFit="1" customWidth="1"/>
    <col min="10" max="10" width="11.5" bestFit="1" customWidth="1"/>
    <col min="11" max="11" width="22.33203125" bestFit="1" customWidth="1"/>
    <col min="12" max="12" width="8.6640625" bestFit="1" customWidth="1"/>
    <col min="13" max="13" width="40.1640625" bestFit="1" customWidth="1"/>
    <col min="14" max="14" width="31.33203125" bestFit="1" customWidth="1"/>
    <col min="15" max="15" width="16.33203125" bestFit="1" customWidth="1"/>
    <col min="17" max="17" width="12.83203125" customWidth="1"/>
    <col min="18" max="18" width="17.1640625" bestFit="1" customWidth="1"/>
    <col min="19" max="19" width="19.6640625" bestFit="1" customWidth="1"/>
    <col min="20" max="20" width="10.83203125" customWidth="1"/>
    <col min="21" max="21" width="12.1640625" customWidth="1"/>
    <col min="22" max="22" width="10.6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95</v>
      </c>
      <c r="J1" t="s">
        <v>102</v>
      </c>
      <c r="K1" t="s">
        <v>103</v>
      </c>
      <c r="L1" t="s">
        <v>95</v>
      </c>
      <c r="M1" t="str">
        <f>CONCATENATE("['",J1,"','",K1,"','",L1,"'],")</f>
        <v>['Season','Actual Number of Checkouts','Prediction'],</v>
      </c>
      <c r="N1" t="str">
        <f>CONCATENATE("['",J1,"','",K1,"'],")</f>
        <v>['Season','Actual Number of Checkouts'],</v>
      </c>
    </row>
    <row r="2" spans="1:15" x14ac:dyDescent="0.2">
      <c r="A2">
        <v>1</v>
      </c>
      <c r="B2" t="s">
        <v>5</v>
      </c>
      <c r="C2">
        <v>896731</v>
      </c>
      <c r="D2" t="s">
        <v>6</v>
      </c>
      <c r="E2" t="s">
        <v>7</v>
      </c>
      <c r="F2">
        <v>2007</v>
      </c>
      <c r="I2">
        <v>0</v>
      </c>
      <c r="J2" t="str">
        <f>CONCATENATE(B2," ",F2)</f>
        <v>Spring 2007</v>
      </c>
      <c r="K2">
        <f t="shared" ref="K2:K44" si="0">C2</f>
        <v>896731</v>
      </c>
      <c r="L2" t="s">
        <v>100</v>
      </c>
      <c r="M2" t="str">
        <f>CONCATENATE("['",J2,"',",K2,",",L2,"],")</f>
        <v>['Spring 2007',896731,null],</v>
      </c>
      <c r="N2" t="str">
        <f>CONCATENATE("['",J2,"',",K2,"],")</f>
        <v>['Spring 2007',896731],</v>
      </c>
      <c r="O2" t="str">
        <f>CONCATENATE("data.setCell(",I2,", 2, ",L2, ");")</f>
        <v>data.setCell(0, 2, null);</v>
      </c>
    </row>
    <row r="3" spans="1:15" x14ac:dyDescent="0.2">
      <c r="A3">
        <v>2</v>
      </c>
      <c r="B3" t="s">
        <v>8</v>
      </c>
      <c r="C3">
        <v>958107</v>
      </c>
      <c r="D3" t="s">
        <v>9</v>
      </c>
      <c r="E3" t="s">
        <v>10</v>
      </c>
      <c r="F3">
        <v>2007</v>
      </c>
      <c r="I3">
        <v>1</v>
      </c>
      <c r="J3" t="str">
        <f t="shared" ref="J3:J48" si="1">CONCATENATE(B3," ",F3)</f>
        <v>Summer 2007</v>
      </c>
      <c r="K3">
        <f t="shared" si="0"/>
        <v>958107</v>
      </c>
      <c r="L3" t="s">
        <v>100</v>
      </c>
      <c r="M3" t="str">
        <f t="shared" ref="M3:M48" si="2">CONCATENATE("['",J3,"',",K3,",",L3,"],")</f>
        <v>['Summer 2007',958107,null],</v>
      </c>
      <c r="N3" t="str">
        <f t="shared" ref="N3:N48" si="3">CONCATENATE("['",J3,"',",K3,"],")</f>
        <v>['Summer 2007',958107],</v>
      </c>
      <c r="O3" t="str">
        <f t="shared" ref="O3:O48" si="4">CONCATENATE("data.setCell(",I3,", 2, ",L3, ");")</f>
        <v>data.setCell(1, 2, null);</v>
      </c>
    </row>
    <row r="4" spans="1:15" x14ac:dyDescent="0.2">
      <c r="A4">
        <v>3</v>
      </c>
      <c r="B4" t="s">
        <v>11</v>
      </c>
      <c r="C4">
        <v>928301</v>
      </c>
      <c r="D4" t="s">
        <v>12</v>
      </c>
      <c r="E4" t="s">
        <v>13</v>
      </c>
      <c r="F4">
        <v>2007</v>
      </c>
      <c r="I4">
        <v>2</v>
      </c>
      <c r="J4" t="str">
        <f t="shared" si="1"/>
        <v>Fall 2007</v>
      </c>
      <c r="K4">
        <f t="shared" si="0"/>
        <v>928301</v>
      </c>
      <c r="L4" t="s">
        <v>100</v>
      </c>
      <c r="M4" t="str">
        <f t="shared" si="2"/>
        <v>['Fall 2007',928301,null],</v>
      </c>
      <c r="N4" t="str">
        <f t="shared" si="3"/>
        <v>['Fall 2007',928301],</v>
      </c>
      <c r="O4" t="str">
        <f t="shared" si="4"/>
        <v>data.setCell(2, 2, null);</v>
      </c>
    </row>
    <row r="5" spans="1:15" x14ac:dyDescent="0.2">
      <c r="A5">
        <v>4</v>
      </c>
      <c r="B5" t="s">
        <v>14</v>
      </c>
      <c r="C5">
        <v>929485</v>
      </c>
      <c r="D5" t="s">
        <v>15</v>
      </c>
      <c r="E5" t="s">
        <v>16</v>
      </c>
      <c r="F5">
        <v>2007</v>
      </c>
      <c r="I5">
        <v>3</v>
      </c>
      <c r="J5" t="str">
        <f t="shared" si="1"/>
        <v>Winter 2007</v>
      </c>
      <c r="K5">
        <f t="shared" si="0"/>
        <v>929485</v>
      </c>
      <c r="L5" t="s">
        <v>100</v>
      </c>
      <c r="M5" t="str">
        <f t="shared" si="2"/>
        <v>['Winter 2007',929485,null],</v>
      </c>
      <c r="N5" t="str">
        <f t="shared" si="3"/>
        <v>['Winter 2007',929485],</v>
      </c>
      <c r="O5" t="str">
        <f t="shared" si="4"/>
        <v>data.setCell(3, 2, null);</v>
      </c>
    </row>
    <row r="6" spans="1:15" x14ac:dyDescent="0.2">
      <c r="A6">
        <v>5</v>
      </c>
      <c r="B6" t="s">
        <v>5</v>
      </c>
      <c r="C6">
        <v>953368</v>
      </c>
      <c r="D6" t="s">
        <v>17</v>
      </c>
      <c r="E6" t="s">
        <v>18</v>
      </c>
      <c r="F6">
        <v>2008</v>
      </c>
      <c r="I6">
        <v>4</v>
      </c>
      <c r="J6" t="str">
        <f t="shared" si="1"/>
        <v>Spring 2008</v>
      </c>
      <c r="K6">
        <f t="shared" si="0"/>
        <v>953368</v>
      </c>
      <c r="L6" t="s">
        <v>100</v>
      </c>
      <c r="M6" t="str">
        <f t="shared" si="2"/>
        <v>['Spring 2008',953368,null],</v>
      </c>
      <c r="N6" t="str">
        <f t="shared" si="3"/>
        <v>['Spring 2008',953368],</v>
      </c>
      <c r="O6" t="str">
        <f t="shared" si="4"/>
        <v>data.setCell(4, 2, null);</v>
      </c>
    </row>
    <row r="7" spans="1:15" x14ac:dyDescent="0.2">
      <c r="A7">
        <v>6</v>
      </c>
      <c r="B7" t="s">
        <v>8</v>
      </c>
      <c r="C7">
        <v>1098665</v>
      </c>
      <c r="D7" t="s">
        <v>19</v>
      </c>
      <c r="E7" t="s">
        <v>20</v>
      </c>
      <c r="F7">
        <v>2008</v>
      </c>
      <c r="I7">
        <v>5</v>
      </c>
      <c r="J7" t="str">
        <f t="shared" si="1"/>
        <v>Summer 2008</v>
      </c>
      <c r="K7">
        <f t="shared" si="0"/>
        <v>1098665</v>
      </c>
      <c r="L7" t="s">
        <v>100</v>
      </c>
      <c r="M7" t="str">
        <f t="shared" si="2"/>
        <v>['Summer 2008',1098665,null],</v>
      </c>
      <c r="N7" t="str">
        <f t="shared" si="3"/>
        <v>['Summer 2008',1098665],</v>
      </c>
      <c r="O7" t="str">
        <f t="shared" si="4"/>
        <v>data.setCell(5, 2, null);</v>
      </c>
    </row>
    <row r="8" spans="1:15" x14ac:dyDescent="0.2">
      <c r="A8">
        <v>7</v>
      </c>
      <c r="B8" t="s">
        <v>11</v>
      </c>
      <c r="C8">
        <v>1057746</v>
      </c>
      <c r="D8" t="s">
        <v>21</v>
      </c>
      <c r="E8" t="s">
        <v>22</v>
      </c>
      <c r="F8">
        <v>2008</v>
      </c>
      <c r="I8">
        <v>6</v>
      </c>
      <c r="J8" t="str">
        <f t="shared" si="1"/>
        <v>Fall 2008</v>
      </c>
      <c r="K8">
        <f t="shared" si="0"/>
        <v>1057746</v>
      </c>
      <c r="L8" t="s">
        <v>100</v>
      </c>
      <c r="M8" t="str">
        <f t="shared" si="2"/>
        <v>['Fall 2008',1057746,null],</v>
      </c>
      <c r="N8" t="str">
        <f t="shared" si="3"/>
        <v>['Fall 2008',1057746],</v>
      </c>
      <c r="O8" t="str">
        <f t="shared" si="4"/>
        <v>data.setCell(6, 2, null);</v>
      </c>
    </row>
    <row r="9" spans="1:15" x14ac:dyDescent="0.2">
      <c r="A9">
        <v>8</v>
      </c>
      <c r="B9" t="s">
        <v>14</v>
      </c>
      <c r="C9">
        <v>1041109</v>
      </c>
      <c r="D9" t="s">
        <v>23</v>
      </c>
      <c r="E9" t="s">
        <v>24</v>
      </c>
      <c r="F9">
        <v>2008</v>
      </c>
      <c r="I9">
        <v>7</v>
      </c>
      <c r="J9" t="str">
        <f t="shared" si="1"/>
        <v>Winter 2008</v>
      </c>
      <c r="K9">
        <f t="shared" si="0"/>
        <v>1041109</v>
      </c>
      <c r="L9" t="s">
        <v>100</v>
      </c>
      <c r="M9" t="str">
        <f t="shared" si="2"/>
        <v>['Winter 2008',1041109,null],</v>
      </c>
      <c r="N9" t="str">
        <f t="shared" si="3"/>
        <v>['Winter 2008',1041109],</v>
      </c>
      <c r="O9" t="str">
        <f t="shared" si="4"/>
        <v>data.setCell(7, 2, null);</v>
      </c>
    </row>
    <row r="10" spans="1:15" x14ac:dyDescent="0.2">
      <c r="A10">
        <v>9</v>
      </c>
      <c r="B10" t="s">
        <v>5</v>
      </c>
      <c r="C10">
        <v>1119064</v>
      </c>
      <c r="D10" t="s">
        <v>25</v>
      </c>
      <c r="E10" t="s">
        <v>26</v>
      </c>
      <c r="F10">
        <v>2009</v>
      </c>
      <c r="I10">
        <v>8</v>
      </c>
      <c r="J10" t="str">
        <f t="shared" si="1"/>
        <v>Spring 2009</v>
      </c>
      <c r="K10">
        <f t="shared" si="0"/>
        <v>1119064</v>
      </c>
      <c r="L10" t="s">
        <v>100</v>
      </c>
      <c r="M10" t="str">
        <f t="shared" si="2"/>
        <v>['Spring 2009',1119064,null],</v>
      </c>
      <c r="N10" t="str">
        <f t="shared" si="3"/>
        <v>['Spring 2009',1119064],</v>
      </c>
      <c r="O10" t="str">
        <f t="shared" si="4"/>
        <v>data.setCell(8, 2, null);</v>
      </c>
    </row>
    <row r="11" spans="1:15" x14ac:dyDescent="0.2">
      <c r="A11">
        <v>10</v>
      </c>
      <c r="B11" t="s">
        <v>8</v>
      </c>
      <c r="C11">
        <v>1184942</v>
      </c>
      <c r="D11" t="s">
        <v>27</v>
      </c>
      <c r="E11" t="s">
        <v>28</v>
      </c>
      <c r="F11">
        <v>2009</v>
      </c>
      <c r="I11">
        <v>9</v>
      </c>
      <c r="J11" t="str">
        <f t="shared" si="1"/>
        <v>Summer 2009</v>
      </c>
      <c r="K11">
        <f t="shared" si="0"/>
        <v>1184942</v>
      </c>
      <c r="L11" t="s">
        <v>100</v>
      </c>
      <c r="M11" t="str">
        <f t="shared" si="2"/>
        <v>['Summer 2009',1184942,null],</v>
      </c>
      <c r="N11" t="str">
        <f t="shared" si="3"/>
        <v>['Summer 2009',1184942],</v>
      </c>
      <c r="O11" t="str">
        <f t="shared" si="4"/>
        <v>data.setCell(9, 2, null);</v>
      </c>
    </row>
    <row r="12" spans="1:15" x14ac:dyDescent="0.2">
      <c r="A12">
        <v>11</v>
      </c>
      <c r="B12" t="s">
        <v>11</v>
      </c>
      <c r="C12">
        <v>1013644</v>
      </c>
      <c r="D12" t="s">
        <v>29</v>
      </c>
      <c r="E12" t="s">
        <v>30</v>
      </c>
      <c r="F12">
        <v>2009</v>
      </c>
      <c r="I12">
        <v>10</v>
      </c>
      <c r="J12" t="str">
        <f t="shared" si="1"/>
        <v>Fall 2009</v>
      </c>
      <c r="K12">
        <f t="shared" si="0"/>
        <v>1013644</v>
      </c>
      <c r="L12" t="s">
        <v>100</v>
      </c>
      <c r="M12" t="str">
        <f t="shared" si="2"/>
        <v>['Fall 2009',1013644,null],</v>
      </c>
      <c r="N12" t="str">
        <f t="shared" si="3"/>
        <v>['Fall 2009',1013644],</v>
      </c>
      <c r="O12" t="str">
        <f t="shared" si="4"/>
        <v>data.setCell(10, 2, null);</v>
      </c>
    </row>
    <row r="13" spans="1:15" x14ac:dyDescent="0.2">
      <c r="A13">
        <v>12</v>
      </c>
      <c r="B13" t="s">
        <v>14</v>
      </c>
      <c r="C13">
        <v>1021417</v>
      </c>
      <c r="D13" t="s">
        <v>31</v>
      </c>
      <c r="E13" t="s">
        <v>32</v>
      </c>
      <c r="F13">
        <v>2009</v>
      </c>
      <c r="I13">
        <v>11</v>
      </c>
      <c r="J13" t="str">
        <f t="shared" si="1"/>
        <v>Winter 2009</v>
      </c>
      <c r="K13">
        <f t="shared" si="0"/>
        <v>1021417</v>
      </c>
      <c r="L13" t="s">
        <v>100</v>
      </c>
      <c r="M13" t="str">
        <f t="shared" si="2"/>
        <v>['Winter 2009',1021417,null],</v>
      </c>
      <c r="N13" t="str">
        <f t="shared" si="3"/>
        <v>['Winter 2009',1021417],</v>
      </c>
      <c r="O13" t="str">
        <f t="shared" si="4"/>
        <v>data.setCell(11, 2, null);</v>
      </c>
    </row>
    <row r="14" spans="1:15" x14ac:dyDescent="0.2">
      <c r="A14">
        <v>13</v>
      </c>
      <c r="B14" t="s">
        <v>5</v>
      </c>
      <c r="C14">
        <v>1072707</v>
      </c>
      <c r="D14" t="s">
        <v>33</v>
      </c>
      <c r="E14" t="s">
        <v>34</v>
      </c>
      <c r="F14">
        <v>2010</v>
      </c>
      <c r="I14">
        <v>12</v>
      </c>
      <c r="J14" t="str">
        <f t="shared" si="1"/>
        <v>Spring 2010</v>
      </c>
      <c r="K14">
        <f t="shared" si="0"/>
        <v>1072707</v>
      </c>
      <c r="L14" t="s">
        <v>100</v>
      </c>
      <c r="M14" t="str">
        <f t="shared" si="2"/>
        <v>['Spring 2010',1072707,null],</v>
      </c>
      <c r="N14" t="str">
        <f t="shared" si="3"/>
        <v>['Spring 2010',1072707],</v>
      </c>
      <c r="O14" t="str">
        <f t="shared" si="4"/>
        <v>data.setCell(12, 2, null);</v>
      </c>
    </row>
    <row r="15" spans="1:15" x14ac:dyDescent="0.2">
      <c r="A15">
        <v>14</v>
      </c>
      <c r="B15" t="s">
        <v>8</v>
      </c>
      <c r="C15">
        <v>1114206</v>
      </c>
      <c r="D15" t="s">
        <v>35</v>
      </c>
      <c r="E15" t="s">
        <v>36</v>
      </c>
      <c r="F15">
        <v>2010</v>
      </c>
      <c r="I15">
        <v>13</v>
      </c>
      <c r="J15" t="str">
        <f t="shared" si="1"/>
        <v>Summer 2010</v>
      </c>
      <c r="K15">
        <f t="shared" si="0"/>
        <v>1114206</v>
      </c>
      <c r="L15" t="s">
        <v>100</v>
      </c>
      <c r="M15" t="str">
        <f t="shared" si="2"/>
        <v>['Summer 2010',1114206,null],</v>
      </c>
      <c r="N15" t="str">
        <f t="shared" si="3"/>
        <v>['Summer 2010',1114206],</v>
      </c>
      <c r="O15" t="str">
        <f t="shared" si="4"/>
        <v>data.setCell(13, 2, null);</v>
      </c>
    </row>
    <row r="16" spans="1:15" x14ac:dyDescent="0.2">
      <c r="A16">
        <v>15</v>
      </c>
      <c r="B16" t="s">
        <v>11</v>
      </c>
      <c r="C16">
        <v>979727</v>
      </c>
      <c r="D16" t="s">
        <v>37</v>
      </c>
      <c r="E16" t="s">
        <v>38</v>
      </c>
      <c r="F16">
        <v>2010</v>
      </c>
      <c r="I16">
        <v>14</v>
      </c>
      <c r="J16" t="str">
        <f t="shared" si="1"/>
        <v>Fall 2010</v>
      </c>
      <c r="K16">
        <f t="shared" si="0"/>
        <v>979727</v>
      </c>
      <c r="L16" t="s">
        <v>100</v>
      </c>
      <c r="M16" t="str">
        <f t="shared" si="2"/>
        <v>['Fall 2010',979727,null],</v>
      </c>
      <c r="N16" t="str">
        <f t="shared" si="3"/>
        <v>['Fall 2010',979727],</v>
      </c>
      <c r="O16" t="str">
        <f t="shared" si="4"/>
        <v>data.setCell(14, 2, null);</v>
      </c>
    </row>
    <row r="17" spans="1:15" x14ac:dyDescent="0.2">
      <c r="A17">
        <v>16</v>
      </c>
      <c r="B17" t="s">
        <v>14</v>
      </c>
      <c r="C17">
        <v>1009343</v>
      </c>
      <c r="D17" t="s">
        <v>39</v>
      </c>
      <c r="E17" t="s">
        <v>40</v>
      </c>
      <c r="F17">
        <v>2010</v>
      </c>
      <c r="I17">
        <v>15</v>
      </c>
      <c r="J17" t="str">
        <f t="shared" si="1"/>
        <v>Winter 2010</v>
      </c>
      <c r="K17">
        <f t="shared" si="0"/>
        <v>1009343</v>
      </c>
      <c r="L17" t="s">
        <v>100</v>
      </c>
      <c r="M17" t="str">
        <f t="shared" si="2"/>
        <v>['Winter 2010',1009343,null],</v>
      </c>
      <c r="N17" t="str">
        <f t="shared" si="3"/>
        <v>['Winter 2010',1009343],</v>
      </c>
      <c r="O17" t="str">
        <f t="shared" si="4"/>
        <v>data.setCell(15, 2, null);</v>
      </c>
    </row>
    <row r="18" spans="1:15" x14ac:dyDescent="0.2">
      <c r="A18">
        <v>17</v>
      </c>
      <c r="B18" t="s">
        <v>5</v>
      </c>
      <c r="C18">
        <v>1024364</v>
      </c>
      <c r="D18" t="s">
        <v>41</v>
      </c>
      <c r="E18" t="s">
        <v>42</v>
      </c>
      <c r="F18">
        <v>2011</v>
      </c>
      <c r="I18">
        <v>16</v>
      </c>
      <c r="J18" t="str">
        <f t="shared" si="1"/>
        <v>Spring 2011</v>
      </c>
      <c r="K18">
        <f t="shared" si="0"/>
        <v>1024364</v>
      </c>
      <c r="L18" t="s">
        <v>100</v>
      </c>
      <c r="M18" t="str">
        <f t="shared" si="2"/>
        <v>['Spring 2011',1024364,null],</v>
      </c>
      <c r="N18" t="str">
        <f t="shared" si="3"/>
        <v>['Spring 2011',1024364],</v>
      </c>
      <c r="O18" t="str">
        <f t="shared" si="4"/>
        <v>data.setCell(16, 2, null);</v>
      </c>
    </row>
    <row r="19" spans="1:15" x14ac:dyDescent="0.2">
      <c r="A19">
        <v>18</v>
      </c>
      <c r="B19" t="s">
        <v>8</v>
      </c>
      <c r="C19">
        <v>1114230</v>
      </c>
      <c r="D19" t="s">
        <v>43</v>
      </c>
      <c r="E19" t="s">
        <v>44</v>
      </c>
      <c r="F19">
        <v>2011</v>
      </c>
      <c r="I19">
        <v>17</v>
      </c>
      <c r="J19" t="str">
        <f t="shared" si="1"/>
        <v>Summer 2011</v>
      </c>
      <c r="K19">
        <f t="shared" si="0"/>
        <v>1114230</v>
      </c>
      <c r="L19" t="s">
        <v>100</v>
      </c>
      <c r="M19" t="str">
        <f t="shared" si="2"/>
        <v>['Summer 2011',1114230,null],</v>
      </c>
      <c r="N19" t="str">
        <f t="shared" si="3"/>
        <v>['Summer 2011',1114230],</v>
      </c>
      <c r="O19" t="str">
        <f t="shared" si="4"/>
        <v>data.setCell(17, 2, null);</v>
      </c>
    </row>
    <row r="20" spans="1:15" x14ac:dyDescent="0.2">
      <c r="A20">
        <v>19</v>
      </c>
      <c r="B20" t="s">
        <v>11</v>
      </c>
      <c r="C20">
        <v>930143</v>
      </c>
      <c r="D20" t="s">
        <v>45</v>
      </c>
      <c r="E20" t="s">
        <v>46</v>
      </c>
      <c r="F20">
        <v>2011</v>
      </c>
      <c r="I20">
        <v>18</v>
      </c>
      <c r="J20" t="str">
        <f t="shared" si="1"/>
        <v>Fall 2011</v>
      </c>
      <c r="K20">
        <f t="shared" si="0"/>
        <v>930143</v>
      </c>
      <c r="L20" t="s">
        <v>100</v>
      </c>
      <c r="M20" t="str">
        <f t="shared" si="2"/>
        <v>['Fall 2011',930143,null],</v>
      </c>
      <c r="N20" t="str">
        <f t="shared" si="3"/>
        <v>['Fall 2011',930143],</v>
      </c>
      <c r="O20" t="str">
        <f t="shared" si="4"/>
        <v>data.setCell(18, 2, null);</v>
      </c>
    </row>
    <row r="21" spans="1:15" x14ac:dyDescent="0.2">
      <c r="A21">
        <v>20</v>
      </c>
      <c r="B21" t="s">
        <v>14</v>
      </c>
      <c r="C21">
        <v>884835</v>
      </c>
      <c r="D21" t="s">
        <v>47</v>
      </c>
      <c r="E21" t="s">
        <v>48</v>
      </c>
      <c r="F21">
        <v>2011</v>
      </c>
      <c r="I21">
        <v>19</v>
      </c>
      <c r="J21" t="str">
        <f t="shared" si="1"/>
        <v>Winter 2011</v>
      </c>
      <c r="K21">
        <f t="shared" si="0"/>
        <v>884835</v>
      </c>
      <c r="L21" t="s">
        <v>100</v>
      </c>
      <c r="M21" t="str">
        <f t="shared" si="2"/>
        <v>['Winter 2011',884835,null],</v>
      </c>
      <c r="N21" t="str">
        <f t="shared" si="3"/>
        <v>['Winter 2011',884835],</v>
      </c>
      <c r="O21" t="str">
        <f t="shared" si="4"/>
        <v>data.setCell(19, 2, null);</v>
      </c>
    </row>
    <row r="22" spans="1:15" x14ac:dyDescent="0.2">
      <c r="A22">
        <v>21</v>
      </c>
      <c r="B22" t="s">
        <v>5</v>
      </c>
      <c r="C22">
        <v>981114</v>
      </c>
      <c r="D22" t="s">
        <v>49</v>
      </c>
      <c r="E22" t="s">
        <v>50</v>
      </c>
      <c r="F22">
        <v>2012</v>
      </c>
      <c r="I22">
        <v>20</v>
      </c>
      <c r="J22" t="str">
        <f t="shared" si="1"/>
        <v>Spring 2012</v>
      </c>
      <c r="K22">
        <f t="shared" si="0"/>
        <v>981114</v>
      </c>
      <c r="L22" t="s">
        <v>100</v>
      </c>
      <c r="M22" t="str">
        <f t="shared" si="2"/>
        <v>['Spring 2012',981114,null],</v>
      </c>
      <c r="N22" t="str">
        <f t="shared" si="3"/>
        <v>['Spring 2012',981114],</v>
      </c>
      <c r="O22" t="str">
        <f t="shared" si="4"/>
        <v>data.setCell(20, 2, null);</v>
      </c>
    </row>
    <row r="23" spans="1:15" x14ac:dyDescent="0.2">
      <c r="A23">
        <v>22</v>
      </c>
      <c r="B23" t="s">
        <v>8</v>
      </c>
      <c r="C23">
        <v>1062675</v>
      </c>
      <c r="D23" t="s">
        <v>51</v>
      </c>
      <c r="E23" t="s">
        <v>52</v>
      </c>
      <c r="F23">
        <v>2012</v>
      </c>
      <c r="I23">
        <v>21</v>
      </c>
      <c r="J23" t="str">
        <f t="shared" si="1"/>
        <v>Summer 2012</v>
      </c>
      <c r="K23">
        <f t="shared" si="0"/>
        <v>1062675</v>
      </c>
      <c r="L23" t="s">
        <v>100</v>
      </c>
      <c r="M23" t="str">
        <f t="shared" si="2"/>
        <v>['Summer 2012',1062675,null],</v>
      </c>
      <c r="N23" t="str">
        <f t="shared" si="3"/>
        <v>['Summer 2012',1062675],</v>
      </c>
      <c r="O23" t="str">
        <f t="shared" si="4"/>
        <v>data.setCell(21, 2, null);</v>
      </c>
    </row>
    <row r="24" spans="1:15" x14ac:dyDescent="0.2">
      <c r="A24">
        <v>23</v>
      </c>
      <c r="B24" t="s">
        <v>11</v>
      </c>
      <c r="C24">
        <v>1009005</v>
      </c>
      <c r="D24" t="s">
        <v>53</v>
      </c>
      <c r="E24" t="s">
        <v>54</v>
      </c>
      <c r="F24">
        <v>2012</v>
      </c>
      <c r="I24">
        <v>22</v>
      </c>
      <c r="J24" t="str">
        <f t="shared" si="1"/>
        <v>Fall 2012</v>
      </c>
      <c r="K24">
        <f t="shared" si="0"/>
        <v>1009005</v>
      </c>
      <c r="L24" t="s">
        <v>100</v>
      </c>
      <c r="M24" t="str">
        <f t="shared" si="2"/>
        <v>['Fall 2012',1009005,null],</v>
      </c>
      <c r="N24" t="str">
        <f t="shared" si="3"/>
        <v>['Fall 2012',1009005],</v>
      </c>
      <c r="O24" t="str">
        <f t="shared" si="4"/>
        <v>data.setCell(22, 2, null);</v>
      </c>
    </row>
    <row r="25" spans="1:15" x14ac:dyDescent="0.2">
      <c r="A25">
        <v>24</v>
      </c>
      <c r="B25" t="s">
        <v>14</v>
      </c>
      <c r="C25">
        <v>1035728</v>
      </c>
      <c r="D25" t="s">
        <v>55</v>
      </c>
      <c r="E25" t="s">
        <v>56</v>
      </c>
      <c r="F25">
        <v>2012</v>
      </c>
      <c r="I25">
        <v>23</v>
      </c>
      <c r="J25" t="str">
        <f t="shared" si="1"/>
        <v>Winter 2012</v>
      </c>
      <c r="K25">
        <f t="shared" si="0"/>
        <v>1035728</v>
      </c>
      <c r="L25" t="s">
        <v>100</v>
      </c>
      <c r="M25" t="str">
        <f t="shared" si="2"/>
        <v>['Winter 2012',1035728,null],</v>
      </c>
      <c r="N25" t="str">
        <f t="shared" si="3"/>
        <v>['Winter 2012',1035728],</v>
      </c>
      <c r="O25" t="str">
        <f t="shared" si="4"/>
        <v>data.setCell(23, 2, null);</v>
      </c>
    </row>
    <row r="26" spans="1:15" x14ac:dyDescent="0.2">
      <c r="A26">
        <v>25</v>
      </c>
      <c r="B26" t="s">
        <v>5</v>
      </c>
      <c r="C26">
        <v>1072532</v>
      </c>
      <c r="D26" t="s">
        <v>57</v>
      </c>
      <c r="E26" t="s">
        <v>58</v>
      </c>
      <c r="F26">
        <v>2013</v>
      </c>
      <c r="I26">
        <v>24</v>
      </c>
      <c r="J26" t="str">
        <f t="shared" si="1"/>
        <v>Spring 2013</v>
      </c>
      <c r="K26">
        <f t="shared" si="0"/>
        <v>1072532</v>
      </c>
      <c r="L26" t="s">
        <v>100</v>
      </c>
      <c r="M26" t="str">
        <f t="shared" si="2"/>
        <v>['Spring 2013',1072532,null],</v>
      </c>
      <c r="N26" t="str">
        <f t="shared" si="3"/>
        <v>['Spring 2013',1072532],</v>
      </c>
      <c r="O26" t="str">
        <f t="shared" si="4"/>
        <v>data.setCell(24, 2, null);</v>
      </c>
    </row>
    <row r="27" spans="1:15" x14ac:dyDescent="0.2">
      <c r="A27">
        <v>26</v>
      </c>
      <c r="B27" t="s">
        <v>8</v>
      </c>
      <c r="C27">
        <v>1175317</v>
      </c>
      <c r="D27" t="s">
        <v>59</v>
      </c>
      <c r="E27" t="s">
        <v>60</v>
      </c>
      <c r="F27">
        <v>2013</v>
      </c>
      <c r="I27">
        <v>25</v>
      </c>
      <c r="J27" t="str">
        <f t="shared" si="1"/>
        <v>Summer 2013</v>
      </c>
      <c r="K27">
        <f t="shared" si="0"/>
        <v>1175317</v>
      </c>
      <c r="L27" t="s">
        <v>100</v>
      </c>
      <c r="M27" t="str">
        <f t="shared" si="2"/>
        <v>['Summer 2013',1175317,null],</v>
      </c>
      <c r="N27" t="str">
        <f t="shared" si="3"/>
        <v>['Summer 2013',1175317],</v>
      </c>
      <c r="O27" t="str">
        <f t="shared" si="4"/>
        <v>data.setCell(25, 2, null);</v>
      </c>
    </row>
    <row r="28" spans="1:15" x14ac:dyDescent="0.2">
      <c r="A28">
        <v>27</v>
      </c>
      <c r="B28" t="s">
        <v>11</v>
      </c>
      <c r="C28">
        <v>1085698</v>
      </c>
      <c r="D28" t="s">
        <v>61</v>
      </c>
      <c r="E28" t="s">
        <v>62</v>
      </c>
      <c r="F28">
        <v>2013</v>
      </c>
      <c r="I28">
        <v>26</v>
      </c>
      <c r="J28" t="str">
        <f t="shared" si="1"/>
        <v>Fall 2013</v>
      </c>
      <c r="K28">
        <f t="shared" si="0"/>
        <v>1085698</v>
      </c>
      <c r="L28" t="s">
        <v>100</v>
      </c>
      <c r="M28" t="str">
        <f t="shared" si="2"/>
        <v>['Fall 2013',1085698,null],</v>
      </c>
      <c r="N28" t="str">
        <f t="shared" si="3"/>
        <v>['Fall 2013',1085698],</v>
      </c>
      <c r="O28" t="str">
        <f t="shared" si="4"/>
        <v>data.setCell(26, 2, null);</v>
      </c>
    </row>
    <row r="29" spans="1:15" x14ac:dyDescent="0.2">
      <c r="A29">
        <v>28</v>
      </c>
      <c r="B29" t="s">
        <v>14</v>
      </c>
      <c r="C29">
        <v>1001414</v>
      </c>
      <c r="D29" t="s">
        <v>63</v>
      </c>
      <c r="E29" t="s">
        <v>64</v>
      </c>
      <c r="F29">
        <v>2013</v>
      </c>
      <c r="I29">
        <v>27</v>
      </c>
      <c r="J29" t="str">
        <f t="shared" si="1"/>
        <v>Winter 2013</v>
      </c>
      <c r="K29">
        <f t="shared" si="0"/>
        <v>1001414</v>
      </c>
      <c r="L29" t="s">
        <v>100</v>
      </c>
      <c r="M29" t="str">
        <f t="shared" si="2"/>
        <v>['Winter 2013',1001414,null],</v>
      </c>
      <c r="N29" t="str">
        <f t="shared" si="3"/>
        <v>['Winter 2013',1001414],</v>
      </c>
      <c r="O29" t="str">
        <f t="shared" si="4"/>
        <v>data.setCell(27, 2, null);</v>
      </c>
    </row>
    <row r="30" spans="1:15" x14ac:dyDescent="0.2">
      <c r="A30">
        <v>29</v>
      </c>
      <c r="B30" t="s">
        <v>5</v>
      </c>
      <c r="C30">
        <v>1048799</v>
      </c>
      <c r="D30" t="s">
        <v>65</v>
      </c>
      <c r="E30" t="s">
        <v>66</v>
      </c>
      <c r="F30">
        <v>2014</v>
      </c>
      <c r="I30">
        <v>28</v>
      </c>
      <c r="J30" t="str">
        <f t="shared" si="1"/>
        <v>Spring 2014</v>
      </c>
      <c r="K30">
        <f t="shared" si="0"/>
        <v>1048799</v>
      </c>
      <c r="L30" t="s">
        <v>100</v>
      </c>
      <c r="M30" t="str">
        <f t="shared" si="2"/>
        <v>['Spring 2014',1048799,null],</v>
      </c>
      <c r="N30" t="str">
        <f t="shared" si="3"/>
        <v>['Spring 2014',1048799],</v>
      </c>
      <c r="O30" t="str">
        <f t="shared" si="4"/>
        <v>data.setCell(28, 2, null);</v>
      </c>
    </row>
    <row r="31" spans="1:15" x14ac:dyDescent="0.2">
      <c r="A31">
        <v>30</v>
      </c>
      <c r="B31" t="s">
        <v>8</v>
      </c>
      <c r="C31">
        <v>1085942</v>
      </c>
      <c r="D31" t="s">
        <v>67</v>
      </c>
      <c r="E31" t="s">
        <v>68</v>
      </c>
      <c r="F31">
        <v>2014</v>
      </c>
      <c r="I31">
        <v>29</v>
      </c>
      <c r="J31" t="str">
        <f t="shared" si="1"/>
        <v>Summer 2014</v>
      </c>
      <c r="K31">
        <f t="shared" si="0"/>
        <v>1085942</v>
      </c>
      <c r="L31" t="s">
        <v>100</v>
      </c>
      <c r="M31" t="str">
        <f t="shared" si="2"/>
        <v>['Summer 2014',1085942,null],</v>
      </c>
      <c r="N31" t="str">
        <f t="shared" si="3"/>
        <v>['Summer 2014',1085942],</v>
      </c>
      <c r="O31" t="str">
        <f t="shared" si="4"/>
        <v>data.setCell(29, 2, null);</v>
      </c>
    </row>
    <row r="32" spans="1:15" x14ac:dyDescent="0.2">
      <c r="A32">
        <v>31</v>
      </c>
      <c r="B32" t="s">
        <v>11</v>
      </c>
      <c r="C32">
        <v>1014552</v>
      </c>
      <c r="D32" t="s">
        <v>69</v>
      </c>
      <c r="E32" t="s">
        <v>70</v>
      </c>
      <c r="F32">
        <v>2014</v>
      </c>
      <c r="I32">
        <v>30</v>
      </c>
      <c r="J32" t="str">
        <f t="shared" si="1"/>
        <v>Fall 2014</v>
      </c>
      <c r="K32">
        <f t="shared" si="0"/>
        <v>1014552</v>
      </c>
      <c r="L32" t="s">
        <v>100</v>
      </c>
      <c r="M32" t="str">
        <f t="shared" si="2"/>
        <v>['Fall 2014',1014552,null],</v>
      </c>
      <c r="N32" t="str">
        <f t="shared" si="3"/>
        <v>['Fall 2014',1014552],</v>
      </c>
      <c r="O32" t="str">
        <f t="shared" si="4"/>
        <v>data.setCell(30, 2, null);</v>
      </c>
    </row>
    <row r="33" spans="1:23" x14ac:dyDescent="0.2">
      <c r="A33">
        <v>32</v>
      </c>
      <c r="B33" t="s">
        <v>14</v>
      </c>
      <c r="C33">
        <v>954643</v>
      </c>
      <c r="D33" t="s">
        <v>71</v>
      </c>
      <c r="E33" t="s">
        <v>72</v>
      </c>
      <c r="F33">
        <v>2014</v>
      </c>
      <c r="I33">
        <v>31</v>
      </c>
      <c r="J33" t="str">
        <f t="shared" si="1"/>
        <v>Winter 2014</v>
      </c>
      <c r="K33">
        <f t="shared" si="0"/>
        <v>954643</v>
      </c>
      <c r="L33" t="s">
        <v>100</v>
      </c>
      <c r="M33" t="str">
        <f t="shared" si="2"/>
        <v>['Winter 2014',954643,null],</v>
      </c>
      <c r="N33" t="str">
        <f t="shared" si="3"/>
        <v>['Winter 2014',954643],</v>
      </c>
      <c r="O33" t="str">
        <f t="shared" si="4"/>
        <v>data.setCell(31, 2, null);</v>
      </c>
    </row>
    <row r="34" spans="1:23" x14ac:dyDescent="0.2">
      <c r="A34">
        <v>33</v>
      </c>
      <c r="B34" t="s">
        <v>5</v>
      </c>
      <c r="C34">
        <v>1002733</v>
      </c>
      <c r="D34" t="s">
        <v>73</v>
      </c>
      <c r="E34" t="s">
        <v>74</v>
      </c>
      <c r="F34">
        <v>2015</v>
      </c>
      <c r="I34">
        <v>32</v>
      </c>
      <c r="J34" t="str">
        <f t="shared" si="1"/>
        <v>Spring 2015</v>
      </c>
      <c r="K34">
        <f t="shared" si="0"/>
        <v>1002733</v>
      </c>
      <c r="L34" t="s">
        <v>100</v>
      </c>
      <c r="M34" t="str">
        <f t="shared" si="2"/>
        <v>['Spring 2015',1002733,null],</v>
      </c>
      <c r="N34" t="str">
        <f t="shared" si="3"/>
        <v>['Spring 2015',1002733],</v>
      </c>
      <c r="O34" t="str">
        <f t="shared" si="4"/>
        <v>data.setCell(32, 2, null);</v>
      </c>
    </row>
    <row r="35" spans="1:23" x14ac:dyDescent="0.2">
      <c r="A35">
        <v>34</v>
      </c>
      <c r="B35" t="s">
        <v>8</v>
      </c>
      <c r="C35">
        <v>1008663</v>
      </c>
      <c r="D35" t="s">
        <v>75</v>
      </c>
      <c r="E35" t="s">
        <v>76</v>
      </c>
      <c r="F35">
        <v>2015</v>
      </c>
      <c r="I35">
        <v>33</v>
      </c>
      <c r="J35" t="str">
        <f t="shared" si="1"/>
        <v>Summer 2015</v>
      </c>
      <c r="K35">
        <f t="shared" si="0"/>
        <v>1008663</v>
      </c>
      <c r="L35" t="s">
        <v>100</v>
      </c>
      <c r="M35" t="str">
        <f t="shared" si="2"/>
        <v>['Summer 2015',1008663,null],</v>
      </c>
      <c r="N35" t="str">
        <f t="shared" si="3"/>
        <v>['Summer 2015',1008663],</v>
      </c>
      <c r="O35" t="str">
        <f t="shared" si="4"/>
        <v>data.setCell(33, 2, null);</v>
      </c>
    </row>
    <row r="36" spans="1:23" x14ac:dyDescent="0.2">
      <c r="A36">
        <v>35</v>
      </c>
      <c r="B36" t="s">
        <v>11</v>
      </c>
      <c r="C36">
        <v>1006123</v>
      </c>
      <c r="D36" t="s">
        <v>77</v>
      </c>
      <c r="E36" t="s">
        <v>78</v>
      </c>
      <c r="F36">
        <v>2015</v>
      </c>
      <c r="I36">
        <v>34</v>
      </c>
      <c r="J36" t="str">
        <f t="shared" si="1"/>
        <v>Fall 2015</v>
      </c>
      <c r="K36">
        <f t="shared" si="0"/>
        <v>1006123</v>
      </c>
      <c r="L36" t="s">
        <v>100</v>
      </c>
      <c r="M36" t="str">
        <f t="shared" si="2"/>
        <v>['Fall 2015',1006123,null],</v>
      </c>
      <c r="N36" t="str">
        <f t="shared" si="3"/>
        <v>['Fall 2015',1006123],</v>
      </c>
      <c r="O36" t="str">
        <f t="shared" si="4"/>
        <v>data.setCell(34, 2, null);</v>
      </c>
    </row>
    <row r="37" spans="1:23" x14ac:dyDescent="0.2">
      <c r="A37">
        <v>36</v>
      </c>
      <c r="B37" t="s">
        <v>14</v>
      </c>
      <c r="C37">
        <v>938652</v>
      </c>
      <c r="D37" t="s">
        <v>79</v>
      </c>
      <c r="E37" t="s">
        <v>80</v>
      </c>
      <c r="F37">
        <v>2015</v>
      </c>
      <c r="I37">
        <v>35</v>
      </c>
      <c r="J37" t="str">
        <f t="shared" si="1"/>
        <v>Winter 2015</v>
      </c>
      <c r="K37">
        <f t="shared" si="0"/>
        <v>938652</v>
      </c>
      <c r="L37" t="s">
        <v>100</v>
      </c>
      <c r="M37" t="str">
        <f t="shared" si="2"/>
        <v>['Winter 2015',938652,null],</v>
      </c>
      <c r="N37" t="str">
        <f t="shared" si="3"/>
        <v>['Winter 2015',938652],</v>
      </c>
      <c r="O37" t="str">
        <f t="shared" si="4"/>
        <v>data.setCell(35, 2, null);</v>
      </c>
    </row>
    <row r="38" spans="1:23" x14ac:dyDescent="0.2">
      <c r="A38">
        <v>37</v>
      </c>
      <c r="B38" t="s">
        <v>5</v>
      </c>
      <c r="C38">
        <v>953856</v>
      </c>
      <c r="D38" t="s">
        <v>81</v>
      </c>
      <c r="E38" t="s">
        <v>82</v>
      </c>
      <c r="F38">
        <v>2016</v>
      </c>
      <c r="I38">
        <v>36</v>
      </c>
      <c r="J38" t="str">
        <f t="shared" si="1"/>
        <v>Spring 2016</v>
      </c>
      <c r="K38">
        <f t="shared" si="0"/>
        <v>953856</v>
      </c>
      <c r="L38" t="s">
        <v>100</v>
      </c>
      <c r="M38" t="str">
        <f t="shared" si="2"/>
        <v>['Spring 2016',953856,null],</v>
      </c>
      <c r="N38" t="str">
        <f t="shared" si="3"/>
        <v>['Spring 2016',953856],</v>
      </c>
      <c r="O38" t="str">
        <f t="shared" si="4"/>
        <v>data.setCell(36, 2, null);</v>
      </c>
    </row>
    <row r="39" spans="1:23" x14ac:dyDescent="0.2">
      <c r="A39">
        <v>38</v>
      </c>
      <c r="B39" t="s">
        <v>8</v>
      </c>
      <c r="C39">
        <v>980229</v>
      </c>
      <c r="D39" t="s">
        <v>83</v>
      </c>
      <c r="E39" t="s">
        <v>84</v>
      </c>
      <c r="F39">
        <v>2016</v>
      </c>
      <c r="I39">
        <v>37</v>
      </c>
      <c r="J39" t="str">
        <f t="shared" si="1"/>
        <v>Summer 2016</v>
      </c>
      <c r="K39">
        <f t="shared" si="0"/>
        <v>980229</v>
      </c>
      <c r="L39" t="s">
        <v>100</v>
      </c>
      <c r="M39" t="str">
        <f t="shared" si="2"/>
        <v>['Summer 2016',980229,null],</v>
      </c>
      <c r="N39" t="str">
        <f t="shared" si="3"/>
        <v>['Summer 2016',980229],</v>
      </c>
      <c r="O39" t="str">
        <f t="shared" si="4"/>
        <v>data.setCell(37, 2, null);</v>
      </c>
    </row>
    <row r="40" spans="1:23" x14ac:dyDescent="0.2">
      <c r="A40">
        <v>39</v>
      </c>
      <c r="B40" t="s">
        <v>11</v>
      </c>
      <c r="C40">
        <v>919197</v>
      </c>
      <c r="D40" t="s">
        <v>85</v>
      </c>
      <c r="E40" t="s">
        <v>86</v>
      </c>
      <c r="F40">
        <v>2016</v>
      </c>
      <c r="I40">
        <v>38</v>
      </c>
      <c r="J40" t="str">
        <f t="shared" si="1"/>
        <v>Fall 2016</v>
      </c>
      <c r="K40">
        <f t="shared" si="0"/>
        <v>919197</v>
      </c>
      <c r="L40" t="s">
        <v>100</v>
      </c>
      <c r="M40" t="str">
        <f t="shared" si="2"/>
        <v>['Fall 2016',919197,null],</v>
      </c>
      <c r="N40" t="str">
        <f t="shared" si="3"/>
        <v>['Fall 2016',919197],</v>
      </c>
      <c r="O40" t="str">
        <f t="shared" si="4"/>
        <v>data.setCell(38, 2, null);</v>
      </c>
      <c r="V40" t="s">
        <v>104</v>
      </c>
    </row>
    <row r="41" spans="1:23" x14ac:dyDescent="0.2">
      <c r="A41">
        <v>40</v>
      </c>
      <c r="B41" s="1" t="s">
        <v>14</v>
      </c>
      <c r="C41" s="1">
        <v>893792</v>
      </c>
      <c r="D41" s="1" t="s">
        <v>87</v>
      </c>
      <c r="E41" s="1" t="s">
        <v>88</v>
      </c>
      <c r="F41" s="1">
        <v>2016</v>
      </c>
      <c r="G41" s="1"/>
      <c r="H41" s="1"/>
      <c r="I41">
        <v>39</v>
      </c>
      <c r="J41" t="str">
        <f t="shared" si="1"/>
        <v>Winter 2016</v>
      </c>
      <c r="K41">
        <f t="shared" si="0"/>
        <v>893792</v>
      </c>
      <c r="L41" t="s">
        <v>100</v>
      </c>
      <c r="M41" t="str">
        <f t="shared" si="2"/>
        <v>['Winter 2016',893792,null],</v>
      </c>
      <c r="N41" t="str">
        <f t="shared" si="3"/>
        <v>['Winter 2016',893792],</v>
      </c>
      <c r="O41" t="str">
        <f t="shared" si="4"/>
        <v>data.setCell(39, 2, null);</v>
      </c>
      <c r="Q41" t="s">
        <v>101</v>
      </c>
      <c r="R41" t="s">
        <v>96</v>
      </c>
      <c r="S41" t="s">
        <v>97</v>
      </c>
      <c r="T41" t="s">
        <v>98</v>
      </c>
      <c r="U41" t="s">
        <v>99</v>
      </c>
      <c r="V41" t="s">
        <v>99</v>
      </c>
      <c r="W41" t="str">
        <f>CONCATENATE("['",Q41,"','",R41,"','",S41,"','",T41,"','",U41,"'],")</f>
        <v>['Season &amp; Year','Actual # of Checkouts','Predicted # of Checkouts','Difference','% Difference'],</v>
      </c>
    </row>
    <row r="42" spans="1:23" x14ac:dyDescent="0.2">
      <c r="A42" s="2">
        <v>41</v>
      </c>
      <c r="B42" s="2" t="s">
        <v>5</v>
      </c>
      <c r="C42" s="2">
        <v>944532</v>
      </c>
      <c r="D42" s="2" t="s">
        <v>89</v>
      </c>
      <c r="E42" s="2" t="s">
        <v>90</v>
      </c>
      <c r="F42" s="2">
        <v>2017</v>
      </c>
      <c r="G42" s="2">
        <v>931713.03546348296</v>
      </c>
      <c r="H42" s="1">
        <f>ROUND(G42,0)</f>
        <v>931713</v>
      </c>
      <c r="I42">
        <v>40</v>
      </c>
      <c r="J42" t="str">
        <f t="shared" si="1"/>
        <v>Spring 2017</v>
      </c>
      <c r="K42">
        <f t="shared" si="0"/>
        <v>944532</v>
      </c>
      <c r="L42">
        <f>H42</f>
        <v>931713</v>
      </c>
      <c r="M42" t="str">
        <f t="shared" si="2"/>
        <v>['Spring 2017',944532,931713],</v>
      </c>
      <c r="N42" t="str">
        <f t="shared" si="3"/>
        <v>['Spring 2017',944532],</v>
      </c>
      <c r="O42" t="str">
        <f t="shared" si="4"/>
        <v>data.setCell(40, 2, 931713);</v>
      </c>
      <c r="Q42" t="str">
        <f>CONCATENATE(B42, "-", F42)</f>
        <v>Spring-2017</v>
      </c>
      <c r="R42">
        <f>C42</f>
        <v>944532</v>
      </c>
      <c r="S42">
        <f>H42</f>
        <v>931713</v>
      </c>
      <c r="T42">
        <f>ABS(S42-R42)</f>
        <v>12819</v>
      </c>
      <c r="U42" s="3">
        <f>(T42/R42)*100</f>
        <v>1.3571800637776168</v>
      </c>
      <c r="V42" s="3">
        <v>1.36</v>
      </c>
      <c r="W42" t="str">
        <f>CONCATENATE("['",Q42,"',",R42,",",S42,",",T42,",'",V42,"%'","],")</f>
        <v>['Spring-2017',944532,931713,12819,'1.36%'],</v>
      </c>
    </row>
    <row r="43" spans="1:23" x14ac:dyDescent="0.2">
      <c r="A43" s="2">
        <v>42</v>
      </c>
      <c r="B43" s="2" t="s">
        <v>8</v>
      </c>
      <c r="C43" s="2">
        <v>1038497</v>
      </c>
      <c r="D43" s="2" t="s">
        <v>91</v>
      </c>
      <c r="E43" s="2" t="s">
        <v>92</v>
      </c>
      <c r="F43" s="2">
        <v>2017</v>
      </c>
      <c r="G43" s="2">
        <v>993043.03041820205</v>
      </c>
      <c r="H43" s="1">
        <f t="shared" ref="H43:H48" si="5">ROUND(G43,0)</f>
        <v>993043</v>
      </c>
      <c r="I43">
        <v>41</v>
      </c>
      <c r="J43" t="str">
        <f t="shared" si="1"/>
        <v>Summer 2017</v>
      </c>
      <c r="K43">
        <f t="shared" si="0"/>
        <v>1038497</v>
      </c>
      <c r="L43">
        <f t="shared" ref="L43:L48" si="6">H43</f>
        <v>993043</v>
      </c>
      <c r="M43" t="str">
        <f t="shared" si="2"/>
        <v>['Summer 2017',1038497,993043],</v>
      </c>
      <c r="N43" t="str">
        <f t="shared" si="3"/>
        <v>['Summer 2017',1038497],</v>
      </c>
      <c r="O43" t="str">
        <f t="shared" si="4"/>
        <v>data.setCell(41, 2, 993043);</v>
      </c>
      <c r="Q43" t="str">
        <f t="shared" ref="Q43:Q48" si="7">CONCATENATE(B43, "-", F43)</f>
        <v>Summer-2017</v>
      </c>
      <c r="R43">
        <f>C43</f>
        <v>1038497</v>
      </c>
      <c r="S43">
        <f t="shared" ref="S43:S48" si="8">H43</f>
        <v>993043</v>
      </c>
      <c r="T43">
        <f t="shared" ref="T43:T44" si="9">ABS(S43-R43)</f>
        <v>45454</v>
      </c>
      <c r="U43" s="3">
        <f t="shared" ref="U43:U44" si="10">(T43/R43)*100</f>
        <v>4.3769023887406515</v>
      </c>
      <c r="V43" s="3">
        <v>2.36</v>
      </c>
      <c r="W43" t="str">
        <f t="shared" ref="W43:W44" si="11">CONCATENATE("['",Q43,"',",R43,",",S43,",",T43,",'",V43,"%'","],")</f>
        <v>['Summer-2017',1038497,993043,45454,'2.36%'],</v>
      </c>
    </row>
    <row r="44" spans="1:23" x14ac:dyDescent="0.2">
      <c r="A44" s="2">
        <v>43</v>
      </c>
      <c r="B44" s="2" t="s">
        <v>11</v>
      </c>
      <c r="C44" s="2">
        <v>965159</v>
      </c>
      <c r="D44" s="2" t="s">
        <v>93</v>
      </c>
      <c r="E44" s="2" t="s">
        <v>94</v>
      </c>
      <c r="F44" s="2">
        <v>2017</v>
      </c>
      <c r="G44" s="2">
        <v>918681.35860067199</v>
      </c>
      <c r="H44" s="1">
        <f t="shared" si="5"/>
        <v>918681</v>
      </c>
      <c r="I44">
        <v>42</v>
      </c>
      <c r="J44" t="str">
        <f t="shared" si="1"/>
        <v>Fall 2017</v>
      </c>
      <c r="K44">
        <f t="shared" si="0"/>
        <v>965159</v>
      </c>
      <c r="L44">
        <f t="shared" si="6"/>
        <v>918681</v>
      </c>
      <c r="M44" t="str">
        <f t="shared" si="2"/>
        <v>['Fall 2017',965159,918681],</v>
      </c>
      <c r="N44" t="str">
        <f t="shared" si="3"/>
        <v>['Fall 2017',965159],</v>
      </c>
      <c r="O44" t="str">
        <f t="shared" si="4"/>
        <v>data.setCell(42, 2, 918681);</v>
      </c>
      <c r="Q44" t="str">
        <f t="shared" si="7"/>
        <v>Fall-2017</v>
      </c>
      <c r="R44">
        <f>C44</f>
        <v>965159</v>
      </c>
      <c r="S44">
        <f t="shared" si="8"/>
        <v>918681</v>
      </c>
      <c r="T44">
        <f t="shared" si="9"/>
        <v>46478</v>
      </c>
      <c r="U44" s="3">
        <f t="shared" si="10"/>
        <v>4.8155796091628424</v>
      </c>
      <c r="V44" s="3">
        <v>3.36</v>
      </c>
      <c r="W44" t="str">
        <f t="shared" si="11"/>
        <v>['Fall-2017',965159,918681,46478,'3.36%'],</v>
      </c>
    </row>
    <row r="45" spans="1:23" x14ac:dyDescent="0.2">
      <c r="A45" s="2">
        <v>44</v>
      </c>
      <c r="B45" s="2" t="s">
        <v>14</v>
      </c>
      <c r="C45" s="2"/>
      <c r="D45" s="2"/>
      <c r="E45" s="2"/>
      <c r="F45" s="2">
        <v>2017</v>
      </c>
      <c r="G45" s="2">
        <v>897595.35226899094</v>
      </c>
      <c r="H45" s="1">
        <f t="shared" si="5"/>
        <v>897595</v>
      </c>
      <c r="I45">
        <v>43</v>
      </c>
      <c r="J45" t="str">
        <f t="shared" si="1"/>
        <v>Winter 2017</v>
      </c>
      <c r="K45" t="s">
        <v>100</v>
      </c>
      <c r="L45">
        <f t="shared" si="6"/>
        <v>897595</v>
      </c>
      <c r="M45" t="str">
        <f t="shared" si="2"/>
        <v>['Winter 2017',null,897595],</v>
      </c>
      <c r="N45" t="str">
        <f t="shared" si="3"/>
        <v>['Winter 2017',null],</v>
      </c>
      <c r="O45" t="str">
        <f t="shared" si="4"/>
        <v>data.setCell(43, 2, 897595);</v>
      </c>
      <c r="Q45" t="str">
        <f t="shared" si="7"/>
        <v>Winter-2017</v>
      </c>
      <c r="R45" t="s">
        <v>100</v>
      </c>
      <c r="S45">
        <f t="shared" si="8"/>
        <v>897595</v>
      </c>
      <c r="T45" t="s">
        <v>100</v>
      </c>
      <c r="U45" t="s">
        <v>100</v>
      </c>
      <c r="V45" t="s">
        <v>100</v>
      </c>
      <c r="W45" t="str">
        <f>CONCATENATE("['",Q45,"',",R45,",",S45,",",T45,",",V45,"],")</f>
        <v>['Winter-2017',null,897595,null,null],</v>
      </c>
    </row>
    <row r="46" spans="1:23" x14ac:dyDescent="0.2">
      <c r="A46" s="2">
        <v>45</v>
      </c>
      <c r="B46" s="2" t="s">
        <v>5</v>
      </c>
      <c r="C46" s="2"/>
      <c r="D46" s="2"/>
      <c r="E46" s="2"/>
      <c r="F46" s="2">
        <v>2018</v>
      </c>
      <c r="G46" s="2">
        <v>935275.66192599596</v>
      </c>
      <c r="H46" s="1">
        <f t="shared" si="5"/>
        <v>935276</v>
      </c>
      <c r="I46">
        <v>44</v>
      </c>
      <c r="J46" t="str">
        <f t="shared" si="1"/>
        <v>Spring 2018</v>
      </c>
      <c r="K46" t="s">
        <v>100</v>
      </c>
      <c r="L46">
        <f t="shared" si="6"/>
        <v>935276</v>
      </c>
      <c r="M46" t="str">
        <f t="shared" si="2"/>
        <v>['Spring 2018',null,935276],</v>
      </c>
      <c r="N46" t="str">
        <f t="shared" si="3"/>
        <v>['Spring 2018',null],</v>
      </c>
      <c r="O46" t="str">
        <f t="shared" si="4"/>
        <v>data.setCell(44, 2, 935276);</v>
      </c>
      <c r="Q46" t="str">
        <f t="shared" si="7"/>
        <v>Spring-2018</v>
      </c>
      <c r="R46" t="s">
        <v>100</v>
      </c>
      <c r="S46">
        <f t="shared" si="8"/>
        <v>935276</v>
      </c>
      <c r="T46" t="s">
        <v>100</v>
      </c>
      <c r="U46" t="s">
        <v>100</v>
      </c>
      <c r="V46" t="s">
        <v>100</v>
      </c>
      <c r="W46" t="str">
        <f t="shared" ref="W46:W48" si="12">CONCATENATE("['",Q46,"',",R46,",",S46,",",T46,",",V46,"],")</f>
        <v>['Spring-2018',null,935276,null,null],</v>
      </c>
    </row>
    <row r="47" spans="1:23" x14ac:dyDescent="0.2">
      <c r="A47" s="2">
        <v>46</v>
      </c>
      <c r="B47" s="2" t="s">
        <v>8</v>
      </c>
      <c r="C47" s="2"/>
      <c r="D47" s="2"/>
      <c r="E47" s="2"/>
      <c r="F47" s="2">
        <v>2018</v>
      </c>
      <c r="G47" s="2">
        <v>996840.16670794203</v>
      </c>
      <c r="H47" s="1">
        <f t="shared" si="5"/>
        <v>996840</v>
      </c>
      <c r="I47">
        <v>45</v>
      </c>
      <c r="J47" t="str">
        <f t="shared" si="1"/>
        <v>Summer 2018</v>
      </c>
      <c r="K47" t="s">
        <v>100</v>
      </c>
      <c r="L47">
        <f t="shared" si="6"/>
        <v>996840</v>
      </c>
      <c r="M47" t="str">
        <f t="shared" si="2"/>
        <v>['Summer 2018',null,996840],</v>
      </c>
      <c r="N47" t="str">
        <f t="shared" si="3"/>
        <v>['Summer 2018',null],</v>
      </c>
      <c r="O47" t="str">
        <f t="shared" si="4"/>
        <v>data.setCell(45, 2, 996840);</v>
      </c>
      <c r="Q47" t="str">
        <f t="shared" si="7"/>
        <v>Summer-2018</v>
      </c>
      <c r="R47" t="s">
        <v>100</v>
      </c>
      <c r="S47">
        <f t="shared" si="8"/>
        <v>996840</v>
      </c>
      <c r="T47" t="s">
        <v>100</v>
      </c>
      <c r="U47" t="s">
        <v>100</v>
      </c>
      <c r="V47" t="s">
        <v>100</v>
      </c>
      <c r="W47" t="str">
        <f t="shared" si="12"/>
        <v>['Summer-2018',null,996840,null,null],</v>
      </c>
    </row>
    <row r="48" spans="1:23" x14ac:dyDescent="0.2">
      <c r="A48" s="2">
        <v>47</v>
      </c>
      <c r="B48" s="2" t="s">
        <v>11</v>
      </c>
      <c r="C48" s="2"/>
      <c r="D48" s="2"/>
      <c r="E48" s="2"/>
      <c r="F48" s="2">
        <v>2018</v>
      </c>
      <c r="G48" s="2">
        <v>922194.15534622804</v>
      </c>
      <c r="H48" s="1">
        <f t="shared" si="5"/>
        <v>922194</v>
      </c>
      <c r="I48">
        <v>46</v>
      </c>
      <c r="J48" t="str">
        <f t="shared" si="1"/>
        <v>Fall 2018</v>
      </c>
      <c r="K48" t="s">
        <v>100</v>
      </c>
      <c r="L48">
        <f t="shared" si="6"/>
        <v>922194</v>
      </c>
      <c r="M48" t="str">
        <f t="shared" si="2"/>
        <v>['Fall 2018',null,922194],</v>
      </c>
      <c r="N48" t="str">
        <f t="shared" si="3"/>
        <v>['Fall 2018',null],</v>
      </c>
      <c r="O48" t="str">
        <f t="shared" si="4"/>
        <v>data.setCell(46, 2, 922194);</v>
      </c>
      <c r="Q48" t="str">
        <f t="shared" si="7"/>
        <v>Fall-2018</v>
      </c>
      <c r="R48" t="s">
        <v>100</v>
      </c>
      <c r="S48">
        <f t="shared" si="8"/>
        <v>922194</v>
      </c>
      <c r="T48" t="s">
        <v>100</v>
      </c>
      <c r="U48" t="s">
        <v>100</v>
      </c>
      <c r="V48" t="s">
        <v>100</v>
      </c>
      <c r="W48" t="str">
        <f t="shared" si="12"/>
        <v>['Fall-2018',null,922194,null,null],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BookCheckoutsPerSeasonFrom2007T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Pushpita</dc:creator>
  <cp:lastModifiedBy>Microsoft Office User</cp:lastModifiedBy>
  <dcterms:created xsi:type="dcterms:W3CDTF">2017-12-03T19:18:55Z</dcterms:created>
  <dcterms:modified xsi:type="dcterms:W3CDTF">2017-12-07T02:17:51Z</dcterms:modified>
</cp:coreProperties>
</file>