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grades" sheetId="1" r:id="rId4"/>
    <sheet state="visible" name="calculator" sheetId="2" r:id="rId5"/>
    <sheet state="visible" name="data" sheetId="3" r:id="rId6"/>
  </sheets>
  <definedNames/>
  <calcPr/>
</workbook>
</file>

<file path=xl/sharedStrings.xml><?xml version="1.0" encoding="utf-8"?>
<sst xmlns="http://schemas.openxmlformats.org/spreadsheetml/2006/main" count="85" uniqueCount="77">
  <si>
    <t>Zone</t>
  </si>
  <si>
    <t>Facility</t>
  </si>
  <si>
    <t>Metal</t>
  </si>
  <si>
    <t>Crystal</t>
  </si>
  <si>
    <t>Deuterium</t>
  </si>
  <si>
    <t>Total Time (min)</t>
  </si>
  <si>
    <t>Max Level</t>
  </si>
  <si>
    <t>Fleet Command Center</t>
  </si>
  <si>
    <t>Prospecting</t>
  </si>
  <si>
    <t>Generic Port I</t>
  </si>
  <si>
    <t>Warehouse I</t>
  </si>
  <si>
    <t>Tactical Item</t>
  </si>
  <si>
    <t>Joint Production Shipyard</t>
  </si>
  <si>
    <t>Frigate Dockyard</t>
  </si>
  <si>
    <t>Utility Ship Dockyard</t>
  </si>
  <si>
    <t>Encrypted Comm Center</t>
  </si>
  <si>
    <t>Generic Port II</t>
  </si>
  <si>
    <t>Repair Dock</t>
  </si>
  <si>
    <t>Small Integrated Plant</t>
  </si>
  <si>
    <t>Habitat I</t>
  </si>
  <si>
    <t>Prefab Module Workshop</t>
  </si>
  <si>
    <t>Trading Center</t>
  </si>
  <si>
    <t>Rf Command Center</t>
  </si>
  <si>
    <t>Generic Port III</t>
  </si>
  <si>
    <t>Smelting Plant</t>
  </si>
  <si>
    <t>Crystal Synthesis Plant</t>
  </si>
  <si>
    <t>Capital Shipyard I</t>
  </si>
  <si>
    <t>Destroyer Dockyard</t>
  </si>
  <si>
    <t>Outpost Com Center</t>
  </si>
  <si>
    <t>Generic Port IV</t>
  </si>
  <si>
    <t>Warehouse II</t>
  </si>
  <si>
    <t>D20 Electrolysis Plant</t>
  </si>
  <si>
    <t>Medium Utility Ship</t>
  </si>
  <si>
    <t>Habitat II</t>
  </si>
  <si>
    <t>Air Defense Com Center</t>
  </si>
  <si>
    <t>Military Port I</t>
  </si>
  <si>
    <t>Aircraft Hangar I</t>
  </si>
  <si>
    <t>Base Defense System</t>
  </si>
  <si>
    <t>Aircraft Assembly Line</t>
  </si>
  <si>
    <t>Advanced Habitat I</t>
  </si>
  <si>
    <t>BMP</t>
  </si>
  <si>
    <t>SubFleet I</t>
  </si>
  <si>
    <t>Resource Port I</t>
  </si>
  <si>
    <t>Advanced Warehouse I</t>
  </si>
  <si>
    <t>Maintenance Plant</t>
  </si>
  <si>
    <t>Capital Shipyard II</t>
  </si>
  <si>
    <t>Auxiliary Ship Dockyard</t>
  </si>
  <si>
    <t>Cruiser Dockyard</t>
  </si>
  <si>
    <t>IMP</t>
  </si>
  <si>
    <t>Escort Com Center</t>
  </si>
  <si>
    <t>Resource Port II</t>
  </si>
  <si>
    <t>Military Port II</t>
  </si>
  <si>
    <t>Super Capital Shipyard I</t>
  </si>
  <si>
    <t>Battlecruiser Dockyard</t>
  </si>
  <si>
    <t>AMP</t>
  </si>
  <si>
    <t>Docking Command Center</t>
  </si>
  <si>
    <t>Military Port III</t>
  </si>
  <si>
    <t>Advanced Warehouse II</t>
  </si>
  <si>
    <t>Aircraft Hangar II</t>
  </si>
  <si>
    <t>Utility Platform Dockyard</t>
  </si>
  <si>
    <t>Carrier Dockyard</t>
  </si>
  <si>
    <t>Advanced Habitat II</t>
  </si>
  <si>
    <t>Field Command Center</t>
  </si>
  <si>
    <t>SubFleet 2</t>
  </si>
  <si>
    <t>Military Port IV</t>
  </si>
  <si>
    <t>Resource Port III</t>
  </si>
  <si>
    <t>Base Structure Rf</t>
  </si>
  <si>
    <t>Current Base Stats</t>
  </si>
  <si>
    <t>Target</t>
  </si>
  <si>
    <t>Metal/hr</t>
  </si>
  <si>
    <t>Crystal/hr</t>
  </si>
  <si>
    <t>Upgrade</t>
  </si>
  <si>
    <t>Deuterium/hr</t>
  </si>
  <si>
    <t>Level</t>
  </si>
  <si>
    <t>Current Zone</t>
  </si>
  <si>
    <t>Resource Cost</t>
  </si>
  <si>
    <t>Time(hrs)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</si>
</sst>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&quot;Aptos Narrow&quot;"/>
    </font>
    <font>
      <b/>
      <sz val="11.0"/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b/>
      <color theme="1"/>
      <name val="Arial"/>
      <scheme val="minor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E6F5"/>
        <bgColor rgb="FFC0E6F5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3" numFmtId="0" xfId="0" applyAlignment="1" applyBorder="1" applyFill="1" applyFont="1">
      <alignment horizontal="center" readingOrder="0" shrinkToFit="0" vertical="center" wrapText="0"/>
    </xf>
    <xf borderId="4" fillId="2" fontId="3" numFmtId="0" xfId="0" applyAlignment="1" applyBorder="1" applyFont="1">
      <alignment horizontal="center" readingOrder="0" shrinkToFit="0" vertical="center" wrapText="0"/>
    </xf>
    <xf borderId="4" fillId="2" fontId="4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4" fillId="2" fontId="3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/>
    </xf>
    <xf borderId="6" fillId="0" fontId="6" numFmtId="0" xfId="0" applyBorder="1" applyFont="1"/>
    <xf borderId="7" fillId="0" fontId="5" numFmtId="0" xfId="0" applyAlignment="1" applyBorder="1" applyFont="1">
      <alignment horizontal="right" readingOrder="0"/>
    </xf>
    <xf borderId="8" fillId="0" fontId="7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right" readingOrder="0" shrinkToFit="0" wrapText="0"/>
    </xf>
    <xf borderId="9" fillId="0" fontId="5" numFmtId="0" xfId="0" applyAlignment="1" applyBorder="1" applyFont="1">
      <alignment horizontal="right" readingOrder="0"/>
    </xf>
    <xf borderId="10" fillId="0" fontId="7" numFmtId="0" xfId="0" applyBorder="1" applyFont="1"/>
    <xf borderId="7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7" fillId="3" fontId="0" numFmtId="0" xfId="0" applyAlignment="1" applyBorder="1" applyFill="1" applyFont="1">
      <alignment horizontal="right"/>
    </xf>
    <xf borderId="8" fillId="0" fontId="7" numFmtId="0" xfId="0" applyBorder="1" applyFont="1"/>
    <xf borderId="7" fillId="0" fontId="7" numFmtId="0" xfId="0" applyAlignment="1" applyBorder="1" applyFont="1">
      <alignment horizontal="right"/>
    </xf>
    <xf borderId="10" fillId="0" fontId="7" numFmtId="46" xfId="0" applyBorder="1" applyFont="1" applyNumberFormat="1"/>
    <xf borderId="0" fillId="0" fontId="5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9" fillId="0" fontId="7" numFmtId="0" xfId="0" applyAlignment="1" applyBorder="1" applyFont="1">
      <alignment horizontal="right"/>
    </xf>
    <xf borderId="0" fillId="0" fontId="7" numFmtId="0" xfId="0" applyAlignment="1" applyFont="1">
      <alignment horizontal="right"/>
    </xf>
    <xf borderId="11" fillId="0" fontId="7" numFmtId="0" xfId="0" applyAlignment="1" applyBorder="1" applyFont="1">
      <alignment horizontal="left" readingOrder="0" shrinkToFit="0" vertical="center" wrapText="0"/>
    </xf>
    <xf borderId="12" fillId="0" fontId="7" numFmtId="0" xfId="0" applyAlignment="1" applyBorder="1" applyFont="1">
      <alignment shrinkToFit="0" vertical="center" wrapText="0"/>
    </xf>
    <xf borderId="13" fillId="0" fontId="7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upgrades-style">
      <tableStyleElement dxfId="1" type="headerRow"/>
      <tableStyleElement dxfId="2" type="firstRowStripe"/>
      <tableStyleElement dxfId="3" type="secondRowStripe"/>
    </tableStyle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61" displayName="upgrades" name="upgrades" id="1">
  <tableColumns count="7">
    <tableColumn name="Zone" id="1"/>
    <tableColumn name="Facility" id="2"/>
    <tableColumn name="Metal" id="3"/>
    <tableColumn name="Crystal" id="4"/>
    <tableColumn name="Deuterium" id="5"/>
    <tableColumn name="Total Time (min)" id="6"/>
    <tableColumn name="Max Level" id="7"/>
  </tableColumns>
  <tableStyleInfo name="upgrades-style" showColumnStripes="0" showFirstColumn="1" showLastColumn="1" showRowStripes="1"/>
</table>
</file>

<file path=xl/tables/table2.xml><?xml version="1.0" encoding="utf-8"?>
<table xmlns="http://schemas.openxmlformats.org/spreadsheetml/2006/main" ref="A1:A15" displayName="Helper" name="Helper" id="2">
  <tableColumns count="1">
    <tableColumn name="Facility" id="1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0.13"/>
    <col customWidth="1" min="3" max="3" width="9.88"/>
    <col customWidth="1" min="4" max="4" width="10.5"/>
    <col customWidth="1" min="5" max="5" width="14.5"/>
    <col customWidth="1" min="6" max="6" width="18.0"/>
    <col customWidth="1" min="7" max="7" width="12.25"/>
    <col hidden="1" min="8" max="22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>
        <v>1.0</v>
      </c>
      <c r="B2" s="6" t="s">
        <v>7</v>
      </c>
      <c r="C2" s="6"/>
      <c r="D2" s="6"/>
      <c r="E2" s="6"/>
      <c r="F2" s="6"/>
      <c r="G2" s="7">
        <v>1.0</v>
      </c>
    </row>
    <row r="3">
      <c r="A3" s="8">
        <v>1.0</v>
      </c>
      <c r="B3" s="9" t="s">
        <v>8</v>
      </c>
      <c r="C3" s="10"/>
      <c r="D3" s="10"/>
      <c r="E3" s="10"/>
      <c r="F3" s="10"/>
      <c r="G3" s="10">
        <v>5.0</v>
      </c>
    </row>
    <row r="4">
      <c r="A4" s="5">
        <v>1.0</v>
      </c>
      <c r="B4" s="6" t="s">
        <v>9</v>
      </c>
      <c r="C4" s="6"/>
      <c r="D4" s="6"/>
      <c r="E4" s="6"/>
      <c r="F4" s="6"/>
      <c r="G4" s="6">
        <v>5.0</v>
      </c>
    </row>
    <row r="5">
      <c r="A5" s="8">
        <v>1.0</v>
      </c>
      <c r="B5" s="10" t="s">
        <v>10</v>
      </c>
      <c r="C5" s="10"/>
      <c r="D5" s="10"/>
      <c r="E5" s="10"/>
      <c r="F5" s="10"/>
      <c r="G5" s="10">
        <v>5.0</v>
      </c>
    </row>
    <row r="6">
      <c r="A6" s="5">
        <v>1.0</v>
      </c>
      <c r="B6" s="7" t="s">
        <v>11</v>
      </c>
      <c r="C6" s="6"/>
      <c r="D6" s="6"/>
      <c r="E6" s="6"/>
      <c r="F6" s="6"/>
      <c r="G6" s="7">
        <v>1.0</v>
      </c>
    </row>
    <row r="7">
      <c r="A7" s="8">
        <v>1.0</v>
      </c>
      <c r="B7" s="10" t="s">
        <v>12</v>
      </c>
      <c r="C7" s="10"/>
      <c r="D7" s="10"/>
      <c r="E7" s="10"/>
      <c r="F7" s="10"/>
      <c r="G7" s="10">
        <v>5.0</v>
      </c>
    </row>
    <row r="8">
      <c r="A8" s="5">
        <v>1.0</v>
      </c>
      <c r="B8" s="6" t="s">
        <v>13</v>
      </c>
      <c r="C8" s="6"/>
      <c r="D8" s="6"/>
      <c r="E8" s="6"/>
      <c r="F8" s="6"/>
      <c r="G8" s="6">
        <v>5.0</v>
      </c>
    </row>
    <row r="9">
      <c r="A9" s="8">
        <v>1.0</v>
      </c>
      <c r="B9" s="10" t="s">
        <v>14</v>
      </c>
      <c r="C9" s="10"/>
      <c r="D9" s="10"/>
      <c r="E9" s="10"/>
      <c r="F9" s="10"/>
      <c r="G9" s="10">
        <v>5.0</v>
      </c>
    </row>
    <row r="10">
      <c r="A10" s="5">
        <v>2.0</v>
      </c>
      <c r="B10" s="7" t="s">
        <v>15</v>
      </c>
      <c r="C10" s="6"/>
      <c r="D10" s="6"/>
      <c r="E10" s="6"/>
      <c r="F10" s="6"/>
      <c r="G10" s="6">
        <v>5.0</v>
      </c>
    </row>
    <row r="11">
      <c r="A11" s="8">
        <v>2.0</v>
      </c>
      <c r="B11" s="10" t="s">
        <v>16</v>
      </c>
      <c r="C11" s="10"/>
      <c r="D11" s="10"/>
      <c r="E11" s="10"/>
      <c r="F11" s="10"/>
      <c r="G11" s="10">
        <v>5.0</v>
      </c>
    </row>
    <row r="12">
      <c r="A12" s="5">
        <v>2.0</v>
      </c>
      <c r="B12" s="6" t="s">
        <v>17</v>
      </c>
      <c r="C12" s="6"/>
      <c r="D12" s="6"/>
      <c r="E12" s="6"/>
      <c r="F12" s="6"/>
      <c r="G12" s="6">
        <v>5.0</v>
      </c>
    </row>
    <row r="13">
      <c r="A13" s="8">
        <v>2.0</v>
      </c>
      <c r="B13" s="10" t="s">
        <v>18</v>
      </c>
      <c r="C13" s="10"/>
      <c r="D13" s="10"/>
      <c r="E13" s="10"/>
      <c r="F13" s="10"/>
      <c r="G13" s="10">
        <v>5.0</v>
      </c>
    </row>
    <row r="14">
      <c r="A14" s="5">
        <v>2.0</v>
      </c>
      <c r="B14" s="6" t="s">
        <v>19</v>
      </c>
      <c r="C14" s="6"/>
      <c r="D14" s="6"/>
      <c r="E14" s="6"/>
      <c r="F14" s="6"/>
      <c r="G14" s="6">
        <v>5.0</v>
      </c>
    </row>
    <row r="15">
      <c r="A15" s="8">
        <v>2.0</v>
      </c>
      <c r="B15" s="9" t="s">
        <v>20</v>
      </c>
      <c r="C15" s="10"/>
      <c r="D15" s="10"/>
      <c r="E15" s="10"/>
      <c r="F15" s="10"/>
      <c r="G15" s="10">
        <v>5.0</v>
      </c>
    </row>
    <row r="16">
      <c r="A16" s="5">
        <v>3.0</v>
      </c>
      <c r="B16" s="6" t="s">
        <v>21</v>
      </c>
      <c r="C16" s="6"/>
      <c r="D16" s="6"/>
      <c r="E16" s="6"/>
      <c r="F16" s="6"/>
      <c r="G16" s="6">
        <v>5.0</v>
      </c>
    </row>
    <row r="17">
      <c r="A17" s="8">
        <v>3.0</v>
      </c>
      <c r="B17" s="9" t="s">
        <v>22</v>
      </c>
      <c r="C17" s="10"/>
      <c r="D17" s="10"/>
      <c r="E17" s="10"/>
      <c r="F17" s="10"/>
      <c r="G17" s="9">
        <v>1.0</v>
      </c>
    </row>
    <row r="18">
      <c r="A18" s="5">
        <v>3.0</v>
      </c>
      <c r="B18" s="6" t="s">
        <v>23</v>
      </c>
      <c r="C18" s="6"/>
      <c r="D18" s="6"/>
      <c r="E18" s="6"/>
      <c r="F18" s="6"/>
      <c r="G18" s="6">
        <v>5.0</v>
      </c>
    </row>
    <row r="19">
      <c r="A19" s="8">
        <v>3.0</v>
      </c>
      <c r="B19" s="10" t="s">
        <v>24</v>
      </c>
      <c r="C19" s="10"/>
      <c r="D19" s="10"/>
      <c r="E19" s="10"/>
      <c r="F19" s="10"/>
      <c r="G19" s="9">
        <v>10.0</v>
      </c>
    </row>
    <row r="20">
      <c r="A20" s="5">
        <v>3.0</v>
      </c>
      <c r="B20" s="6" t="s">
        <v>25</v>
      </c>
      <c r="C20" s="6"/>
      <c r="D20" s="6"/>
      <c r="E20" s="6"/>
      <c r="F20" s="6"/>
      <c r="G20" s="7">
        <v>10.0</v>
      </c>
    </row>
    <row r="21">
      <c r="A21" s="8">
        <v>3.0</v>
      </c>
      <c r="B21" s="10" t="s">
        <v>26</v>
      </c>
      <c r="C21" s="10"/>
      <c r="D21" s="10"/>
      <c r="E21" s="10"/>
      <c r="F21" s="10"/>
      <c r="G21" s="10">
        <v>5.0</v>
      </c>
    </row>
    <row r="22">
      <c r="A22" s="5">
        <v>3.0</v>
      </c>
      <c r="B22" s="6" t="s">
        <v>27</v>
      </c>
      <c r="C22" s="6"/>
      <c r="D22" s="6"/>
      <c r="E22" s="6"/>
      <c r="F22" s="6"/>
      <c r="G22" s="6">
        <v>5.0</v>
      </c>
    </row>
    <row r="23">
      <c r="A23" s="8">
        <v>4.0</v>
      </c>
      <c r="B23" s="9" t="s">
        <v>28</v>
      </c>
      <c r="C23" s="10"/>
      <c r="D23" s="10"/>
      <c r="E23" s="10"/>
      <c r="F23" s="10"/>
      <c r="G23" s="9">
        <v>8.0</v>
      </c>
    </row>
    <row r="24">
      <c r="A24" s="5">
        <v>4.0</v>
      </c>
      <c r="B24" s="6" t="s">
        <v>29</v>
      </c>
      <c r="C24" s="6"/>
      <c r="D24" s="6"/>
      <c r="E24" s="6"/>
      <c r="F24" s="6"/>
      <c r="G24" s="6">
        <v>5.0</v>
      </c>
    </row>
    <row r="25">
      <c r="A25" s="8">
        <v>4.0</v>
      </c>
      <c r="B25" s="10" t="s">
        <v>30</v>
      </c>
      <c r="C25" s="10"/>
      <c r="D25" s="10"/>
      <c r="E25" s="10"/>
      <c r="F25" s="10"/>
      <c r="G25" s="10">
        <v>5.0</v>
      </c>
    </row>
    <row r="26">
      <c r="A26" s="5">
        <v>4.0</v>
      </c>
      <c r="B26" s="6" t="s">
        <v>31</v>
      </c>
      <c r="C26" s="6"/>
      <c r="D26" s="6"/>
      <c r="E26" s="6"/>
      <c r="F26" s="6"/>
      <c r="G26" s="7">
        <v>10.0</v>
      </c>
    </row>
    <row r="27">
      <c r="A27" s="8">
        <v>4.0</v>
      </c>
      <c r="B27" s="9" t="s">
        <v>32</v>
      </c>
      <c r="C27" s="10"/>
      <c r="D27" s="10"/>
      <c r="E27" s="10"/>
      <c r="F27" s="10"/>
      <c r="G27" s="10">
        <v>5.0</v>
      </c>
    </row>
    <row r="28">
      <c r="A28" s="11"/>
      <c r="B28" s="6" t="s">
        <v>33</v>
      </c>
      <c r="C28" s="6"/>
      <c r="D28" s="6"/>
      <c r="E28" s="6"/>
      <c r="F28" s="6"/>
      <c r="G28" s="6">
        <v>5.0</v>
      </c>
    </row>
    <row r="29">
      <c r="A29" s="8">
        <v>5.0</v>
      </c>
      <c r="B29" s="9" t="s">
        <v>34</v>
      </c>
      <c r="C29" s="10"/>
      <c r="D29" s="10"/>
      <c r="E29" s="10"/>
      <c r="F29" s="10"/>
      <c r="G29" s="9">
        <v>1.0</v>
      </c>
    </row>
    <row r="30">
      <c r="A30" s="5">
        <v>5.0</v>
      </c>
      <c r="B30" s="6" t="s">
        <v>35</v>
      </c>
      <c r="C30" s="6"/>
      <c r="D30" s="6"/>
      <c r="E30" s="6"/>
      <c r="F30" s="6"/>
      <c r="G30" s="6">
        <v>5.0</v>
      </c>
    </row>
    <row r="31">
      <c r="A31" s="8">
        <v>5.0</v>
      </c>
      <c r="B31" s="10" t="s">
        <v>36</v>
      </c>
      <c r="C31" s="10"/>
      <c r="D31" s="10"/>
      <c r="E31" s="10"/>
      <c r="F31" s="10"/>
      <c r="G31" s="10">
        <v>5.0</v>
      </c>
    </row>
    <row r="32">
      <c r="A32" s="5">
        <v>5.0</v>
      </c>
      <c r="B32" s="6" t="s">
        <v>37</v>
      </c>
      <c r="C32" s="6"/>
      <c r="D32" s="6"/>
      <c r="E32" s="6"/>
      <c r="F32" s="6"/>
      <c r="G32" s="6">
        <v>5.0</v>
      </c>
    </row>
    <row r="33">
      <c r="A33" s="8">
        <v>5.0</v>
      </c>
      <c r="B33" s="10" t="s">
        <v>38</v>
      </c>
      <c r="C33" s="10"/>
      <c r="D33" s="10"/>
      <c r="E33" s="10"/>
      <c r="F33" s="10"/>
      <c r="G33" s="9">
        <v>10.0</v>
      </c>
    </row>
    <row r="34">
      <c r="A34" s="5">
        <v>5.0</v>
      </c>
      <c r="B34" s="6" t="s">
        <v>39</v>
      </c>
      <c r="C34" s="6"/>
      <c r="D34" s="6"/>
      <c r="E34" s="6"/>
      <c r="F34" s="6"/>
      <c r="G34" s="6">
        <v>5.0</v>
      </c>
    </row>
    <row r="35">
      <c r="A35" s="8">
        <v>6.0</v>
      </c>
      <c r="B35" s="9" t="s">
        <v>40</v>
      </c>
      <c r="C35" s="10"/>
      <c r="D35" s="10"/>
      <c r="E35" s="10"/>
      <c r="F35" s="10"/>
      <c r="G35" s="9">
        <v>2.0</v>
      </c>
    </row>
    <row r="36">
      <c r="A36" s="5">
        <v>6.0</v>
      </c>
      <c r="B36" s="7" t="s">
        <v>41</v>
      </c>
      <c r="C36" s="6"/>
      <c r="D36" s="6"/>
      <c r="E36" s="6"/>
      <c r="F36" s="6"/>
      <c r="G36" s="7">
        <v>2.0</v>
      </c>
    </row>
    <row r="37">
      <c r="A37" s="8">
        <v>6.0</v>
      </c>
      <c r="B37" s="10" t="s">
        <v>42</v>
      </c>
      <c r="C37" s="10"/>
      <c r="D37" s="10"/>
      <c r="E37" s="10"/>
      <c r="F37" s="10"/>
      <c r="G37" s="10">
        <v>5.0</v>
      </c>
    </row>
    <row r="38">
      <c r="A38" s="5">
        <v>6.0</v>
      </c>
      <c r="B38" s="6" t="s">
        <v>43</v>
      </c>
      <c r="C38" s="6"/>
      <c r="D38" s="6"/>
      <c r="E38" s="6"/>
      <c r="F38" s="6"/>
      <c r="G38" s="6">
        <v>5.0</v>
      </c>
    </row>
    <row r="39">
      <c r="A39" s="8">
        <v>6.0</v>
      </c>
      <c r="B39" s="10" t="s">
        <v>44</v>
      </c>
      <c r="C39" s="10"/>
      <c r="D39" s="10"/>
      <c r="E39" s="10"/>
      <c r="F39" s="10"/>
      <c r="G39" s="10">
        <v>5.0</v>
      </c>
    </row>
    <row r="40">
      <c r="A40" s="5">
        <v>6.0</v>
      </c>
      <c r="B40" s="6" t="s">
        <v>45</v>
      </c>
      <c r="C40" s="6"/>
      <c r="D40" s="6"/>
      <c r="E40" s="6"/>
      <c r="F40" s="6"/>
      <c r="G40" s="6">
        <v>5.0</v>
      </c>
    </row>
    <row r="41">
      <c r="A41" s="8">
        <v>6.0</v>
      </c>
      <c r="B41" s="10" t="s">
        <v>46</v>
      </c>
      <c r="C41" s="10"/>
      <c r="D41" s="10"/>
      <c r="E41" s="10"/>
      <c r="F41" s="10"/>
      <c r="G41" s="10">
        <v>5.0</v>
      </c>
    </row>
    <row r="42">
      <c r="A42" s="5">
        <v>6.0</v>
      </c>
      <c r="B42" s="6" t="s">
        <v>47</v>
      </c>
      <c r="C42" s="6"/>
      <c r="D42" s="6"/>
      <c r="E42" s="6"/>
      <c r="F42" s="6"/>
      <c r="G42" s="6">
        <v>5.0</v>
      </c>
    </row>
    <row r="43">
      <c r="A43" s="8">
        <v>7.0</v>
      </c>
      <c r="B43" s="9" t="s">
        <v>48</v>
      </c>
      <c r="C43" s="10"/>
      <c r="D43" s="10"/>
      <c r="E43" s="10"/>
      <c r="F43" s="10"/>
      <c r="G43" s="9">
        <v>2.0</v>
      </c>
    </row>
    <row r="44">
      <c r="A44" s="5">
        <v>7.0</v>
      </c>
      <c r="B44" s="7" t="s">
        <v>49</v>
      </c>
      <c r="C44" s="6"/>
      <c r="D44" s="6"/>
      <c r="E44" s="6"/>
      <c r="F44" s="6"/>
      <c r="G44" s="7">
        <v>1.0</v>
      </c>
    </row>
    <row r="45">
      <c r="A45" s="8">
        <v>7.0</v>
      </c>
      <c r="B45" s="10" t="s">
        <v>50</v>
      </c>
      <c r="C45" s="10"/>
      <c r="D45" s="10"/>
      <c r="E45" s="10"/>
      <c r="F45" s="10"/>
      <c r="G45" s="10">
        <v>5.0</v>
      </c>
    </row>
    <row r="46">
      <c r="A46" s="5">
        <v>7.0</v>
      </c>
      <c r="B46" s="6" t="s">
        <v>51</v>
      </c>
      <c r="C46" s="6"/>
      <c r="D46" s="6"/>
      <c r="E46" s="6"/>
      <c r="F46" s="6"/>
      <c r="G46" s="6">
        <v>5.0</v>
      </c>
    </row>
    <row r="47">
      <c r="A47" s="8">
        <v>7.0</v>
      </c>
      <c r="B47" s="10" t="s">
        <v>52</v>
      </c>
      <c r="C47" s="10"/>
      <c r="D47" s="10"/>
      <c r="E47" s="10"/>
      <c r="F47" s="10"/>
      <c r="G47" s="9">
        <v>5.0</v>
      </c>
    </row>
    <row r="48">
      <c r="A48" s="5">
        <v>7.0</v>
      </c>
      <c r="B48" s="6" t="s">
        <v>53</v>
      </c>
      <c r="C48" s="6"/>
      <c r="D48" s="6"/>
      <c r="E48" s="6"/>
      <c r="F48" s="6"/>
      <c r="G48" s="6">
        <v>5.0</v>
      </c>
    </row>
    <row r="49">
      <c r="A49" s="8">
        <v>8.0</v>
      </c>
      <c r="B49" s="9" t="s">
        <v>54</v>
      </c>
      <c r="C49" s="10"/>
      <c r="D49" s="10"/>
      <c r="E49" s="10"/>
      <c r="F49" s="10"/>
      <c r="G49" s="9">
        <v>2.0</v>
      </c>
    </row>
    <row r="50">
      <c r="A50" s="5">
        <v>8.0</v>
      </c>
      <c r="B50" s="6" t="s">
        <v>55</v>
      </c>
      <c r="C50" s="6"/>
      <c r="D50" s="6"/>
      <c r="E50" s="6"/>
      <c r="F50" s="6"/>
      <c r="G50" s="7">
        <v>1.0</v>
      </c>
    </row>
    <row r="51">
      <c r="A51" s="8">
        <v>8.0</v>
      </c>
      <c r="B51" s="10" t="s">
        <v>56</v>
      </c>
      <c r="C51" s="10"/>
      <c r="D51" s="10"/>
      <c r="E51" s="10"/>
      <c r="F51" s="10"/>
      <c r="G51" s="10">
        <v>5.0</v>
      </c>
    </row>
    <row r="52">
      <c r="A52" s="5">
        <v>8.0</v>
      </c>
      <c r="B52" s="6" t="s">
        <v>57</v>
      </c>
      <c r="C52" s="6"/>
      <c r="D52" s="6"/>
      <c r="E52" s="6"/>
      <c r="F52" s="6"/>
      <c r="G52" s="6">
        <v>5.0</v>
      </c>
    </row>
    <row r="53">
      <c r="A53" s="8">
        <v>8.0</v>
      </c>
      <c r="B53" s="10" t="s">
        <v>58</v>
      </c>
      <c r="C53" s="10"/>
      <c r="D53" s="10"/>
      <c r="E53" s="10"/>
      <c r="F53" s="10"/>
      <c r="G53" s="10">
        <v>5.0</v>
      </c>
    </row>
    <row r="54">
      <c r="A54" s="5">
        <v>8.0</v>
      </c>
      <c r="B54" s="6" t="s">
        <v>59</v>
      </c>
      <c r="C54" s="6"/>
      <c r="D54" s="6"/>
      <c r="E54" s="6"/>
      <c r="F54" s="6"/>
      <c r="G54" s="6">
        <v>5.0</v>
      </c>
    </row>
    <row r="55">
      <c r="A55" s="8">
        <v>8.0</v>
      </c>
      <c r="B55" s="10" t="s">
        <v>60</v>
      </c>
      <c r="C55" s="10"/>
      <c r="D55" s="10"/>
      <c r="E55" s="10"/>
      <c r="F55" s="10"/>
      <c r="G55" s="10">
        <v>5.0</v>
      </c>
    </row>
    <row r="56">
      <c r="A56" s="5">
        <v>8.0</v>
      </c>
      <c r="B56" s="6" t="s">
        <v>61</v>
      </c>
      <c r="C56" s="6"/>
      <c r="D56" s="6"/>
      <c r="E56" s="6"/>
      <c r="F56" s="6"/>
      <c r="G56" s="6">
        <v>5.0</v>
      </c>
    </row>
    <row r="57">
      <c r="A57" s="8">
        <v>9.0</v>
      </c>
      <c r="B57" s="10" t="s">
        <v>62</v>
      </c>
      <c r="C57" s="10"/>
      <c r="D57" s="10"/>
      <c r="E57" s="10"/>
      <c r="F57" s="10"/>
      <c r="G57" s="9">
        <v>10.0</v>
      </c>
    </row>
    <row r="58">
      <c r="A58" s="5">
        <v>9.0</v>
      </c>
      <c r="B58" s="7" t="s">
        <v>63</v>
      </c>
      <c r="C58" s="6"/>
      <c r="D58" s="6"/>
      <c r="E58" s="6"/>
      <c r="F58" s="6"/>
      <c r="G58" s="7">
        <v>2.0</v>
      </c>
    </row>
    <row r="59">
      <c r="A59" s="8">
        <v>9.0</v>
      </c>
      <c r="B59" s="10" t="s">
        <v>64</v>
      </c>
      <c r="C59" s="10"/>
      <c r="D59" s="10"/>
      <c r="E59" s="10"/>
      <c r="F59" s="10"/>
      <c r="G59" s="9">
        <v>10.0</v>
      </c>
    </row>
    <row r="60">
      <c r="A60" s="5">
        <v>9.0</v>
      </c>
      <c r="B60" s="6" t="s">
        <v>65</v>
      </c>
      <c r="C60" s="6"/>
      <c r="D60" s="6"/>
      <c r="E60" s="6"/>
      <c r="F60" s="6"/>
      <c r="G60" s="7">
        <v>10.0</v>
      </c>
    </row>
    <row r="61">
      <c r="A61" s="12">
        <v>9.0</v>
      </c>
      <c r="B61" s="9" t="s">
        <v>66</v>
      </c>
      <c r="C61" s="10"/>
      <c r="D61" s="10"/>
      <c r="E61" s="10"/>
      <c r="F61" s="10"/>
      <c r="G61" s="9">
        <v>10.0</v>
      </c>
    </row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9.5"/>
    <col customWidth="1" min="3" max="3" width="13.0"/>
    <col customWidth="1" min="4" max="4" width="17.38"/>
  </cols>
  <sheetData>
    <row r="1">
      <c r="A1" s="13" t="s">
        <v>67</v>
      </c>
      <c r="B1" s="14"/>
      <c r="C1" s="13" t="s">
        <v>68</v>
      </c>
      <c r="D1" s="14"/>
    </row>
    <row r="2">
      <c r="A2" s="15" t="s">
        <v>69</v>
      </c>
      <c r="B2" s="16">
        <v>0.0</v>
      </c>
      <c r="C2" s="15" t="s">
        <v>0</v>
      </c>
      <c r="D2" s="16">
        <v>6.0</v>
      </c>
    </row>
    <row r="3">
      <c r="A3" s="15" t="s">
        <v>70</v>
      </c>
      <c r="B3" s="16">
        <v>0.0</v>
      </c>
      <c r="C3" s="15" t="s">
        <v>71</v>
      </c>
      <c r="D3" s="17" t="s">
        <v>46</v>
      </c>
    </row>
    <row r="4">
      <c r="A4" s="15" t="s">
        <v>72</v>
      </c>
      <c r="B4" s="16">
        <v>0.0</v>
      </c>
      <c r="C4" s="18" t="s">
        <v>73</v>
      </c>
      <c r="D4" s="19"/>
    </row>
    <row r="5">
      <c r="A5" s="15" t="s">
        <v>74</v>
      </c>
      <c r="B5" s="16">
        <v>6.0</v>
      </c>
    </row>
    <row r="6">
      <c r="A6" s="20" t="s">
        <v>1</v>
      </c>
      <c r="B6" s="21" t="s">
        <v>73</v>
      </c>
    </row>
    <row r="7">
      <c r="A7" s="22" t="str">
        <f>IFERROR(__xludf.DUMMYFUNCTION("QUERY(upgrades!$A$2:$B997, ""select B where A = "" &amp; $B$5)"),"BMP")</f>
        <v>BMP</v>
      </c>
      <c r="B7" s="23"/>
      <c r="C7" s="13" t="s">
        <v>75</v>
      </c>
      <c r="D7" s="14"/>
    </row>
    <row r="8">
      <c r="A8" s="24" t="str">
        <f>IFERROR(__xludf.DUMMYFUNCTION("""COMPUTED_VALUE"""),"SubFleet I")</f>
        <v>SubFleet I</v>
      </c>
      <c r="B8" s="23"/>
      <c r="C8" s="15" t="s">
        <v>2</v>
      </c>
      <c r="D8" s="23"/>
    </row>
    <row r="9">
      <c r="A9" s="24" t="str">
        <f>IFERROR(__xludf.DUMMYFUNCTION("""COMPUTED_VALUE"""),"Resource Port I")</f>
        <v>Resource Port I</v>
      </c>
      <c r="B9" s="23"/>
      <c r="C9" s="15" t="s">
        <v>3</v>
      </c>
      <c r="D9" s="23"/>
    </row>
    <row r="10">
      <c r="A10" s="24" t="str">
        <f>IFERROR(__xludf.DUMMYFUNCTION("""COMPUTED_VALUE"""),"Advanced Warehouse I")</f>
        <v>Advanced Warehouse I</v>
      </c>
      <c r="B10" s="23"/>
      <c r="C10" s="15" t="s">
        <v>4</v>
      </c>
      <c r="D10" s="23"/>
    </row>
    <row r="11">
      <c r="A11" s="24" t="str">
        <f>IFERROR(__xludf.DUMMYFUNCTION("""COMPUTED_VALUE"""),"Maintenance Plant")</f>
        <v>Maintenance Plant</v>
      </c>
      <c r="B11" s="23"/>
      <c r="C11" s="18" t="s">
        <v>76</v>
      </c>
      <c r="D11" s="25"/>
    </row>
    <row r="12">
      <c r="A12" s="24" t="str">
        <f>IFERROR(__xludf.DUMMYFUNCTION("""COMPUTED_VALUE"""),"Capital Shipyard II")</f>
        <v>Capital Shipyard II</v>
      </c>
      <c r="B12" s="23"/>
    </row>
    <row r="13">
      <c r="A13" s="24" t="str">
        <f>IFERROR(__xludf.DUMMYFUNCTION("""COMPUTED_VALUE"""),"Auxiliary Ship Dockyard")</f>
        <v>Auxiliary Ship Dockyard</v>
      </c>
      <c r="B13" s="23"/>
      <c r="C13" s="26"/>
      <c r="D13" s="27"/>
    </row>
    <row r="14">
      <c r="A14" s="24" t="str">
        <f>IFERROR(__xludf.DUMMYFUNCTION("""COMPUTED_VALUE"""),"Cruiser Dockyard")</f>
        <v>Cruiser Dockyard</v>
      </c>
      <c r="B14" s="23"/>
      <c r="C14" s="26"/>
      <c r="D14" s="27"/>
    </row>
    <row r="15">
      <c r="A15" s="24"/>
      <c r="B15" s="23"/>
      <c r="C15" s="26"/>
      <c r="D15" s="27"/>
    </row>
    <row r="16">
      <c r="A16" s="28"/>
      <c r="B16" s="1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</sheetData>
  <mergeCells count="3">
    <mergeCell ref="A1:B1"/>
    <mergeCell ref="C1:D1"/>
    <mergeCell ref="C7:D7"/>
  </mergeCells>
  <dataValidations>
    <dataValidation type="list" allowBlank="1" showErrorMessage="1" sqref="D3">
      <formula1>Helper[Facility]</formula1>
    </dataValidation>
    <dataValidation type="list" allowBlank="1" showErrorMessage="1" sqref="D2 B5">
      <formula1>"1,2,3,4,5,6,7,8,9"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</cols>
  <sheetData>
    <row r="1">
      <c r="A1" s="30" t="s">
        <v>1</v>
      </c>
    </row>
    <row r="2">
      <c r="A2" s="31" t="str">
        <f>IFERROR(__xludf.DUMMYFUNCTION("QUERY(upgrades!$A$2:$B1000, ""select B where A = "" &amp; calculator!$D$2)"),"BMP")</f>
        <v>BMP</v>
      </c>
    </row>
    <row r="3">
      <c r="A3" s="32" t="str">
        <f>IFERROR(__xludf.DUMMYFUNCTION("""COMPUTED_VALUE"""),"SubFleet I")</f>
        <v>SubFleet I</v>
      </c>
    </row>
    <row r="4">
      <c r="A4" s="31" t="str">
        <f>IFERROR(__xludf.DUMMYFUNCTION("""COMPUTED_VALUE"""),"Resource Port I")</f>
        <v>Resource Port I</v>
      </c>
    </row>
    <row r="5">
      <c r="A5" s="32" t="str">
        <f>IFERROR(__xludf.DUMMYFUNCTION("""COMPUTED_VALUE"""),"Advanced Warehouse I")</f>
        <v>Advanced Warehouse I</v>
      </c>
    </row>
    <row r="6">
      <c r="A6" s="31" t="str">
        <f>IFERROR(__xludf.DUMMYFUNCTION("""COMPUTED_VALUE"""),"Maintenance Plant")</f>
        <v>Maintenance Plant</v>
      </c>
    </row>
    <row r="7">
      <c r="A7" s="32" t="str">
        <f>IFERROR(__xludf.DUMMYFUNCTION("""COMPUTED_VALUE"""),"Capital Shipyard II")</f>
        <v>Capital Shipyard II</v>
      </c>
    </row>
    <row r="8">
      <c r="A8" s="31" t="str">
        <f>IFERROR(__xludf.DUMMYFUNCTION("""COMPUTED_VALUE"""),"Auxiliary Ship Dockyard")</f>
        <v>Auxiliary Ship Dockyard</v>
      </c>
    </row>
    <row r="9">
      <c r="A9" s="32" t="str">
        <f>IFERROR(__xludf.DUMMYFUNCTION("""COMPUTED_VALUE"""),"Cruiser Dockyard")</f>
        <v>Cruiser Dockyard</v>
      </c>
    </row>
  </sheetData>
  <drawing r:id="rId1"/>
  <tableParts count="1">
    <tablePart r:id="rId3"/>
  </tableParts>
</worksheet>
</file>