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vel time calculator" sheetId="1" r:id="rId4"/>
    <sheet state="visible" name="Damage calculator" sheetId="2" r:id="rId5"/>
  </sheets>
  <definedNames>
    <definedName name="UtilityShipData">#REF!</definedName>
    <definedName name="EngineeringEnhancementLabels">#REF!</definedName>
    <definedName name="UtilityShipMiningRate">#REF!</definedName>
    <definedName name="UtilityShipWarp">#REF!</definedName>
    <definedName name="EnhancementOffset">#REF!</definedName>
    <definedName name="AC721Storage">#REF!</definedName>
    <definedName name="UtilityShipCruise">#REF!</definedName>
    <definedName name="PropulsionEnhancements">#REF!</definedName>
    <definedName name="EngineeringEnhancementData">#REF!</definedName>
    <definedName name="UtilityShipNames">#REF!</definedName>
    <definedName name="OperationData">#REF!</definedName>
    <definedName name="PropulsionEnhancementData">#REF!</definedName>
    <definedName name="DU_conversion">#REF!</definedName>
    <definedName name="UtilityShipStorage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">
      <text>
        <t xml:space="preserve">Distance between your base to operation center.
Put 0 for advanced</t>
      </text>
    </comment>
    <comment authorId="0" ref="B5">
      <text>
        <t xml:space="preserve">Distance between your base to operation center.
Put 0 for advanced</t>
      </text>
    </comment>
    <comment authorId="0" ref="B6">
      <text>
        <t xml:space="preserve">Distance between your base to operation center.
Put 0 for advanced</t>
      </text>
    </comment>
    <comment authorId="0" ref="B7">
      <text>
        <t xml:space="preserve">Distance between your base to operation center.
Put 0 for advanced</t>
      </text>
    </comment>
    <comment authorId="0" ref="B8">
      <text>
        <t xml:space="preserve">Distance between your base to operation center.
Put 0 for advanced</t>
      </text>
    </comment>
    <comment authorId="0" ref="B9">
      <text>
        <t xml:space="preserve">Distance between your base to operation center.
Put 0 for advanced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">
      <text>
        <t xml:space="preserve">Distance between your base to operation center.
Put 0 for advanced</t>
      </text>
    </comment>
    <comment authorId="0" ref="B5">
      <text>
        <t xml:space="preserve">Distance between your base to operation center.
Put 0 for advanced</t>
      </text>
    </comment>
    <comment authorId="0" ref="B6">
      <text>
        <t xml:space="preserve">Distance between your base to operation center.
Put 0 for advanced</t>
      </text>
    </comment>
  </commentList>
</comments>
</file>

<file path=xl/sharedStrings.xml><?xml version="1.0" encoding="utf-8"?>
<sst xmlns="http://schemas.openxmlformats.org/spreadsheetml/2006/main" count="21" uniqueCount="17">
  <si>
    <t>Infinite Lagrage Speed calculator by NullPointer</t>
  </si>
  <si>
    <t>Label</t>
  </si>
  <si>
    <t>Choice</t>
  </si>
  <si>
    <t>X1</t>
  </si>
  <si>
    <t>Y1</t>
  </si>
  <si>
    <t>X2</t>
  </si>
  <si>
    <t>Y2</t>
  </si>
  <si>
    <t>Warp</t>
  </si>
  <si>
    <t>Cruise</t>
  </si>
  <si>
    <t>Distance (Gm)</t>
  </si>
  <si>
    <t>Infinite Lagrage Damage calculator by NullPointer</t>
  </si>
  <si>
    <t>Base damage</t>
  </si>
  <si>
    <t>Weapon bonus</t>
  </si>
  <si>
    <t>Enhancement</t>
  </si>
  <si>
    <t>Damage in DPM</t>
  </si>
  <si>
    <t>Damage in battle</t>
  </si>
  <si>
    <t>Success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</si>
</sst>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&quot;:&quot;mm&quot;:&quot;ss"/>
  </numFmts>
  <fonts count="5">
    <font>
      <sz val="10.0"/>
      <color rgb="FF000000"/>
      <name val="Arial"/>
      <scheme val="minor"/>
    </font>
    <font>
      <b/>
      <color rgb="FFDEDCDC"/>
      <name val="Arial"/>
    </font>
    <font/>
    <font>
      <color rgb="FFDEDCDC"/>
      <name val="Arial"/>
    </font>
    <font>
      <b/>
      <sz val="9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121212"/>
        <bgColor rgb="FF121212"/>
      </patternFill>
    </fill>
    <fill>
      <patternFill patternType="solid">
        <fgColor rgb="FF1D2837"/>
        <bgColor rgb="FF1D2837"/>
      </patternFill>
    </fill>
    <fill>
      <patternFill patternType="solid">
        <fgColor theme="1"/>
        <bgColor theme="1"/>
      </patternFill>
    </fill>
    <fill>
      <patternFill patternType="solid">
        <fgColor rgb="FF073763"/>
        <bgColor rgb="FF073763"/>
      </patternFill>
    </fill>
    <fill>
      <patternFill patternType="solid">
        <fgColor rgb="FFE89F23"/>
        <bgColor rgb="FFE89F23"/>
      </patternFill>
    </fill>
  </fills>
  <borders count="10">
    <border/>
    <border>
      <left style="medium">
        <color rgb="FFFFFFFF"/>
      </left>
      <top style="medium">
        <color rgb="FFFFFFFF"/>
      </top>
    </border>
    <border>
      <top style="medium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Border="1" applyFont="1"/>
    <xf borderId="0" fillId="3" fontId="3" numFmtId="0" xfId="0" applyAlignment="1" applyFill="1" applyFont="1">
      <alignment shrinkToFit="0" wrapText="1"/>
    </xf>
    <xf borderId="0" fillId="3" fontId="3" numFmtId="3" xfId="0" applyAlignment="1" applyFont="1" applyNumberFormat="1">
      <alignment readingOrder="0" shrinkToFit="0" wrapText="1"/>
    </xf>
    <xf borderId="3" fillId="4" fontId="1" numFmtId="0" xfId="0" applyAlignment="1" applyBorder="1" applyFill="1" applyFont="1">
      <alignment horizontal="center" readingOrder="0" shrinkToFit="0" wrapText="1"/>
    </xf>
    <xf borderId="4" fillId="4" fontId="1" numFmtId="0" xfId="0" applyAlignment="1" applyBorder="1" applyFont="1">
      <alignment horizontal="center" readingOrder="0" shrinkToFit="0" wrapText="1"/>
    </xf>
    <xf borderId="5" fillId="5" fontId="3" numFmtId="1" xfId="0" applyAlignment="1" applyBorder="1" applyFill="1" applyFont="1" applyNumberFormat="1">
      <alignment horizontal="center" readingOrder="0" shrinkToFit="0" wrapText="1"/>
    </xf>
    <xf borderId="6" fillId="4" fontId="1" numFmtId="0" xfId="0" applyAlignment="1" applyBorder="1" applyFont="1">
      <alignment horizontal="center" readingOrder="0" shrinkToFit="0" wrapText="1"/>
    </xf>
    <xf borderId="7" fillId="5" fontId="3" numFmtId="0" xfId="0" applyAlignment="1" applyBorder="1" applyFont="1">
      <alignment horizontal="center" readingOrder="0" shrinkToFit="0" wrapText="1"/>
    </xf>
    <xf borderId="7" fillId="5" fontId="3" numFmtId="3" xfId="0" applyAlignment="1" applyBorder="1" applyFont="1" applyNumberFormat="1">
      <alignment horizontal="center" readingOrder="0" shrinkToFit="0" wrapText="1"/>
    </xf>
    <xf borderId="8" fillId="4" fontId="1" numFmtId="0" xfId="0" applyAlignment="1" applyBorder="1" applyFont="1">
      <alignment horizontal="center" readingOrder="0" shrinkToFit="0" wrapText="1"/>
    </xf>
    <xf borderId="9" fillId="5" fontId="3" numFmtId="0" xfId="0" applyAlignment="1" applyBorder="1" applyFont="1">
      <alignment horizontal="center" readingOrder="0" shrinkToFit="0" wrapText="1"/>
    </xf>
    <xf borderId="5" fillId="6" fontId="4" numFmtId="4" xfId="0" applyAlignment="1" applyBorder="1" applyFill="1" applyFont="1" applyNumberFormat="1">
      <alignment horizontal="center" readingOrder="0" shrinkToFit="0" textRotation="0" vertical="center" wrapText="1"/>
    </xf>
    <xf borderId="7" fillId="6" fontId="4" numFmtId="164" xfId="0" applyAlignment="1" applyBorder="1" applyFont="1" applyNumberFormat="1">
      <alignment horizontal="center" readingOrder="0" shrinkToFit="0" textRotation="0" vertical="center" wrapText="1"/>
    </xf>
    <xf borderId="9" fillId="6" fontId="4" numFmtId="164" xfId="0" applyAlignment="1" applyBorder="1" applyFont="1" applyNumberFormat="1">
      <alignment horizontal="center" readingOrder="0" shrinkToFit="0" textRotation="0" vertical="center" wrapText="1"/>
    </xf>
    <xf borderId="7" fillId="5" fontId="3" numFmtId="9" xfId="0" applyAlignment="1" applyBorder="1" applyFont="1" applyNumberFormat="1">
      <alignment horizontal="center" readingOrder="0" shrinkToFit="0" wrapText="1"/>
    </xf>
    <xf borderId="9" fillId="5" fontId="3" numFmtId="9" xfId="0" applyAlignment="1" applyBorder="1" applyFont="1" applyNumberFormat="1">
      <alignment horizontal="center" readingOrder="0" shrinkToFit="0" wrapText="1"/>
    </xf>
    <xf borderId="7" fillId="6" fontId="4" numFmtId="3" xfId="0" applyAlignment="1" applyBorder="1" applyFont="1" applyNumberFormat="1">
      <alignment horizontal="center" readingOrder="0" shrinkToFit="0" textRotation="0" vertical="center" wrapText="1"/>
    </xf>
    <xf borderId="9" fillId="6" fontId="4" numFmtId="9" xfId="0" applyAlignment="1" applyBorder="1" applyFont="1" applyNumberFormat="1">
      <alignment horizontal="center" readingOrder="0" shrinkToFit="0" textRotation="0" vertical="center" wrapText="1"/>
    </xf>
    <xf borderId="0" fillId="3" fontId="3" numFmtId="10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18.25"/>
    <col customWidth="1" min="3" max="3" width="25.5"/>
    <col customWidth="1" min="4" max="4" width="4.0"/>
  </cols>
  <sheetData>
    <row r="1">
      <c r="A1" s="1" t="s">
        <v>0</v>
      </c>
      <c r="B1" s="2"/>
      <c r="C1" s="2"/>
      <c r="D1" s="2"/>
    </row>
    <row r="2">
      <c r="A2" s="3"/>
      <c r="B2" s="3"/>
      <c r="C2" s="4"/>
      <c r="D2" s="3"/>
    </row>
    <row r="3">
      <c r="A3" s="3"/>
      <c r="B3" s="5" t="s">
        <v>1</v>
      </c>
      <c r="C3" s="5" t="s">
        <v>2</v>
      </c>
      <c r="D3" s="3"/>
    </row>
    <row r="4">
      <c r="A4" s="3"/>
      <c r="B4" s="6" t="s">
        <v>3</v>
      </c>
      <c r="C4" s="7">
        <v>8000.0</v>
      </c>
      <c r="D4" s="3"/>
    </row>
    <row r="5">
      <c r="A5" s="3"/>
      <c r="B5" s="8" t="s">
        <v>4</v>
      </c>
      <c r="C5" s="9">
        <v>8000.0</v>
      </c>
      <c r="D5" s="3"/>
    </row>
    <row r="6">
      <c r="A6" s="3"/>
      <c r="B6" s="8" t="s">
        <v>5</v>
      </c>
      <c r="C6" s="10">
        <v>8100.0</v>
      </c>
      <c r="D6" s="3"/>
    </row>
    <row r="7">
      <c r="A7" s="3"/>
      <c r="B7" s="8" t="s">
        <v>6</v>
      </c>
      <c r="C7" s="9">
        <v>8100.0</v>
      </c>
      <c r="D7" s="3"/>
    </row>
    <row r="8">
      <c r="A8" s="3"/>
      <c r="B8" s="8" t="s">
        <v>7</v>
      </c>
      <c r="C8" s="9">
        <v>3200.0</v>
      </c>
      <c r="D8" s="3"/>
    </row>
    <row r="9">
      <c r="A9" s="3"/>
      <c r="B9" s="11" t="s">
        <v>8</v>
      </c>
      <c r="C9" s="12">
        <v>650.0</v>
      </c>
      <c r="D9" s="3"/>
    </row>
    <row r="10">
      <c r="A10" s="3"/>
      <c r="B10" s="3"/>
      <c r="C10" s="3">
        <f>SQRT(POW(C4-C6,2)+POW(C5-C7,2))</f>
        <v>141.4213562</v>
      </c>
      <c r="D10" s="3"/>
    </row>
    <row r="11">
      <c r="A11" s="3"/>
      <c r="B11" s="5" t="s">
        <v>9</v>
      </c>
      <c r="C11" s="13">
        <v>57.0</v>
      </c>
      <c r="D11" s="3"/>
    </row>
    <row r="12">
      <c r="A12" s="3"/>
      <c r="B12" s="5" t="s">
        <v>7</v>
      </c>
      <c r="C12" s="14">
        <f>C11/$C8*10000/(24*60*60)</f>
        <v>0.002061631944</v>
      </c>
      <c r="D12" s="3"/>
    </row>
    <row r="13">
      <c r="A13" s="3"/>
      <c r="B13" s="5" t="s">
        <v>8</v>
      </c>
      <c r="C13" s="15">
        <f>C11/$C9*10000/(24*60*60)</f>
        <v>0.01014957265</v>
      </c>
      <c r="D13" s="3"/>
    </row>
    <row r="14">
      <c r="A14" s="3"/>
      <c r="B14" s="3"/>
      <c r="C14" s="3"/>
      <c r="D14" s="3"/>
    </row>
  </sheetData>
  <mergeCells count="1">
    <mergeCell ref="A1:D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18.25"/>
    <col customWidth="1" min="3" max="3" width="25.5"/>
    <col customWidth="1" min="4" max="4" width="4.0"/>
  </cols>
  <sheetData>
    <row r="1">
      <c r="A1" s="1" t="s">
        <v>10</v>
      </c>
      <c r="B1" s="2"/>
      <c r="C1" s="2"/>
      <c r="D1" s="2"/>
    </row>
    <row r="2">
      <c r="A2" s="3"/>
      <c r="B2" s="3"/>
      <c r="C2" s="3"/>
      <c r="D2" s="3"/>
    </row>
    <row r="3">
      <c r="A3" s="3"/>
      <c r="B3" s="5" t="s">
        <v>1</v>
      </c>
      <c r="C3" s="5" t="s">
        <v>2</v>
      </c>
      <c r="D3" s="3"/>
    </row>
    <row r="4">
      <c r="A4" s="3"/>
      <c r="B4" s="6" t="s">
        <v>11</v>
      </c>
      <c r="C4" s="7">
        <v>35.0</v>
      </c>
      <c r="D4" s="3"/>
    </row>
    <row r="5">
      <c r="A5" s="3"/>
      <c r="B5" s="8" t="s">
        <v>12</v>
      </c>
      <c r="C5" s="16">
        <v>0.3</v>
      </c>
      <c r="D5" s="3"/>
    </row>
    <row r="6">
      <c r="A6" s="3"/>
      <c r="B6" s="11" t="s">
        <v>13</v>
      </c>
      <c r="C6" s="17">
        <v>0.02</v>
      </c>
      <c r="D6" s="3"/>
    </row>
    <row r="7">
      <c r="A7" s="3"/>
      <c r="B7" s="3"/>
      <c r="C7" s="3"/>
      <c r="D7" s="3"/>
    </row>
    <row r="8">
      <c r="A8" s="3"/>
      <c r="B8" s="5" t="s">
        <v>14</v>
      </c>
      <c r="C8" s="13">
        <f>C4*(1+C5)*(1+C6)</f>
        <v>46.41</v>
      </c>
      <c r="D8" s="3"/>
    </row>
    <row r="9">
      <c r="A9" s="3"/>
      <c r="B9" s="5" t="s">
        <v>15</v>
      </c>
      <c r="C9" s="18">
        <f>trunc(C8)</f>
        <v>46</v>
      </c>
      <c r="D9" s="3"/>
    </row>
    <row r="10">
      <c r="A10" s="3"/>
      <c r="B10" s="5" t="s">
        <v>16</v>
      </c>
      <c r="C10" s="19">
        <f>(C9-C4)/(C8-C4)</f>
        <v>0.9640666082</v>
      </c>
      <c r="D10" s="3"/>
    </row>
    <row r="11">
      <c r="A11" s="3"/>
      <c r="B11" s="3"/>
      <c r="C11" s="20"/>
      <c r="D11" s="3"/>
    </row>
  </sheetData>
  <mergeCells count="1">
    <mergeCell ref="A1:D1"/>
  </mergeCells>
  <drawing r:id="rId2"/>
  <legacyDrawing r:id="rId3"/>
</worksheet>
</file>