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fairlie\temp\eindex\tables18\"/>
    </mc:Choice>
  </mc:AlternateContent>
  <bookViews>
    <workbookView xWindow="-2808" yWindow="780" windowWidth="12120" windowHeight="9120" tabRatio="726" activeTab="2"/>
  </bookViews>
  <sheets>
    <sheet name="Fig1.2" sheetId="43177" r:id="rId1"/>
    <sheet name="Fig1.2A" sheetId="43192" r:id="rId2"/>
    <sheet name="Tab1.2" sheetId="43172" r:id="rId3"/>
    <sheet name="Shares" sheetId="43191" r:id="rId4"/>
    <sheet name="col1data" sheetId="43186" r:id="rId5"/>
    <sheet name="col2data" sheetId="43187" r:id="rId6"/>
    <sheet name="col3data" sheetId="43188" r:id="rId7"/>
    <sheet name="col4data" sheetId="43189" r:id="rId8"/>
    <sheet name="col5data" sheetId="43190" r:id="rId9"/>
  </sheets>
  <definedNames>
    <definedName name="_xlnm.Print_Area" localSheetId="1">'Fig1.2A'!$A$11:$K$19</definedName>
    <definedName name="_xlnm.Print_Area" localSheetId="3">Shares!$A$1:$S$24</definedName>
    <definedName name="_xlnm.Print_Area" localSheetId="2">'Tab1.2'!$A$1:$K$30</definedName>
  </definedNames>
  <calcPr calcId="162913"/>
</workbook>
</file>

<file path=xl/calcChain.xml><?xml version="1.0" encoding="utf-8"?>
<calcChain xmlns="http://schemas.openxmlformats.org/spreadsheetml/2006/main">
  <c r="K29" i="43172" l="1"/>
  <c r="J29" i="43172"/>
  <c r="I29" i="43172"/>
  <c r="H29" i="43172"/>
  <c r="G29" i="43172"/>
  <c r="F29" i="43172"/>
  <c r="E29" i="43172"/>
  <c r="D29" i="43172"/>
  <c r="C29" i="43172"/>
  <c r="B29" i="43172"/>
  <c r="A29" i="43172"/>
  <c r="M29" i="43172" s="1"/>
  <c r="K28" i="43172"/>
  <c r="J28" i="43172"/>
  <c r="I28" i="43172"/>
  <c r="H28" i="43172"/>
  <c r="G28" i="43172"/>
  <c r="F28" i="43172"/>
  <c r="E28" i="43172"/>
  <c r="D28" i="43172"/>
  <c r="C28" i="43172"/>
  <c r="B28" i="43172"/>
  <c r="A28" i="43172"/>
  <c r="M28" i="43172" s="1"/>
  <c r="S29" i="43191"/>
  <c r="P29" i="43191" s="1"/>
  <c r="R29" i="43191"/>
  <c r="Q29" i="43191"/>
  <c r="M29" i="43191"/>
  <c r="L29" i="43191"/>
  <c r="K29" i="43191"/>
  <c r="J29" i="43191"/>
  <c r="I29" i="43191"/>
  <c r="H29" i="43191"/>
  <c r="G29" i="43191"/>
  <c r="F29" i="43191"/>
  <c r="O29" i="43191" s="1"/>
  <c r="E29" i="43191"/>
  <c r="D29" i="43191"/>
  <c r="C29" i="43191"/>
  <c r="B29" i="43191"/>
  <c r="A29" i="43191"/>
  <c r="S28" i="43191"/>
  <c r="R28" i="43191"/>
  <c r="Q28" i="43191"/>
  <c r="M28" i="43191"/>
  <c r="L28" i="43191"/>
  <c r="K28" i="43191"/>
  <c r="J28" i="43191"/>
  <c r="I28" i="43191"/>
  <c r="H28" i="43191"/>
  <c r="G28" i="43191"/>
  <c r="P28" i="43191" s="1"/>
  <c r="F28" i="43191"/>
  <c r="E28" i="43191"/>
  <c r="D28" i="43191"/>
  <c r="C28" i="43191"/>
  <c r="O28" i="43191" s="1"/>
  <c r="B28" i="43191"/>
  <c r="A28" i="43191"/>
  <c r="K27" i="43172" l="1"/>
  <c r="J27" i="43172"/>
  <c r="I27" i="43172"/>
  <c r="H27" i="43172"/>
  <c r="G27" i="43172"/>
  <c r="F27" i="43172"/>
  <c r="E27" i="43172"/>
  <c r="D27" i="43172"/>
  <c r="C27" i="43172"/>
  <c r="B27" i="43172"/>
  <c r="A27" i="43172"/>
  <c r="M27" i="43172" s="1"/>
  <c r="C15" i="43192"/>
  <c r="C14" i="43192"/>
  <c r="S27" i="43191"/>
  <c r="R27" i="43191"/>
  <c r="Q27" i="43191"/>
  <c r="M27" i="43191"/>
  <c r="L27" i="43191"/>
  <c r="K27" i="43191"/>
  <c r="J27" i="43191"/>
  <c r="I27" i="43191"/>
  <c r="H27" i="43191"/>
  <c r="G27" i="43191"/>
  <c r="F27" i="43191"/>
  <c r="E27" i="43191"/>
  <c r="D27" i="43191"/>
  <c r="C27" i="43191"/>
  <c r="B27" i="43191"/>
  <c r="A27" i="43191"/>
  <c r="P27" i="43191" l="1"/>
  <c r="O27" i="43191"/>
  <c r="S26" i="43191"/>
  <c r="R26" i="43191"/>
  <c r="Q26" i="43191"/>
  <c r="M26" i="43191"/>
  <c r="L26" i="43191"/>
  <c r="K26" i="43191"/>
  <c r="J26" i="43191"/>
  <c r="I26" i="43191"/>
  <c r="H26" i="43191"/>
  <c r="G26" i="43191"/>
  <c r="F26" i="43191"/>
  <c r="E26" i="43191"/>
  <c r="D26" i="43191"/>
  <c r="C26" i="43191"/>
  <c r="B26" i="43191"/>
  <c r="A26" i="43191"/>
  <c r="K26" i="43172"/>
  <c r="J26" i="43172"/>
  <c r="I26" i="43172"/>
  <c r="H26" i="43172"/>
  <c r="G26" i="43172"/>
  <c r="F26" i="43172"/>
  <c r="E26" i="43172"/>
  <c r="D26" i="43172"/>
  <c r="C26" i="43172"/>
  <c r="B26" i="43172"/>
  <c r="A26" i="43172"/>
  <c r="M26" i="43172" s="1"/>
  <c r="O26" i="43191" l="1"/>
  <c r="P26" i="43191"/>
  <c r="C18" i="43192"/>
  <c r="C17" i="43192"/>
  <c r="K25" i="43172"/>
  <c r="J25" i="43172"/>
  <c r="I25" i="43172"/>
  <c r="H25" i="43172"/>
  <c r="G25" i="43172"/>
  <c r="F25" i="43172"/>
  <c r="E25" i="43172"/>
  <c r="D25" i="43172"/>
  <c r="C25" i="43172"/>
  <c r="B25" i="43172"/>
  <c r="A25" i="43172"/>
  <c r="M25" i="43172" s="1"/>
  <c r="C19" i="43192" l="1"/>
  <c r="C16" i="43192"/>
  <c r="S25" i="43191"/>
  <c r="R25" i="43191"/>
  <c r="Q25" i="43191"/>
  <c r="M25" i="43191"/>
  <c r="L25" i="43191"/>
  <c r="K25" i="43191"/>
  <c r="J25" i="43191"/>
  <c r="I25" i="43191"/>
  <c r="H25" i="43191"/>
  <c r="G25" i="43191"/>
  <c r="F25" i="43191"/>
  <c r="E25" i="43191"/>
  <c r="D25" i="43191"/>
  <c r="C25" i="43191"/>
  <c r="B25" i="43191"/>
  <c r="A25" i="43191"/>
  <c r="K24" i="43172"/>
  <c r="J24" i="43172"/>
  <c r="I24" i="43172"/>
  <c r="H24" i="43172"/>
  <c r="G24" i="43172"/>
  <c r="F24" i="43172"/>
  <c r="E24" i="43172"/>
  <c r="D24" i="43172"/>
  <c r="C24" i="43172"/>
  <c r="B24" i="43172"/>
  <c r="A24" i="43172"/>
  <c r="M24" i="43172" s="1"/>
  <c r="O25" i="43191" l="1"/>
  <c r="P25" i="43191"/>
  <c r="S24" i="43191"/>
  <c r="R24" i="43191"/>
  <c r="Q24" i="43191"/>
  <c r="M24" i="43191"/>
  <c r="L24" i="43191"/>
  <c r="K24" i="43191"/>
  <c r="J24" i="43191"/>
  <c r="I24" i="43191"/>
  <c r="H24" i="43191"/>
  <c r="G24" i="43191"/>
  <c r="F24" i="43191"/>
  <c r="E24" i="43191"/>
  <c r="D24" i="43191"/>
  <c r="C24" i="43191"/>
  <c r="B24" i="43191"/>
  <c r="A24" i="43191"/>
  <c r="S23" i="43191"/>
  <c r="R23" i="43191"/>
  <c r="Q23" i="43191"/>
  <c r="M23" i="43191"/>
  <c r="L23" i="43191"/>
  <c r="K23" i="43191"/>
  <c r="J23" i="43191"/>
  <c r="I23" i="43191"/>
  <c r="H23" i="43191"/>
  <c r="G23" i="43191"/>
  <c r="F23" i="43191"/>
  <c r="E23" i="43191"/>
  <c r="D23" i="43191"/>
  <c r="C23" i="43191"/>
  <c r="B23" i="43191"/>
  <c r="A23" i="43191"/>
  <c r="O24" i="43191" l="1"/>
  <c r="O23" i="43191"/>
  <c r="P23" i="43191"/>
  <c r="P24" i="43191"/>
  <c r="K23" i="43172"/>
  <c r="J23" i="43172"/>
  <c r="I23" i="43172"/>
  <c r="H23" i="43172"/>
  <c r="G23" i="43172"/>
  <c r="F23" i="43172"/>
  <c r="E23" i="43172"/>
  <c r="D23" i="43172"/>
  <c r="C23" i="43172"/>
  <c r="B23" i="43172"/>
  <c r="A23" i="43172"/>
  <c r="M23" i="43172" s="1"/>
  <c r="K22" i="43172"/>
  <c r="J22" i="43172"/>
  <c r="I22" i="43172"/>
  <c r="H22" i="43172"/>
  <c r="G22" i="43172"/>
  <c r="F22" i="43172"/>
  <c r="E22" i="43172"/>
  <c r="D22" i="43172"/>
  <c r="C22" i="43172"/>
  <c r="B22" i="43172"/>
  <c r="A22" i="43172"/>
  <c r="M22" i="43172" s="1"/>
  <c r="R22" i="43191" l="1"/>
  <c r="R21" i="43191"/>
  <c r="R20" i="43191"/>
  <c r="R19" i="43191"/>
  <c r="R18" i="43191"/>
  <c r="R17" i="43191"/>
  <c r="R16" i="43191"/>
  <c r="R15" i="43191"/>
  <c r="R14" i="43191"/>
  <c r="R13" i="43191"/>
  <c r="R12" i="43191"/>
  <c r="R11" i="43191"/>
  <c r="R10" i="43191"/>
  <c r="R9" i="43191"/>
  <c r="R8" i="43191"/>
  <c r="L22" i="43191"/>
  <c r="L21" i="43191"/>
  <c r="L20" i="43191"/>
  <c r="L19" i="43191"/>
  <c r="L18" i="43191"/>
  <c r="L17" i="43191"/>
  <c r="L16" i="43191"/>
  <c r="L15" i="43191"/>
  <c r="L14" i="43191"/>
  <c r="L13" i="43191"/>
  <c r="L12" i="43191"/>
  <c r="L11" i="43191"/>
  <c r="L10" i="43191"/>
  <c r="L9" i="43191"/>
  <c r="L8" i="43191"/>
  <c r="I22" i="43191"/>
  <c r="I21" i="43191"/>
  <c r="I20" i="43191"/>
  <c r="I19" i="43191"/>
  <c r="I18" i="43191"/>
  <c r="I17" i="43191"/>
  <c r="I16" i="43191"/>
  <c r="I15" i="43191"/>
  <c r="I14" i="43191"/>
  <c r="I13" i="43191"/>
  <c r="I12" i="43191"/>
  <c r="I11" i="43191"/>
  <c r="I10" i="43191"/>
  <c r="I9" i="43191"/>
  <c r="I8" i="43191"/>
  <c r="F22" i="43191"/>
  <c r="F21" i="43191"/>
  <c r="F20" i="43191"/>
  <c r="F19" i="43191"/>
  <c r="F18" i="43191"/>
  <c r="F17" i="43191"/>
  <c r="F16" i="43191"/>
  <c r="F15" i="43191"/>
  <c r="F14" i="43191"/>
  <c r="F13" i="43191"/>
  <c r="F12" i="43191"/>
  <c r="F11" i="43191"/>
  <c r="F10" i="43191"/>
  <c r="F9" i="43191"/>
  <c r="F8" i="43191"/>
  <c r="C22" i="43191"/>
  <c r="C21" i="43191"/>
  <c r="C20" i="43191"/>
  <c r="C19" i="43191"/>
  <c r="C18" i="43191"/>
  <c r="C17" i="43191"/>
  <c r="C16" i="43191"/>
  <c r="C15" i="43191"/>
  <c r="C14" i="43191"/>
  <c r="C13" i="43191"/>
  <c r="C12" i="43191"/>
  <c r="C11" i="43191"/>
  <c r="C10" i="43191"/>
  <c r="C9" i="43191"/>
  <c r="C8" i="43191"/>
  <c r="R7" i="43191"/>
  <c r="L7" i="43191"/>
  <c r="B18" i="43192" s="1"/>
  <c r="I7" i="43191"/>
  <c r="B17" i="43192" s="1"/>
  <c r="F7" i="43191"/>
  <c r="B16" i="43192" s="1"/>
  <c r="C7" i="43191"/>
  <c r="S22" i="43191"/>
  <c r="Q22" i="43191"/>
  <c r="M22" i="43191"/>
  <c r="K22" i="43191"/>
  <c r="J22" i="43191"/>
  <c r="H22" i="43191"/>
  <c r="G22" i="43191"/>
  <c r="E22" i="43191"/>
  <c r="D22" i="43191"/>
  <c r="B22" i="43191"/>
  <c r="A22" i="43191"/>
  <c r="S21" i="43191"/>
  <c r="Q21" i="43191"/>
  <c r="M21" i="43191"/>
  <c r="K21" i="43191"/>
  <c r="J21" i="43191"/>
  <c r="H21" i="43191"/>
  <c r="G21" i="43191"/>
  <c r="E21" i="43191"/>
  <c r="D21" i="43191"/>
  <c r="B21" i="43191"/>
  <c r="A21" i="43191"/>
  <c r="S20" i="43191"/>
  <c r="Q20" i="43191"/>
  <c r="M20" i="43191"/>
  <c r="K20" i="43191"/>
  <c r="J20" i="43191"/>
  <c r="H20" i="43191"/>
  <c r="G20" i="43191"/>
  <c r="E20" i="43191"/>
  <c r="D20" i="43191"/>
  <c r="B20" i="43191"/>
  <c r="A20" i="43191"/>
  <c r="S19" i="43191"/>
  <c r="Q19" i="43191"/>
  <c r="M19" i="43191"/>
  <c r="K19" i="43191"/>
  <c r="J19" i="43191"/>
  <c r="H19" i="43191"/>
  <c r="G19" i="43191"/>
  <c r="E19" i="43191"/>
  <c r="D19" i="43191"/>
  <c r="B19" i="43191"/>
  <c r="A19" i="43191"/>
  <c r="S18" i="43191"/>
  <c r="Q18" i="43191"/>
  <c r="M18" i="43191"/>
  <c r="K18" i="43191"/>
  <c r="J18" i="43191"/>
  <c r="H18" i="43191"/>
  <c r="G18" i="43191"/>
  <c r="E18" i="43191"/>
  <c r="D18" i="43191"/>
  <c r="B18" i="43191"/>
  <c r="A18" i="43191"/>
  <c r="S17" i="43191"/>
  <c r="Q17" i="43191"/>
  <c r="M17" i="43191"/>
  <c r="K17" i="43191"/>
  <c r="J17" i="43191"/>
  <c r="H17" i="43191"/>
  <c r="G17" i="43191"/>
  <c r="E17" i="43191"/>
  <c r="D17" i="43191"/>
  <c r="B17" i="43191"/>
  <c r="A17" i="43191"/>
  <c r="S16" i="43191"/>
  <c r="Q16" i="43191"/>
  <c r="M16" i="43191"/>
  <c r="K16" i="43191"/>
  <c r="J16" i="43191"/>
  <c r="H16" i="43191"/>
  <c r="G16" i="43191"/>
  <c r="E16" i="43191"/>
  <c r="D16" i="43191"/>
  <c r="B16" i="43191"/>
  <c r="A16" i="43191"/>
  <c r="S15" i="43191"/>
  <c r="Q15" i="43191"/>
  <c r="M15" i="43191"/>
  <c r="K15" i="43191"/>
  <c r="J15" i="43191"/>
  <c r="H15" i="43191"/>
  <c r="G15" i="43191"/>
  <c r="E15" i="43191"/>
  <c r="D15" i="43191"/>
  <c r="B15" i="43191"/>
  <c r="A15" i="43191"/>
  <c r="S14" i="43191"/>
  <c r="Q14" i="43191"/>
  <c r="M14" i="43191"/>
  <c r="K14" i="43191"/>
  <c r="J14" i="43191"/>
  <c r="H14" i="43191"/>
  <c r="G14" i="43191"/>
  <c r="E14" i="43191"/>
  <c r="D14" i="43191"/>
  <c r="B14" i="43191"/>
  <c r="A14" i="43191"/>
  <c r="S13" i="43191"/>
  <c r="Q13" i="43191"/>
  <c r="M13" i="43191"/>
  <c r="K13" i="43191"/>
  <c r="J13" i="43191"/>
  <c r="H13" i="43191"/>
  <c r="G13" i="43191"/>
  <c r="E13" i="43191"/>
  <c r="D13" i="43191"/>
  <c r="B13" i="43191"/>
  <c r="A13" i="43191"/>
  <c r="S12" i="43191"/>
  <c r="Q12" i="43191"/>
  <c r="M12" i="43191"/>
  <c r="K12" i="43191"/>
  <c r="J12" i="43191"/>
  <c r="H12" i="43191"/>
  <c r="G12" i="43191"/>
  <c r="E12" i="43191"/>
  <c r="D12" i="43191"/>
  <c r="B12" i="43191"/>
  <c r="A12" i="43191"/>
  <c r="S11" i="43191"/>
  <c r="Q11" i="43191"/>
  <c r="M11" i="43191"/>
  <c r="K11" i="43191"/>
  <c r="J11" i="43191"/>
  <c r="H11" i="43191"/>
  <c r="G11" i="43191"/>
  <c r="E11" i="43191"/>
  <c r="D11" i="43191"/>
  <c r="B11" i="43191"/>
  <c r="A11" i="43191"/>
  <c r="S10" i="43191"/>
  <c r="Q10" i="43191"/>
  <c r="M10" i="43191"/>
  <c r="K10" i="43191"/>
  <c r="J10" i="43191"/>
  <c r="H10" i="43191"/>
  <c r="G10" i="43191"/>
  <c r="E10" i="43191"/>
  <c r="D10" i="43191"/>
  <c r="B10" i="43191"/>
  <c r="A10" i="43191"/>
  <c r="S9" i="43191"/>
  <c r="Q9" i="43191"/>
  <c r="M9" i="43191"/>
  <c r="K9" i="43191"/>
  <c r="J9" i="43191"/>
  <c r="H9" i="43191"/>
  <c r="G9" i="43191"/>
  <c r="E9" i="43191"/>
  <c r="D9" i="43191"/>
  <c r="B9" i="43191"/>
  <c r="A9" i="43191"/>
  <c r="S8" i="43191"/>
  <c r="Q8" i="43191"/>
  <c r="M8" i="43191"/>
  <c r="K8" i="43191"/>
  <c r="J8" i="43191"/>
  <c r="H8" i="43191"/>
  <c r="G8" i="43191"/>
  <c r="E8" i="43191"/>
  <c r="D8" i="43191"/>
  <c r="B8" i="43191"/>
  <c r="A8" i="43191"/>
  <c r="S7" i="43191"/>
  <c r="Q7" i="43191"/>
  <c r="M7" i="43191"/>
  <c r="K7" i="43191"/>
  <c r="J7" i="43191"/>
  <c r="H7" i="43191"/>
  <c r="G7" i="43191"/>
  <c r="E7" i="43191"/>
  <c r="D7" i="43191"/>
  <c r="B7" i="43191"/>
  <c r="A7" i="43191"/>
  <c r="B14" i="43192" s="1"/>
  <c r="O10" i="43191" l="1"/>
  <c r="O14" i="43191"/>
  <c r="O18" i="43191"/>
  <c r="O22" i="43191"/>
  <c r="O11" i="43191"/>
  <c r="O15" i="43191"/>
  <c r="O19" i="43191"/>
  <c r="O9" i="43191"/>
  <c r="O13" i="43191"/>
  <c r="O17" i="43191"/>
  <c r="O21" i="43191"/>
  <c r="O8" i="43191"/>
  <c r="O12" i="43191"/>
  <c r="O16" i="43191"/>
  <c r="O20" i="43191"/>
  <c r="P9" i="43191"/>
  <c r="P17" i="43191"/>
  <c r="P8" i="43191"/>
  <c r="P12" i="43191"/>
  <c r="P16" i="43191"/>
  <c r="P20" i="43191"/>
  <c r="P7" i="43191"/>
  <c r="P11" i="43191"/>
  <c r="P15" i="43191"/>
  <c r="P19" i="43191"/>
  <c r="P13" i="43191"/>
  <c r="P21" i="43191"/>
  <c r="P10" i="43191"/>
  <c r="P14" i="43191"/>
  <c r="P18" i="43191"/>
  <c r="P22" i="43191"/>
  <c r="B15" i="43192"/>
  <c r="O7" i="43191"/>
  <c r="B19" i="43192" s="1"/>
  <c r="A21" i="43172"/>
  <c r="M21" i="43172" s="1"/>
  <c r="A20" i="43172"/>
  <c r="M20" i="43172" s="1"/>
  <c r="A19" i="43172"/>
  <c r="M19" i="43172" s="1"/>
  <c r="A18" i="43172"/>
  <c r="M18" i="43172" s="1"/>
  <c r="A17" i="43172"/>
  <c r="M17" i="43172" s="1"/>
  <c r="A16" i="43172"/>
  <c r="M16" i="43172" s="1"/>
  <c r="A15" i="43172"/>
  <c r="M15" i="43172" s="1"/>
  <c r="A14" i="43172"/>
  <c r="M14" i="43172" s="1"/>
  <c r="A13" i="43172"/>
  <c r="M13" i="43172" s="1"/>
  <c r="A12" i="43172"/>
  <c r="M12" i="43172" s="1"/>
  <c r="A11" i="43172"/>
  <c r="M11" i="43172" s="1"/>
  <c r="A10" i="43172"/>
  <c r="M10" i="43172" s="1"/>
  <c r="A9" i="43172"/>
  <c r="M9" i="43172" s="1"/>
  <c r="A8" i="43172"/>
  <c r="M8" i="43172" s="1"/>
  <c r="A7" i="43172"/>
  <c r="M7" i="43172" s="1"/>
  <c r="K21" i="43172" l="1"/>
  <c r="J21" i="43172"/>
  <c r="I21" i="43172"/>
  <c r="H21" i="43172"/>
  <c r="G21" i="43172"/>
  <c r="F21" i="43172"/>
  <c r="E21" i="43172"/>
  <c r="D21" i="43172"/>
  <c r="C21" i="43172"/>
  <c r="B21" i="43172"/>
  <c r="K20" i="43172"/>
  <c r="J20" i="43172"/>
  <c r="I20" i="43172"/>
  <c r="H20" i="43172"/>
  <c r="G20" i="43172"/>
  <c r="F20" i="43172"/>
  <c r="E20" i="43172"/>
  <c r="D20" i="43172"/>
  <c r="C20" i="43172"/>
  <c r="B20" i="43172"/>
  <c r="K19" i="43172"/>
  <c r="J19" i="43172"/>
  <c r="I19" i="43172"/>
  <c r="H19" i="43172"/>
  <c r="G19" i="43172"/>
  <c r="F19" i="43172"/>
  <c r="E19" i="43172"/>
  <c r="D19" i="43172"/>
  <c r="C19" i="43172"/>
  <c r="B19" i="43172"/>
  <c r="K18" i="43172"/>
  <c r="J18" i="43172"/>
  <c r="I18" i="43172"/>
  <c r="H18" i="43172"/>
  <c r="G18" i="43172"/>
  <c r="F18" i="43172"/>
  <c r="E18" i="43172"/>
  <c r="D18" i="43172"/>
  <c r="C18" i="43172"/>
  <c r="B18" i="43172"/>
  <c r="K17" i="43172"/>
  <c r="J17" i="43172"/>
  <c r="I17" i="43172"/>
  <c r="H17" i="43172"/>
  <c r="G17" i="43172"/>
  <c r="F17" i="43172"/>
  <c r="E17" i="43172"/>
  <c r="D17" i="43172"/>
  <c r="C17" i="43172"/>
  <c r="B17" i="43172"/>
  <c r="B7" i="43172"/>
  <c r="B8" i="43172"/>
  <c r="B9" i="43172"/>
  <c r="B10" i="43172"/>
  <c r="B11" i="43172"/>
  <c r="B12" i="43172"/>
  <c r="B13" i="43172"/>
  <c r="B14" i="43172"/>
  <c r="B15" i="43172"/>
  <c r="B16" i="43172"/>
  <c r="D7" i="43172"/>
  <c r="C7" i="43172"/>
  <c r="E7" i="43172"/>
  <c r="F7" i="43172"/>
  <c r="C8" i="43172"/>
  <c r="D8" i="43172"/>
  <c r="E8" i="43172"/>
  <c r="F8" i="43172"/>
  <c r="C9" i="43172"/>
  <c r="D9" i="43172"/>
  <c r="E9" i="43172"/>
  <c r="F9" i="43172"/>
  <c r="C10" i="43172"/>
  <c r="D10" i="43172"/>
  <c r="E10" i="43172"/>
  <c r="F10" i="43172"/>
  <c r="C11" i="43172"/>
  <c r="D11" i="43172"/>
  <c r="E11" i="43172"/>
  <c r="F11" i="43172"/>
  <c r="C12" i="43172"/>
  <c r="D12" i="43172"/>
  <c r="E12" i="43172"/>
  <c r="F12" i="43172"/>
  <c r="C13" i="43172"/>
  <c r="D13" i="43172"/>
  <c r="E13" i="43172"/>
  <c r="F13" i="43172"/>
  <c r="C14" i="43172"/>
  <c r="D14" i="43172"/>
  <c r="E14" i="43172"/>
  <c r="F14" i="43172"/>
  <c r="C15" i="43172"/>
  <c r="D15" i="43172"/>
  <c r="E15" i="43172"/>
  <c r="F15" i="43172"/>
  <c r="C16" i="43172"/>
  <c r="D16" i="43172"/>
  <c r="E16" i="43172"/>
  <c r="F16" i="43172"/>
  <c r="K16" i="43172"/>
  <c r="J16" i="43172"/>
  <c r="I16" i="43172"/>
  <c r="H16" i="43172"/>
  <c r="G16" i="43172"/>
  <c r="K15" i="43172"/>
  <c r="J15" i="43172"/>
  <c r="I15" i="43172"/>
  <c r="H15" i="43172"/>
  <c r="G15" i="43172"/>
  <c r="K14" i="43172"/>
  <c r="J14" i="43172"/>
  <c r="I14" i="43172"/>
  <c r="H14" i="43172"/>
  <c r="G14" i="43172"/>
  <c r="K13" i="43172"/>
  <c r="J13" i="43172"/>
  <c r="I13" i="43172"/>
  <c r="H13" i="43172"/>
  <c r="G13" i="43172"/>
  <c r="K12" i="43172"/>
  <c r="J12" i="43172"/>
  <c r="I12" i="43172"/>
  <c r="H12" i="43172"/>
  <c r="G12" i="43172"/>
  <c r="K11" i="43172"/>
  <c r="J11" i="43172"/>
  <c r="I11" i="43172"/>
  <c r="H11" i="43172"/>
  <c r="G11" i="43172"/>
  <c r="K10" i="43172"/>
  <c r="J10" i="43172"/>
  <c r="I10" i="43172"/>
  <c r="H10" i="43172"/>
  <c r="G10" i="43172"/>
  <c r="K9" i="43172"/>
  <c r="J9" i="43172"/>
  <c r="I9" i="43172"/>
  <c r="H9" i="43172"/>
  <c r="G9" i="43172"/>
  <c r="K8" i="43172"/>
  <c r="J8" i="43172"/>
  <c r="I8" i="43172"/>
  <c r="H8" i="43172"/>
  <c r="G8" i="43172"/>
  <c r="K7" i="43172"/>
  <c r="J7" i="43172"/>
  <c r="I7" i="43172"/>
  <c r="H7" i="43172"/>
  <c r="G7" i="43172"/>
</calcChain>
</file>

<file path=xl/sharedStrings.xml><?xml version="1.0" encoding="utf-8"?>
<sst xmlns="http://schemas.openxmlformats.org/spreadsheetml/2006/main" count="307" uniqueCount="29">
  <si>
    <t>Black</t>
  </si>
  <si>
    <t>Total</t>
  </si>
  <si>
    <t>Asian</t>
  </si>
  <si>
    <t>White</t>
  </si>
  <si>
    <t>Obs</t>
  </si>
  <si>
    <t>Latino</t>
  </si>
  <si>
    <t>Year</t>
  </si>
  <si>
    <t>Sample</t>
  </si>
  <si>
    <t>Size</t>
  </si>
  <si>
    <t>Index</t>
  </si>
  <si>
    <t>Entrep.</t>
  </si>
  <si>
    <t>place data one line below variable names</t>
  </si>
  <si>
    <t>sum1</t>
  </si>
  <si>
    <t>n1</t>
  </si>
  <si>
    <t>year</t>
  </si>
  <si>
    <t>ent015ua</t>
  </si>
  <si>
    <t>Share of</t>
  </si>
  <si>
    <t>New Ents</t>
  </si>
  <si>
    <t>Other</t>
  </si>
  <si>
    <t>Calculated</t>
  </si>
  <si>
    <t>Share of New Entrepreneurs by Race (1996-2013)</t>
  </si>
  <si>
    <t>Race</t>
  </si>
  <si>
    <t>racecode</t>
  </si>
  <si>
    <t>yeart1</t>
  </si>
  <si>
    <t>Asian, Pac</t>
  </si>
  <si>
    <t>Notes: (1) Estimates calculated from the Current Population Survey. (2) The entrepreneurship index is the percent of individuals (ages 20-64) who do not own a business in the first survey month that start a business in the following month with 15 or more hours worked.  (3) Race and Spanish codes changed in 2003. Estimates for 2003 only include individuals reporting one race. (4) All observations with allocated labor force status, class of worker, and hours worked variables are excluded.</t>
  </si>
  <si>
    <t>Figure 1.2A
Changes in Composition of New Entrepreneurs by Race (1996, 2018)</t>
  </si>
  <si>
    <t>Table 1.2</t>
  </si>
  <si>
    <t>Rate of New Entrepreneurs by Race (1996-2018)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</si>
</sst>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9" x14ac:knownFonts="1">
    <font>
      <sz val="10"/>
      <name val="Arial"/>
    </font>
    <font>
      <sz val="12"/>
      <name val="Arial"/>
      <family val="2"/>
    </font>
    <font>
      <sz val="10"/>
      <name val="Arial"/>
      <family val="2"/>
    </font>
    <font>
      <sz val="10"/>
      <name val="Arial"/>
      <family val="2"/>
    </font>
    <font>
      <sz val="8"/>
      <name val="Arial"/>
      <family val="2"/>
    </font>
    <font>
      <sz val="10"/>
      <name val="Courier New"/>
      <family val="3"/>
    </font>
    <font>
      <sz val="10"/>
      <name val="Arial"/>
      <family val="2"/>
    </font>
    <font>
      <sz val="10"/>
      <color rgb="FF000000"/>
      <name val="Arial"/>
      <family val="2"/>
    </font>
    <font>
      <b/>
      <sz val="10"/>
      <color rgb="FF000000"/>
      <name val="Arial"/>
      <family val="2"/>
    </font>
  </fonts>
  <fills count="2">
    <fill>
      <patternFill patternType="none"/>
    </fill>
    <fill>
      <patternFill patternType="gray125"/>
    </fill>
  </fills>
  <borders count="6">
    <border>
      <left/>
      <right/>
      <top/>
      <bottom/>
      <diagonal/>
    </border>
    <border>
      <left/>
      <right/>
      <top/>
      <bottom style="thin">
        <color indexed="64"/>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right/>
      <top style="thin">
        <color auto="1"/>
      </top>
      <bottom/>
      <diagonal/>
    </border>
  </borders>
  <cellStyleXfs count="2">
    <xf numFmtId="0" fontId="0" fillId="0" borderId="0"/>
    <xf numFmtId="9" fontId="6" fillId="0" borderId="0" applyFont="0" applyFill="0" applyBorder="0" applyAlignment="0" applyProtection="0"/>
  </cellStyleXfs>
  <cellXfs count="52">
    <xf numFmtId="0" fontId="0" fillId="0" borderId="0" xfId="0"/>
    <xf numFmtId="0" fontId="3" fillId="0" borderId="0" xfId="0" applyFont="1"/>
    <xf numFmtId="0" fontId="1" fillId="0" borderId="0" xfId="0" applyFont="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3" fillId="0" borderId="1" xfId="0" applyFont="1" applyBorder="1" applyAlignment="1">
      <alignment horizontal="center"/>
    </xf>
    <xf numFmtId="3" fontId="3" fillId="0" borderId="0" xfId="0" applyNumberFormat="1" applyFont="1" applyAlignment="1">
      <alignment horizontal="center"/>
    </xf>
    <xf numFmtId="0" fontId="3" fillId="0" borderId="1" xfId="0" applyFont="1" applyBorder="1" applyAlignment="1">
      <alignment horizontal="center" wrapText="1"/>
    </xf>
    <xf numFmtId="3" fontId="3" fillId="0" borderId="0" xfId="0" quotePrefix="1" applyNumberFormat="1" applyFont="1" applyAlignment="1">
      <alignment horizontal="center"/>
    </xf>
    <xf numFmtId="10" fontId="3" fillId="0" borderId="0" xfId="0" applyNumberFormat="1" applyFont="1" applyAlignment="1">
      <alignment horizontal="center"/>
    </xf>
    <xf numFmtId="10" fontId="3" fillId="0" borderId="0" xfId="0" quotePrefix="1" applyNumberFormat="1" applyFont="1" applyAlignment="1">
      <alignment horizontal="center"/>
    </xf>
    <xf numFmtId="0" fontId="5" fillId="0" borderId="0" xfId="0" applyFont="1"/>
    <xf numFmtId="10" fontId="3" fillId="0" borderId="0" xfId="0" applyNumberFormat="1" applyFont="1"/>
    <xf numFmtId="10" fontId="3" fillId="0" borderId="0" xfId="0" applyNumberFormat="1" applyFont="1" applyBorder="1" applyAlignment="1">
      <alignment horizontal="center"/>
    </xf>
    <xf numFmtId="3" fontId="3" fillId="0" borderId="0" xfId="0" applyNumberFormat="1" applyFont="1" applyBorder="1" applyAlignment="1">
      <alignment horizontal="center"/>
    </xf>
    <xf numFmtId="10" fontId="3" fillId="0" borderId="0" xfId="0" quotePrefix="1" applyNumberFormat="1" applyFont="1" applyBorder="1" applyAlignment="1">
      <alignment horizontal="center"/>
    </xf>
    <xf numFmtId="3" fontId="3" fillId="0" borderId="0" xfId="0" quotePrefix="1" applyNumberFormat="1" applyFont="1" applyBorder="1" applyAlignment="1">
      <alignment horizontal="center"/>
    </xf>
    <xf numFmtId="0" fontId="2" fillId="0" borderId="0" xfId="0" applyFont="1"/>
    <xf numFmtId="0" fontId="3" fillId="0" borderId="0" xfId="0" applyFont="1" applyAlignment="1">
      <alignment horizontal="center"/>
    </xf>
    <xf numFmtId="0" fontId="1"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2" fillId="0" borderId="1" xfId="0" applyFont="1" applyBorder="1" applyAlignment="1">
      <alignment horizontal="center" wrapText="1"/>
    </xf>
    <xf numFmtId="164" fontId="2" fillId="0" borderId="0" xfId="0" quotePrefix="1" applyNumberFormat="1" applyFont="1" applyAlignment="1">
      <alignment horizontal="center"/>
    </xf>
    <xf numFmtId="0" fontId="3" fillId="0" borderId="0" xfId="0" applyFont="1" applyAlignment="1">
      <alignment horizontal="center"/>
    </xf>
    <xf numFmtId="0" fontId="1" fillId="0" borderId="0" xfId="0" applyFont="1" applyAlignment="1">
      <alignment horizontal="center"/>
    </xf>
    <xf numFmtId="0" fontId="2" fillId="0" borderId="0" xfId="0" applyFont="1" applyAlignment="1"/>
    <xf numFmtId="0" fontId="3" fillId="0" borderId="0" xfId="0" applyFont="1" applyAlignment="1"/>
    <xf numFmtId="0" fontId="0" fillId="0" borderId="0" xfId="0" applyAlignment="1"/>
    <xf numFmtId="164" fontId="3" fillId="0" borderId="0" xfId="1" quotePrefix="1" applyNumberFormat="1" applyFont="1" applyAlignment="1">
      <alignment horizontal="center"/>
    </xf>
    <xf numFmtId="0" fontId="2" fillId="0" borderId="1" xfId="0" applyFont="1" applyBorder="1" applyAlignment="1">
      <alignment horizontal="center"/>
    </xf>
    <xf numFmtId="0" fontId="3" fillId="0" borderId="0" xfId="0" applyFont="1" applyBorder="1" applyAlignment="1">
      <alignment horizontal="center" wrapText="1"/>
    </xf>
    <xf numFmtId="164" fontId="3" fillId="0" borderId="0" xfId="0" applyNumberFormat="1" applyFont="1" applyAlignment="1">
      <alignment horizontal="center"/>
    </xf>
    <xf numFmtId="164" fontId="3" fillId="0" borderId="0" xfId="0" quotePrefix="1" applyNumberFormat="1" applyFont="1" applyAlignment="1">
      <alignment horizontal="center"/>
    </xf>
    <xf numFmtId="0" fontId="3" fillId="0" borderId="0" xfId="0" applyFont="1" applyAlignment="1">
      <alignment horizontal="center"/>
    </xf>
    <xf numFmtId="0" fontId="3" fillId="0" borderId="0" xfId="0" applyFont="1" applyAlignment="1">
      <alignment horizontal="center"/>
    </xf>
    <xf numFmtId="0" fontId="7" fillId="0" borderId="0" xfId="0" applyFont="1" applyAlignment="1">
      <alignment vertical="top" wrapText="1"/>
    </xf>
    <xf numFmtId="0" fontId="8"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4" xfId="0" applyFont="1" applyBorder="1" applyAlignment="1">
      <alignment horizontal="center" vertical="top" wrapText="1"/>
    </xf>
    <xf numFmtId="165" fontId="3" fillId="0" borderId="0" xfId="0" applyNumberFormat="1" applyFont="1"/>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Figure 1.2
Rate of New</a:t>
            </a:r>
            <a:r>
              <a:rPr lang="en-US" baseline="0"/>
              <a:t> Entrepreneurs</a:t>
            </a:r>
            <a:r>
              <a:rPr lang="en-US"/>
              <a:t> by </a:t>
            </a:r>
          </a:p>
          <a:p>
            <a:pPr>
              <a:defRPr sz="1200" b="1" i="0" u="none" strike="noStrike" baseline="0">
                <a:solidFill>
                  <a:srgbClr val="000000"/>
                </a:solidFill>
                <a:latin typeface="Arial"/>
                <a:ea typeface="Arial"/>
                <a:cs typeface="Arial"/>
              </a:defRPr>
            </a:pPr>
            <a:r>
              <a:rPr lang="en-US"/>
              <a:t>Race</a:t>
            </a:r>
            <a:r>
              <a:rPr lang="en-US" baseline="0"/>
              <a:t> </a:t>
            </a:r>
            <a:r>
              <a:rPr lang="en-US"/>
              <a:t>(1996-2018)</a:t>
            </a:r>
          </a:p>
        </c:rich>
      </c:tx>
      <c:layout>
        <c:manualLayout>
          <c:xMode val="edge"/>
          <c:yMode val="edge"/>
          <c:x val="0.32879279842653991"/>
          <c:y val="1.7391990697583241E-2"/>
        </c:manualLayout>
      </c:layout>
      <c:overlay val="0"/>
      <c:spPr>
        <a:noFill/>
        <a:ln w="25400">
          <a:noFill/>
        </a:ln>
      </c:spPr>
    </c:title>
    <c:autoTitleDeleted val="0"/>
    <c:plotArea>
      <c:layout>
        <c:manualLayout>
          <c:layoutTarget val="inner"/>
          <c:xMode val="edge"/>
          <c:yMode val="edge"/>
          <c:x val="7.9911209766925659E-2"/>
          <c:y val="0.15660685154975529"/>
          <c:w val="0.8745837957824637"/>
          <c:h val="0.73083197389885823"/>
        </c:manualLayout>
      </c:layout>
      <c:scatterChart>
        <c:scatterStyle val="lineMarker"/>
        <c:varyColors val="0"/>
        <c:ser>
          <c:idx val="0"/>
          <c:order val="0"/>
          <c:tx>
            <c:strRef>
              <c:f>'Tab1.2'!$B$4</c:f>
              <c:strCache>
                <c:ptCount val="1"/>
                <c:pt idx="0">
                  <c:v>White</c:v>
                </c:pt>
              </c:strCache>
            </c:strRef>
          </c:tx>
          <c:spPr>
            <a:ln w="25400">
              <a:solidFill>
                <a:srgbClr val="0000FF"/>
              </a:solidFill>
              <a:prstDash val="solid"/>
            </a:ln>
          </c:spPr>
          <c:marker>
            <c:symbol val="diamond"/>
            <c:size val="7"/>
            <c:spPr>
              <a:solidFill>
                <a:srgbClr val="000080"/>
              </a:solidFill>
              <a:ln>
                <a:solidFill>
                  <a:srgbClr val="000080"/>
                </a:solidFill>
                <a:prstDash val="solid"/>
              </a:ln>
            </c:spPr>
          </c:marker>
          <c:xVal>
            <c:numRef>
              <c:f>'Tab1.2'!$M$7:$M$29</c:f>
              <c:numCache>
                <c:formatCode>0.0</c:formatCode>
                <c:ptCount val="23"/>
                <c:pt idx="0">
                  <c:v>1996.5</c:v>
                </c:pt>
                <c:pt idx="1">
                  <c:v>1997.5</c:v>
                </c:pt>
                <c:pt idx="2">
                  <c:v>1998.5</c:v>
                </c:pt>
                <c:pt idx="3">
                  <c:v>1999.5</c:v>
                </c:pt>
                <c:pt idx="4">
                  <c:v>2000.5</c:v>
                </c:pt>
                <c:pt idx="5">
                  <c:v>2001.5</c:v>
                </c:pt>
                <c:pt idx="6">
                  <c:v>2002.5</c:v>
                </c:pt>
                <c:pt idx="7">
                  <c:v>2003.5</c:v>
                </c:pt>
                <c:pt idx="8">
                  <c:v>2004.5</c:v>
                </c:pt>
                <c:pt idx="9">
                  <c:v>2005.5</c:v>
                </c:pt>
                <c:pt idx="10">
                  <c:v>2006.5</c:v>
                </c:pt>
                <c:pt idx="11">
                  <c:v>2007.5</c:v>
                </c:pt>
                <c:pt idx="12">
                  <c:v>2008.5</c:v>
                </c:pt>
                <c:pt idx="13">
                  <c:v>2009.5</c:v>
                </c:pt>
                <c:pt idx="14">
                  <c:v>2010.5</c:v>
                </c:pt>
                <c:pt idx="15">
                  <c:v>2011.5</c:v>
                </c:pt>
                <c:pt idx="16">
                  <c:v>2012.5</c:v>
                </c:pt>
                <c:pt idx="17">
                  <c:v>2013.5</c:v>
                </c:pt>
                <c:pt idx="18">
                  <c:v>2014.5</c:v>
                </c:pt>
                <c:pt idx="19">
                  <c:v>2015.5</c:v>
                </c:pt>
                <c:pt idx="20">
                  <c:v>2016.5</c:v>
                </c:pt>
                <c:pt idx="21">
                  <c:v>2017.5</c:v>
                </c:pt>
                <c:pt idx="22">
                  <c:v>2018.5</c:v>
                </c:pt>
              </c:numCache>
            </c:numRef>
          </c:xVal>
          <c:yVal>
            <c:numRef>
              <c:f>'Tab1.2'!$B$7:$B$29</c:f>
              <c:numCache>
                <c:formatCode>0.00%</c:formatCode>
                <c:ptCount val="23"/>
                <c:pt idx="0">
                  <c:v>3.3288020000000001E-3</c:v>
                </c:pt>
                <c:pt idx="1">
                  <c:v>2.9118519999999999E-3</c:v>
                </c:pt>
                <c:pt idx="2">
                  <c:v>3.0769270000000001E-3</c:v>
                </c:pt>
                <c:pt idx="3">
                  <c:v>2.7750990000000001E-3</c:v>
                </c:pt>
                <c:pt idx="4">
                  <c:v>2.7802679999999998E-3</c:v>
                </c:pt>
                <c:pt idx="5">
                  <c:v>2.7267910000000001E-3</c:v>
                </c:pt>
                <c:pt idx="6">
                  <c:v>2.827782E-3</c:v>
                </c:pt>
                <c:pt idx="7">
                  <c:v>2.9508270000000001E-3</c:v>
                </c:pt>
                <c:pt idx="8">
                  <c:v>3.11087E-3</c:v>
                </c:pt>
                <c:pt idx="9">
                  <c:v>2.8955360000000002E-3</c:v>
                </c:pt>
                <c:pt idx="10">
                  <c:v>2.9502069999999998E-3</c:v>
                </c:pt>
                <c:pt idx="11">
                  <c:v>2.9530419999999999E-3</c:v>
                </c:pt>
                <c:pt idx="12">
                  <c:v>3.0599669999999998E-3</c:v>
                </c:pt>
                <c:pt idx="13">
                  <c:v>3.2508189999999998E-3</c:v>
                </c:pt>
                <c:pt idx="14">
                  <c:v>3.0583759999999998E-3</c:v>
                </c:pt>
                <c:pt idx="15">
                  <c:v>2.9358240000000001E-3</c:v>
                </c:pt>
                <c:pt idx="16">
                  <c:v>2.9288059999999999E-3</c:v>
                </c:pt>
                <c:pt idx="17">
                  <c:v>2.6647849999999998E-3</c:v>
                </c:pt>
                <c:pt idx="18">
                  <c:v>2.896923E-3</c:v>
                </c:pt>
                <c:pt idx="19">
                  <c:v>3.2476739999999999E-3</c:v>
                </c:pt>
                <c:pt idx="20">
                  <c:v>2.756101E-3</c:v>
                </c:pt>
                <c:pt idx="21">
                  <c:v>2.9683259999999999E-3</c:v>
                </c:pt>
                <c:pt idx="22">
                  <c:v>2.8625199999999999E-3</c:v>
                </c:pt>
              </c:numCache>
            </c:numRef>
          </c:yVal>
          <c:smooth val="0"/>
          <c:extLst>
            <c:ext xmlns:c16="http://schemas.microsoft.com/office/drawing/2014/chart" uri="{C3380CC4-5D6E-409C-BE32-E72D297353CC}">
              <c16:uniqueId val="{00000000-52C3-4792-AF07-F0C65DAFE3DB}"/>
            </c:ext>
          </c:extLst>
        </c:ser>
        <c:ser>
          <c:idx val="1"/>
          <c:order val="1"/>
          <c:tx>
            <c:strRef>
              <c:f>'Tab1.2'!$D$4</c:f>
              <c:strCache>
                <c:ptCount val="1"/>
                <c:pt idx="0">
                  <c:v>Black</c:v>
                </c:pt>
              </c:strCache>
            </c:strRef>
          </c:tx>
          <c:spPr>
            <a:ln w="25400">
              <a:solidFill>
                <a:srgbClr val="FF00FF"/>
              </a:solidFill>
              <a:prstDash val="lgDash"/>
            </a:ln>
          </c:spPr>
          <c:marker>
            <c:symbol val="square"/>
            <c:size val="7"/>
            <c:spPr>
              <a:solidFill>
                <a:srgbClr val="FF00FF"/>
              </a:solidFill>
              <a:ln>
                <a:solidFill>
                  <a:srgbClr val="FF00FF"/>
                </a:solidFill>
                <a:prstDash val="solid"/>
              </a:ln>
            </c:spPr>
          </c:marker>
          <c:xVal>
            <c:numRef>
              <c:f>'Tab1.2'!$M$7:$M$29</c:f>
              <c:numCache>
                <c:formatCode>0.0</c:formatCode>
                <c:ptCount val="23"/>
                <c:pt idx="0">
                  <c:v>1996.5</c:v>
                </c:pt>
                <c:pt idx="1">
                  <c:v>1997.5</c:v>
                </c:pt>
                <c:pt idx="2">
                  <c:v>1998.5</c:v>
                </c:pt>
                <c:pt idx="3">
                  <c:v>1999.5</c:v>
                </c:pt>
                <c:pt idx="4">
                  <c:v>2000.5</c:v>
                </c:pt>
                <c:pt idx="5">
                  <c:v>2001.5</c:v>
                </c:pt>
                <c:pt idx="6">
                  <c:v>2002.5</c:v>
                </c:pt>
                <c:pt idx="7">
                  <c:v>2003.5</c:v>
                </c:pt>
                <c:pt idx="8">
                  <c:v>2004.5</c:v>
                </c:pt>
                <c:pt idx="9">
                  <c:v>2005.5</c:v>
                </c:pt>
                <c:pt idx="10">
                  <c:v>2006.5</c:v>
                </c:pt>
                <c:pt idx="11">
                  <c:v>2007.5</c:v>
                </c:pt>
                <c:pt idx="12">
                  <c:v>2008.5</c:v>
                </c:pt>
                <c:pt idx="13">
                  <c:v>2009.5</c:v>
                </c:pt>
                <c:pt idx="14">
                  <c:v>2010.5</c:v>
                </c:pt>
                <c:pt idx="15">
                  <c:v>2011.5</c:v>
                </c:pt>
                <c:pt idx="16">
                  <c:v>2012.5</c:v>
                </c:pt>
                <c:pt idx="17">
                  <c:v>2013.5</c:v>
                </c:pt>
                <c:pt idx="18">
                  <c:v>2014.5</c:v>
                </c:pt>
                <c:pt idx="19">
                  <c:v>2015.5</c:v>
                </c:pt>
                <c:pt idx="20">
                  <c:v>2016.5</c:v>
                </c:pt>
                <c:pt idx="21">
                  <c:v>2017.5</c:v>
                </c:pt>
                <c:pt idx="22">
                  <c:v>2018.5</c:v>
                </c:pt>
              </c:numCache>
            </c:numRef>
          </c:xVal>
          <c:yVal>
            <c:numRef>
              <c:f>'Tab1.2'!$D$7:$D$29</c:f>
              <c:numCache>
                <c:formatCode>0.00%</c:formatCode>
                <c:ptCount val="23"/>
                <c:pt idx="0">
                  <c:v>2.1421159999999999E-3</c:v>
                </c:pt>
                <c:pt idx="1">
                  <c:v>1.9067750000000001E-3</c:v>
                </c:pt>
                <c:pt idx="2">
                  <c:v>1.830815E-3</c:v>
                </c:pt>
                <c:pt idx="3">
                  <c:v>2.0622549999999998E-3</c:v>
                </c:pt>
                <c:pt idx="4">
                  <c:v>2.320482E-3</c:v>
                </c:pt>
                <c:pt idx="5">
                  <c:v>2.1285280000000002E-3</c:v>
                </c:pt>
                <c:pt idx="6">
                  <c:v>2.3652899999999999E-3</c:v>
                </c:pt>
                <c:pt idx="7">
                  <c:v>2.2903480000000002E-3</c:v>
                </c:pt>
                <c:pt idx="8">
                  <c:v>2.1566430000000002E-3</c:v>
                </c:pt>
                <c:pt idx="9">
                  <c:v>2.344395E-3</c:v>
                </c:pt>
                <c:pt idx="10">
                  <c:v>2.3799009999999998E-3</c:v>
                </c:pt>
                <c:pt idx="11">
                  <c:v>2.1971120000000002E-3</c:v>
                </c:pt>
                <c:pt idx="12">
                  <c:v>2.1875140000000002E-3</c:v>
                </c:pt>
                <c:pt idx="13">
                  <c:v>2.6535899999999999E-3</c:v>
                </c:pt>
                <c:pt idx="14">
                  <c:v>2.3593210000000002E-3</c:v>
                </c:pt>
                <c:pt idx="15">
                  <c:v>2.3291750000000002E-3</c:v>
                </c:pt>
                <c:pt idx="16">
                  <c:v>2.0788170000000002E-3</c:v>
                </c:pt>
                <c:pt idx="17">
                  <c:v>1.9056679999999999E-3</c:v>
                </c:pt>
                <c:pt idx="18">
                  <c:v>2.2105480000000001E-3</c:v>
                </c:pt>
                <c:pt idx="19">
                  <c:v>2.299714E-3</c:v>
                </c:pt>
                <c:pt idx="20">
                  <c:v>2.195079E-3</c:v>
                </c:pt>
                <c:pt idx="21">
                  <c:v>3.0276959999999999E-3</c:v>
                </c:pt>
                <c:pt idx="22">
                  <c:v>2.411711E-3</c:v>
                </c:pt>
              </c:numCache>
            </c:numRef>
          </c:yVal>
          <c:smooth val="0"/>
          <c:extLst>
            <c:ext xmlns:c16="http://schemas.microsoft.com/office/drawing/2014/chart" uri="{C3380CC4-5D6E-409C-BE32-E72D297353CC}">
              <c16:uniqueId val="{00000001-52C3-4792-AF07-F0C65DAFE3DB}"/>
            </c:ext>
          </c:extLst>
        </c:ser>
        <c:ser>
          <c:idx val="2"/>
          <c:order val="2"/>
          <c:tx>
            <c:strRef>
              <c:f>'Tab1.2'!$F$4</c:f>
              <c:strCache>
                <c:ptCount val="1"/>
                <c:pt idx="0">
                  <c:v>Latino</c:v>
                </c:pt>
              </c:strCache>
            </c:strRef>
          </c:tx>
          <c:spPr>
            <a:ln w="25400">
              <a:solidFill>
                <a:srgbClr val="800080"/>
              </a:solidFill>
              <a:prstDash val="solid"/>
            </a:ln>
          </c:spPr>
          <c:marker>
            <c:symbol val="square"/>
            <c:size val="6"/>
            <c:spPr>
              <a:solidFill>
                <a:srgbClr val="800080"/>
              </a:solidFill>
              <a:ln>
                <a:solidFill>
                  <a:srgbClr val="800080"/>
                </a:solidFill>
                <a:prstDash val="solid"/>
              </a:ln>
            </c:spPr>
          </c:marker>
          <c:xVal>
            <c:numRef>
              <c:f>'Tab1.2'!$M$7:$M$29</c:f>
              <c:numCache>
                <c:formatCode>0.0</c:formatCode>
                <c:ptCount val="23"/>
                <c:pt idx="0">
                  <c:v>1996.5</c:v>
                </c:pt>
                <c:pt idx="1">
                  <c:v>1997.5</c:v>
                </c:pt>
                <c:pt idx="2">
                  <c:v>1998.5</c:v>
                </c:pt>
                <c:pt idx="3">
                  <c:v>1999.5</c:v>
                </c:pt>
                <c:pt idx="4">
                  <c:v>2000.5</c:v>
                </c:pt>
                <c:pt idx="5">
                  <c:v>2001.5</c:v>
                </c:pt>
                <c:pt idx="6">
                  <c:v>2002.5</c:v>
                </c:pt>
                <c:pt idx="7">
                  <c:v>2003.5</c:v>
                </c:pt>
                <c:pt idx="8">
                  <c:v>2004.5</c:v>
                </c:pt>
                <c:pt idx="9">
                  <c:v>2005.5</c:v>
                </c:pt>
                <c:pt idx="10">
                  <c:v>2006.5</c:v>
                </c:pt>
                <c:pt idx="11">
                  <c:v>2007.5</c:v>
                </c:pt>
                <c:pt idx="12">
                  <c:v>2008.5</c:v>
                </c:pt>
                <c:pt idx="13">
                  <c:v>2009.5</c:v>
                </c:pt>
                <c:pt idx="14">
                  <c:v>2010.5</c:v>
                </c:pt>
                <c:pt idx="15">
                  <c:v>2011.5</c:v>
                </c:pt>
                <c:pt idx="16">
                  <c:v>2012.5</c:v>
                </c:pt>
                <c:pt idx="17">
                  <c:v>2013.5</c:v>
                </c:pt>
                <c:pt idx="18">
                  <c:v>2014.5</c:v>
                </c:pt>
                <c:pt idx="19">
                  <c:v>2015.5</c:v>
                </c:pt>
                <c:pt idx="20">
                  <c:v>2016.5</c:v>
                </c:pt>
                <c:pt idx="21">
                  <c:v>2017.5</c:v>
                </c:pt>
                <c:pt idx="22">
                  <c:v>2018.5</c:v>
                </c:pt>
              </c:numCache>
            </c:numRef>
          </c:xVal>
          <c:yVal>
            <c:numRef>
              <c:f>'Tab1.2'!$F$7:$F$29</c:f>
              <c:numCache>
                <c:formatCode>0.00%</c:formatCode>
                <c:ptCount val="23"/>
                <c:pt idx="0">
                  <c:v>3.192823E-3</c:v>
                </c:pt>
                <c:pt idx="1">
                  <c:v>3.189786E-3</c:v>
                </c:pt>
                <c:pt idx="2">
                  <c:v>2.6520319999999999E-3</c:v>
                </c:pt>
                <c:pt idx="3">
                  <c:v>3.101211E-3</c:v>
                </c:pt>
                <c:pt idx="4">
                  <c:v>2.8820289999999999E-3</c:v>
                </c:pt>
                <c:pt idx="5">
                  <c:v>2.8597380000000001E-3</c:v>
                </c:pt>
                <c:pt idx="6">
                  <c:v>2.9610970000000002E-3</c:v>
                </c:pt>
                <c:pt idx="7">
                  <c:v>3.9727089999999996E-3</c:v>
                </c:pt>
                <c:pt idx="8">
                  <c:v>3.3575440000000001E-3</c:v>
                </c:pt>
                <c:pt idx="9">
                  <c:v>3.0725710000000001E-3</c:v>
                </c:pt>
                <c:pt idx="10">
                  <c:v>3.4219350000000001E-3</c:v>
                </c:pt>
                <c:pt idx="11">
                  <c:v>4.0190080000000001E-3</c:v>
                </c:pt>
                <c:pt idx="12">
                  <c:v>4.5912119999999999E-3</c:v>
                </c:pt>
                <c:pt idx="13">
                  <c:v>4.5701969999999998E-3</c:v>
                </c:pt>
                <c:pt idx="14">
                  <c:v>5.6125890000000003E-3</c:v>
                </c:pt>
                <c:pt idx="15">
                  <c:v>5.1529339999999996E-3</c:v>
                </c:pt>
                <c:pt idx="16">
                  <c:v>4.0413569999999998E-3</c:v>
                </c:pt>
                <c:pt idx="17">
                  <c:v>3.8419940000000001E-3</c:v>
                </c:pt>
                <c:pt idx="18">
                  <c:v>4.5995949999999997E-3</c:v>
                </c:pt>
                <c:pt idx="19">
                  <c:v>4.5972239999999996E-3</c:v>
                </c:pt>
                <c:pt idx="20">
                  <c:v>4.7942590000000004E-3</c:v>
                </c:pt>
                <c:pt idx="21">
                  <c:v>5.0079060000000003E-3</c:v>
                </c:pt>
                <c:pt idx="22">
                  <c:v>5.061177E-3</c:v>
                </c:pt>
              </c:numCache>
            </c:numRef>
          </c:yVal>
          <c:smooth val="0"/>
          <c:extLst>
            <c:ext xmlns:c16="http://schemas.microsoft.com/office/drawing/2014/chart" uri="{C3380CC4-5D6E-409C-BE32-E72D297353CC}">
              <c16:uniqueId val="{00000002-52C3-4792-AF07-F0C65DAFE3DB}"/>
            </c:ext>
          </c:extLst>
        </c:ser>
        <c:ser>
          <c:idx val="3"/>
          <c:order val="3"/>
          <c:tx>
            <c:strRef>
              <c:f>'Tab1.2'!$H$4</c:f>
              <c:strCache>
                <c:ptCount val="1"/>
                <c:pt idx="0">
                  <c:v>Asian</c:v>
                </c:pt>
              </c:strCache>
            </c:strRef>
          </c:tx>
          <c:spPr>
            <a:ln w="25400">
              <a:solidFill>
                <a:srgbClr val="FF0000"/>
              </a:solidFill>
              <a:prstDash val="solid"/>
            </a:ln>
          </c:spPr>
          <c:marker>
            <c:symbol val="triangle"/>
            <c:size val="6"/>
            <c:spPr>
              <a:solidFill>
                <a:srgbClr val="FF0000"/>
              </a:solidFill>
              <a:ln>
                <a:solidFill>
                  <a:srgbClr val="FF0000"/>
                </a:solidFill>
                <a:prstDash val="solid"/>
              </a:ln>
            </c:spPr>
          </c:marker>
          <c:xVal>
            <c:numRef>
              <c:f>'Tab1.2'!$M$7:$M$29</c:f>
              <c:numCache>
                <c:formatCode>0.0</c:formatCode>
                <c:ptCount val="23"/>
                <c:pt idx="0">
                  <c:v>1996.5</c:v>
                </c:pt>
                <c:pt idx="1">
                  <c:v>1997.5</c:v>
                </c:pt>
                <c:pt idx="2">
                  <c:v>1998.5</c:v>
                </c:pt>
                <c:pt idx="3">
                  <c:v>1999.5</c:v>
                </c:pt>
                <c:pt idx="4">
                  <c:v>2000.5</c:v>
                </c:pt>
                <c:pt idx="5">
                  <c:v>2001.5</c:v>
                </c:pt>
                <c:pt idx="6">
                  <c:v>2002.5</c:v>
                </c:pt>
                <c:pt idx="7">
                  <c:v>2003.5</c:v>
                </c:pt>
                <c:pt idx="8">
                  <c:v>2004.5</c:v>
                </c:pt>
                <c:pt idx="9">
                  <c:v>2005.5</c:v>
                </c:pt>
                <c:pt idx="10">
                  <c:v>2006.5</c:v>
                </c:pt>
                <c:pt idx="11">
                  <c:v>2007.5</c:v>
                </c:pt>
                <c:pt idx="12">
                  <c:v>2008.5</c:v>
                </c:pt>
                <c:pt idx="13">
                  <c:v>2009.5</c:v>
                </c:pt>
                <c:pt idx="14">
                  <c:v>2010.5</c:v>
                </c:pt>
                <c:pt idx="15">
                  <c:v>2011.5</c:v>
                </c:pt>
                <c:pt idx="16">
                  <c:v>2012.5</c:v>
                </c:pt>
                <c:pt idx="17">
                  <c:v>2013.5</c:v>
                </c:pt>
                <c:pt idx="18">
                  <c:v>2014.5</c:v>
                </c:pt>
                <c:pt idx="19">
                  <c:v>2015.5</c:v>
                </c:pt>
                <c:pt idx="20">
                  <c:v>2016.5</c:v>
                </c:pt>
                <c:pt idx="21">
                  <c:v>2017.5</c:v>
                </c:pt>
                <c:pt idx="22">
                  <c:v>2018.5</c:v>
                </c:pt>
              </c:numCache>
            </c:numRef>
          </c:xVal>
          <c:yVal>
            <c:numRef>
              <c:f>'Tab1.2'!$H$7:$H$29</c:f>
              <c:numCache>
                <c:formatCode>0.00%</c:formatCode>
                <c:ptCount val="23"/>
                <c:pt idx="0">
                  <c:v>2.9217219999999999E-3</c:v>
                </c:pt>
                <c:pt idx="1">
                  <c:v>2.2636470000000001E-3</c:v>
                </c:pt>
                <c:pt idx="2">
                  <c:v>2.5497950000000001E-3</c:v>
                </c:pt>
                <c:pt idx="3">
                  <c:v>2.3983189999999999E-3</c:v>
                </c:pt>
                <c:pt idx="4">
                  <c:v>2.2256200000000002E-3</c:v>
                </c:pt>
                <c:pt idx="5">
                  <c:v>2.9598129999999999E-3</c:v>
                </c:pt>
                <c:pt idx="6">
                  <c:v>2.5616710000000002E-3</c:v>
                </c:pt>
                <c:pt idx="7">
                  <c:v>2.9273210000000001E-3</c:v>
                </c:pt>
                <c:pt idx="8">
                  <c:v>2.8216859999999999E-3</c:v>
                </c:pt>
                <c:pt idx="9">
                  <c:v>2.5663650000000001E-3</c:v>
                </c:pt>
                <c:pt idx="10">
                  <c:v>3.1388829999999999E-3</c:v>
                </c:pt>
                <c:pt idx="11">
                  <c:v>3.2738870000000001E-3</c:v>
                </c:pt>
                <c:pt idx="12">
                  <c:v>3.3541439999999999E-3</c:v>
                </c:pt>
                <c:pt idx="13">
                  <c:v>3.0923819999999999E-3</c:v>
                </c:pt>
                <c:pt idx="14">
                  <c:v>3.745118E-3</c:v>
                </c:pt>
                <c:pt idx="15">
                  <c:v>3.1630320000000001E-3</c:v>
                </c:pt>
                <c:pt idx="16">
                  <c:v>3.1309549999999999E-3</c:v>
                </c:pt>
                <c:pt idx="17">
                  <c:v>2.7851030000000001E-3</c:v>
                </c:pt>
                <c:pt idx="18">
                  <c:v>3.338784E-3</c:v>
                </c:pt>
                <c:pt idx="19">
                  <c:v>2.8749380000000001E-3</c:v>
                </c:pt>
                <c:pt idx="20">
                  <c:v>3.4393200000000001E-3</c:v>
                </c:pt>
                <c:pt idx="21">
                  <c:v>3.1463020000000001E-3</c:v>
                </c:pt>
                <c:pt idx="22">
                  <c:v>3.3154719999999999E-3</c:v>
                </c:pt>
              </c:numCache>
            </c:numRef>
          </c:yVal>
          <c:smooth val="0"/>
          <c:extLst>
            <c:ext xmlns:c16="http://schemas.microsoft.com/office/drawing/2014/chart" uri="{C3380CC4-5D6E-409C-BE32-E72D297353CC}">
              <c16:uniqueId val="{00000003-52C3-4792-AF07-F0C65DAFE3DB}"/>
            </c:ext>
          </c:extLst>
        </c:ser>
        <c:dLbls>
          <c:showLegendKey val="0"/>
          <c:showVal val="0"/>
          <c:showCatName val="0"/>
          <c:showSerName val="0"/>
          <c:showPercent val="0"/>
          <c:showBubbleSize val="0"/>
        </c:dLbls>
        <c:axId val="849990432"/>
        <c:axId val="849990992"/>
      </c:scatterChart>
      <c:valAx>
        <c:axId val="849990432"/>
        <c:scaling>
          <c:orientation val="minMax"/>
          <c:max val="2019"/>
          <c:min val="1996"/>
        </c:scaling>
        <c:delete val="0"/>
        <c:axPos val="b"/>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9990992"/>
        <c:crosses val="autoZero"/>
        <c:crossBetween val="midCat"/>
        <c:majorUnit val="1"/>
        <c:minorUnit val="1"/>
      </c:valAx>
      <c:valAx>
        <c:axId val="849990992"/>
        <c:scaling>
          <c:orientation val="minMax"/>
          <c:max val="6.0000000000000019E-3"/>
        </c:scaling>
        <c:delete val="0"/>
        <c:axPos val="l"/>
        <c:majorGridlines>
          <c:spPr>
            <a:ln w="3175">
              <a:solidFill>
                <a:srgbClr val="00000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9990432"/>
        <c:crosses val="autoZero"/>
        <c:crossBetween val="midCat"/>
        <c:majorUnit val="1.0000000000000002E-3"/>
        <c:minorUnit val="1.0000000000000002E-3"/>
      </c:valAx>
      <c:spPr>
        <a:noFill/>
        <a:ln w="3175">
          <a:solidFill>
            <a:srgbClr val="000000"/>
          </a:solidFill>
          <a:prstDash val="solid"/>
        </a:ln>
      </c:spPr>
    </c:plotArea>
    <c:legend>
      <c:legendPos val="b"/>
      <c:layout>
        <c:manualLayout>
          <c:xMode val="edge"/>
          <c:yMode val="edge"/>
          <c:x val="0.32075471698113206"/>
          <c:y val="0.9559543230016313"/>
          <c:w val="0.39263225261316437"/>
          <c:h val="3.5288881880924029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b="0">
                <a:latin typeface="Arial" pitchFamily="34" charset="0"/>
                <a:cs typeface="Arial" pitchFamily="34" charset="0"/>
              </a:rPr>
              <a:t>1996</a:t>
            </a:r>
          </a:p>
        </c:rich>
      </c:tx>
      <c:layout/>
      <c:overlay val="0"/>
    </c:title>
    <c:autoTitleDeleted val="0"/>
    <c:plotArea>
      <c:layout/>
      <c:pieChart>
        <c:varyColors val="1"/>
        <c:ser>
          <c:idx val="0"/>
          <c:order val="0"/>
          <c:tx>
            <c:strRef>
              <c:f>'Fig1.2A'!$B$14</c:f>
              <c:strCache>
                <c:ptCount val="1"/>
                <c:pt idx="0">
                  <c:v>1996</c:v>
                </c:pt>
              </c:strCache>
            </c:strRef>
          </c:tx>
          <c:cat>
            <c:strRef>
              <c:f>(Shares!$C$4,Shares!$F$4,Shares!$I$4,Shares!$L$4,Shares!$O$4)</c:f>
              <c:strCache>
                <c:ptCount val="5"/>
                <c:pt idx="0">
                  <c:v>White</c:v>
                </c:pt>
                <c:pt idx="1">
                  <c:v>Black</c:v>
                </c:pt>
                <c:pt idx="2">
                  <c:v>Latino</c:v>
                </c:pt>
                <c:pt idx="3">
                  <c:v>Asian</c:v>
                </c:pt>
                <c:pt idx="4">
                  <c:v>Other</c:v>
                </c:pt>
              </c:strCache>
            </c:strRef>
          </c:cat>
          <c:val>
            <c:numRef>
              <c:f>(Shares!$C$7,Shares!$F$7,Shares!$I$7,Shares!$L$7,Shares!$O$7)</c:f>
              <c:numCache>
                <c:formatCode>0.0%</c:formatCode>
                <c:ptCount val="5"/>
                <c:pt idx="0">
                  <c:v>0.77123732963382507</c:v>
                </c:pt>
                <c:pt idx="1">
                  <c:v>8.4257335365576572E-2</c:v>
                </c:pt>
                <c:pt idx="2">
                  <c:v>0.10011028552486533</c:v>
                </c:pt>
                <c:pt idx="3">
                  <c:v>3.4244680614170027E-2</c:v>
                </c:pt>
                <c:pt idx="4">
                  <c:v>1.0150368861562953E-2</c:v>
                </c:pt>
              </c:numCache>
            </c:numRef>
          </c:val>
          <c:extLst>
            <c:ext xmlns:c16="http://schemas.microsoft.com/office/drawing/2014/chart" uri="{C3380CC4-5D6E-409C-BE32-E72D297353CC}">
              <c16:uniqueId val="{00000000-9607-47ED-8322-83B43229925E}"/>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b="0">
                <a:latin typeface="Arial" pitchFamily="34" charset="0"/>
                <a:cs typeface="Arial" pitchFamily="34" charset="0"/>
              </a:rPr>
              <a:t>2018</a:t>
            </a:r>
          </a:p>
        </c:rich>
      </c:tx>
      <c:layout/>
      <c:overlay val="0"/>
    </c:title>
    <c:autoTitleDeleted val="0"/>
    <c:plotArea>
      <c:layout/>
      <c:pieChart>
        <c:varyColors val="1"/>
        <c:ser>
          <c:idx val="0"/>
          <c:order val="0"/>
          <c:tx>
            <c:strRef>
              <c:f>'Fig1.2A'!$C$14</c:f>
              <c:strCache>
                <c:ptCount val="1"/>
                <c:pt idx="0">
                  <c:v>2018</c:v>
                </c:pt>
              </c:strCache>
            </c:strRef>
          </c:tx>
          <c:cat>
            <c:strRef>
              <c:f>(Shares!$C$4,Shares!$F$4,Shares!$I$4,Shares!$L$4,Shares!$O$4)</c:f>
              <c:strCache>
                <c:ptCount val="5"/>
                <c:pt idx="0">
                  <c:v>White</c:v>
                </c:pt>
                <c:pt idx="1">
                  <c:v>Black</c:v>
                </c:pt>
                <c:pt idx="2">
                  <c:v>Latino</c:v>
                </c:pt>
                <c:pt idx="3">
                  <c:v>Asian</c:v>
                </c:pt>
                <c:pt idx="4">
                  <c:v>Other</c:v>
                </c:pt>
              </c:strCache>
            </c:strRef>
          </c:cat>
          <c:val>
            <c:numRef>
              <c:f>(Shares!$C$24,Shares!$F$24,Shares!$I$24,Shares!$L$24,Shares!$O$24)</c:f>
              <c:numCache>
                <c:formatCode>0.0%</c:formatCode>
                <c:ptCount val="5"/>
                <c:pt idx="0">
                  <c:v>0.61182301576158282</c:v>
                </c:pt>
                <c:pt idx="1">
                  <c:v>8.8229762462260733E-2</c:v>
                </c:pt>
                <c:pt idx="2">
                  <c:v>0.2038437512348549</c:v>
                </c:pt>
                <c:pt idx="3">
                  <c:v>6.1244935518504531E-2</c:v>
                </c:pt>
                <c:pt idx="4">
                  <c:v>3.485853502279701E-2</c:v>
                </c:pt>
              </c:numCache>
            </c:numRef>
          </c:val>
          <c:extLst>
            <c:ext xmlns:c16="http://schemas.microsoft.com/office/drawing/2014/chart" uri="{C3380CC4-5D6E-409C-BE32-E72D297353CC}">
              <c16:uniqueId val="{00000000-85C6-4909-BC8F-C5AAD8BA07AB}"/>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codeName="Chart3"/>
  <sheetViews>
    <sheetView zoomScale="9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558463" cy="58152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0.76425</cdr:x>
      <cdr:y>0.94137</cdr:y>
    </cdr:from>
    <cdr:to>
      <cdr:x>0.97175</cdr:x>
      <cdr:y>0.99448</cdr:y>
    </cdr:to>
    <cdr:sp macro="" textlink="">
      <cdr:nvSpPr>
        <cdr:cNvPr id="1027" name="Text Box 3"/>
        <cdr:cNvSpPr txBox="1">
          <a:spLocks xmlns:a="http://schemas.openxmlformats.org/drawingml/2006/main" noChangeArrowheads="1"/>
        </cdr:cNvSpPr>
      </cdr:nvSpPr>
      <cdr:spPr bwMode="auto">
        <a:xfrm xmlns:a="http://schemas.openxmlformats.org/drawingml/2006/main">
          <a:off x="6540843" y="5474326"/>
          <a:ext cx="1775881" cy="30885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Source: Estimates calculated from the Current Population Survey.</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65942</xdr:colOff>
      <xdr:row>1</xdr:row>
      <xdr:rowOff>146539</xdr:rowOff>
    </xdr:from>
    <xdr:to>
      <xdr:col>5</xdr:col>
      <xdr:colOff>241788</xdr:colOff>
      <xdr:row>11</xdr:row>
      <xdr:rowOff>137014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315058</xdr:colOff>
      <xdr:row>1</xdr:row>
      <xdr:rowOff>146538</xdr:rowOff>
    </xdr:from>
    <xdr:to>
      <xdr:col>11</xdr:col>
      <xdr:colOff>7327</xdr:colOff>
      <xdr:row>11</xdr:row>
      <xdr:rowOff>137013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0</xdr:rowOff>
    </xdr:from>
    <xdr:to>
      <xdr:col>2</xdr:col>
      <xdr:colOff>459948</xdr:colOff>
      <xdr:row>21</xdr:row>
      <xdr:rowOff>114527</xdr:rowOff>
    </xdr:to>
    <xdr:sp macro="" textlink="">
      <xdr:nvSpPr>
        <xdr:cNvPr id="4" name="Text Box 3"/>
        <xdr:cNvSpPr txBox="1">
          <a:spLocks noChangeArrowheads="1"/>
        </xdr:cNvSpPr>
      </xdr:nvSpPr>
      <xdr:spPr bwMode="auto">
        <a:xfrm>
          <a:off x="0" y="4674577"/>
          <a:ext cx="1778794" cy="275719"/>
        </a:xfrm>
        <a:prstGeom prst="rect">
          <a:avLst/>
        </a:prstGeom>
        <a:noFill/>
        <a:ln w="9525">
          <a:noFill/>
          <a:miter lim="800000"/>
          <a:headEnd/>
          <a:tailEnd/>
        </a:ln>
      </xdr:spPr>
      <xdr:txBody>
        <a:bodyPr wrap="square" lIns="27432" tIns="22860" rIns="0"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800" b="0" i="0" u="none" strike="noStrike" baseline="0">
              <a:solidFill>
                <a:srgbClr val="000000"/>
              </a:solidFill>
              <a:latin typeface="Arial"/>
              <a:cs typeface="Arial"/>
            </a:rPr>
            <a:t>Source: Estimates calculated from the Current Population Survey.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
  <sheetViews>
    <sheetView showGridLines="0" zoomScale="130" zoomScaleNormal="100" workbookViewId="0">
      <selection sqref="A1:K1"/>
    </sheetView>
  </sheetViews>
  <sheetFormatPr defaultColWidth="9.109375" defaultRowHeight="13.2" x14ac:dyDescent="0.25"/>
  <cols>
    <col min="1" max="1" width="10.6640625" style="1" customWidth="1"/>
    <col min="2" max="11" width="9" style="1" customWidth="1"/>
    <col min="12" max="15" width="7.6640625" style="1" customWidth="1"/>
    <col min="16" max="16384" width="9.109375" style="1"/>
  </cols>
  <sheetData>
    <row r="1" spans="1:23" ht="36.75" customHeight="1" x14ac:dyDescent="0.25">
      <c r="A1" s="45" t="s">
        <v>26</v>
      </c>
      <c r="B1" s="46"/>
      <c r="C1" s="46"/>
      <c r="D1" s="46"/>
      <c r="E1" s="46"/>
      <c r="F1" s="46"/>
      <c r="G1" s="46"/>
      <c r="H1" s="46"/>
      <c r="I1" s="46"/>
      <c r="J1" s="46"/>
      <c r="K1" s="46"/>
    </row>
    <row r="2" spans="1:23" ht="18" customHeight="1" x14ac:dyDescent="0.25">
      <c r="A2" s="17"/>
    </row>
    <row r="3" spans="1:23" ht="18" customHeight="1" x14ac:dyDescent="0.25"/>
    <row r="4" spans="1:23" ht="18" customHeight="1" x14ac:dyDescent="0.25"/>
    <row r="5" spans="1:23" ht="18" customHeight="1" x14ac:dyDescent="0.25"/>
    <row r="6" spans="1:23" ht="18" customHeight="1" x14ac:dyDescent="0.25"/>
    <row r="7" spans="1:23" ht="18" customHeight="1" x14ac:dyDescent="0.25"/>
    <row r="8" spans="1:23" ht="18" customHeight="1" x14ac:dyDescent="0.25"/>
    <row r="9" spans="1:23" ht="18" customHeight="1" x14ac:dyDescent="0.25"/>
    <row r="10" spans="1:23" ht="18" customHeight="1" x14ac:dyDescent="0.25"/>
    <row r="11" spans="1:23" ht="18.149999999999999" customHeight="1" x14ac:dyDescent="0.25">
      <c r="A11" s="25"/>
      <c r="B11" s="25"/>
      <c r="C11" s="25"/>
      <c r="D11" s="25"/>
      <c r="E11" s="25"/>
      <c r="F11" s="25"/>
      <c r="G11" s="25"/>
      <c r="H11" s="25"/>
      <c r="I11" s="25"/>
      <c r="J11" s="25"/>
      <c r="K11" s="25"/>
      <c r="L11" s="25"/>
      <c r="M11" s="25"/>
      <c r="N11" s="25"/>
    </row>
    <row r="12" spans="1:23" ht="18" customHeight="1" x14ac:dyDescent="0.25">
      <c r="A12" s="4"/>
      <c r="B12" s="47"/>
      <c r="C12" s="47"/>
      <c r="D12" s="47"/>
      <c r="E12" s="48"/>
      <c r="F12" s="47"/>
      <c r="G12" s="48"/>
      <c r="H12" s="47"/>
      <c r="I12" s="48"/>
      <c r="J12" s="47"/>
      <c r="K12" s="48"/>
    </row>
    <row r="13" spans="1:23" ht="18" customHeight="1" x14ac:dyDescent="0.25">
      <c r="A13" s="4"/>
      <c r="B13" s="24"/>
      <c r="C13" s="24"/>
      <c r="E13" s="4"/>
      <c r="F13" s="24"/>
      <c r="G13" s="4"/>
      <c r="H13" s="24"/>
      <c r="I13" s="4"/>
      <c r="J13" s="24"/>
      <c r="K13" s="4"/>
    </row>
    <row r="14" spans="1:23" ht="14.25" customHeight="1" x14ac:dyDescent="0.25">
      <c r="A14" s="30" t="s">
        <v>21</v>
      </c>
      <c r="B14" s="7">
        <f>Shares!A7</f>
        <v>1996</v>
      </c>
      <c r="C14" s="7">
        <f>Shares!A29</f>
        <v>2018</v>
      </c>
      <c r="E14" s="4"/>
      <c r="F14" s="31"/>
      <c r="G14" s="4"/>
      <c r="H14" s="31"/>
      <c r="I14" s="4"/>
      <c r="J14" s="31"/>
      <c r="K14" s="4"/>
    </row>
    <row r="15" spans="1:23" ht="18" customHeight="1" x14ac:dyDescent="0.25">
      <c r="A15" s="21" t="s">
        <v>3</v>
      </c>
      <c r="B15" s="32">
        <f>Shares!C7</f>
        <v>0.77123732963382507</v>
      </c>
      <c r="C15" s="33">
        <f>Shares!C29</f>
        <v>0.54425331774981134</v>
      </c>
      <c r="E15" s="8"/>
      <c r="F15" s="10"/>
      <c r="G15" s="8"/>
      <c r="H15" s="10"/>
      <c r="I15" s="8"/>
      <c r="J15" s="10"/>
      <c r="K15" s="8"/>
      <c r="M15" s="12"/>
      <c r="O15" s="12"/>
      <c r="Q15" s="12"/>
      <c r="S15" s="12"/>
      <c r="U15" s="12"/>
      <c r="W15" s="12"/>
    </row>
    <row r="16" spans="1:23" ht="18" customHeight="1" x14ac:dyDescent="0.25">
      <c r="A16" s="21" t="s">
        <v>0</v>
      </c>
      <c r="B16" s="32">
        <f>Shares!F7</f>
        <v>8.4257335365576572E-2</v>
      </c>
      <c r="C16" s="33">
        <f>Shares!F29</f>
        <v>9.7805818360912747E-2</v>
      </c>
      <c r="E16" s="8"/>
      <c r="F16" s="10"/>
      <c r="G16" s="8"/>
      <c r="H16" s="10"/>
      <c r="I16" s="8"/>
      <c r="J16" s="10"/>
      <c r="K16" s="8"/>
    </row>
    <row r="17" spans="1:11" ht="18" customHeight="1" x14ac:dyDescent="0.25">
      <c r="A17" s="21" t="s">
        <v>5</v>
      </c>
      <c r="B17" s="32">
        <f>Shares!I7</f>
        <v>0.10011028552486533</v>
      </c>
      <c r="C17" s="33">
        <f>Shares!I29</f>
        <v>0.24921457843327824</v>
      </c>
      <c r="E17" s="8"/>
      <c r="F17" s="10"/>
      <c r="G17" s="8"/>
      <c r="H17" s="10"/>
      <c r="I17" s="8"/>
      <c r="J17" s="10"/>
      <c r="K17" s="8"/>
    </row>
    <row r="18" spans="1:11" ht="18" customHeight="1" x14ac:dyDescent="0.25">
      <c r="A18" s="21" t="s">
        <v>2</v>
      </c>
      <c r="B18" s="32">
        <f>Shares!L7</f>
        <v>3.4244680614170027E-2</v>
      </c>
      <c r="C18" s="33">
        <f>Shares!L29</f>
        <v>7.2857157367996722E-2</v>
      </c>
      <c r="E18" s="8"/>
      <c r="F18" s="10"/>
      <c r="G18" s="8"/>
      <c r="H18" s="10"/>
      <c r="I18" s="8"/>
      <c r="J18" s="10"/>
      <c r="K18" s="8"/>
    </row>
    <row r="19" spans="1:11" ht="18" customHeight="1" x14ac:dyDescent="0.25">
      <c r="A19" s="21" t="s">
        <v>18</v>
      </c>
      <c r="B19" s="32">
        <f>Shares!O7</f>
        <v>1.0150368861562953E-2</v>
      </c>
      <c r="C19" s="33">
        <f>Shares!O29</f>
        <v>3.5869128088001023E-2</v>
      </c>
      <c r="E19" s="8"/>
      <c r="F19" s="10"/>
      <c r="G19" s="8"/>
      <c r="H19" s="10"/>
      <c r="I19" s="8"/>
      <c r="J19" s="10"/>
      <c r="K19" s="8"/>
    </row>
  </sheetData>
  <mergeCells count="6">
    <mergeCell ref="A1:K1"/>
    <mergeCell ref="B12:C12"/>
    <mergeCell ref="D12:E12"/>
    <mergeCell ref="F12:G12"/>
    <mergeCell ref="H12:I12"/>
    <mergeCell ref="J12:K12"/>
  </mergeCells>
  <printOptions horizontalCentered="1"/>
  <pageMargins left="0.5" right="0.5" top="0.5" bottom="0.5" header="0.5" footer="0.5"/>
  <pageSetup scale="8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30"/>
  <sheetViews>
    <sheetView showGridLines="0" tabSelected="1" zoomScale="130" zoomScaleNormal="100" workbookViewId="0">
      <selection activeCell="N4" sqref="N4"/>
    </sheetView>
  </sheetViews>
  <sheetFormatPr defaultColWidth="9.109375" defaultRowHeight="13.2" x14ac:dyDescent="0.25"/>
  <cols>
    <col min="1" max="1" width="10.6640625" style="1" customWidth="1"/>
    <col min="2" max="11" width="9" style="1" customWidth="1"/>
    <col min="12" max="14" width="7.6640625" style="1" customWidth="1"/>
    <col min="15" max="16384" width="9.109375" style="1"/>
  </cols>
  <sheetData>
    <row r="1" spans="1:22" ht="15" x14ac:dyDescent="0.25">
      <c r="A1" s="45" t="s">
        <v>27</v>
      </c>
      <c r="B1" s="45"/>
      <c r="C1" s="45"/>
      <c r="D1" s="45"/>
      <c r="E1" s="45"/>
      <c r="F1" s="45"/>
      <c r="G1" s="45"/>
      <c r="H1" s="45"/>
      <c r="I1" s="45"/>
      <c r="J1" s="45"/>
      <c r="K1" s="45"/>
    </row>
    <row r="2" spans="1:22" ht="18.149999999999999" customHeight="1" x14ac:dyDescent="0.25">
      <c r="A2" s="51" t="s">
        <v>28</v>
      </c>
      <c r="B2" s="51"/>
      <c r="C2" s="51"/>
      <c r="D2" s="51"/>
      <c r="E2" s="51"/>
      <c r="F2" s="51"/>
      <c r="G2" s="51"/>
      <c r="H2" s="51"/>
      <c r="I2" s="51"/>
      <c r="J2" s="51"/>
      <c r="K2" s="51"/>
      <c r="L2" s="2"/>
      <c r="M2" s="2"/>
    </row>
    <row r="3" spans="1:22" ht="18.149999999999999" customHeight="1" x14ac:dyDescent="0.25">
      <c r="A3" s="2"/>
      <c r="B3" s="2"/>
      <c r="C3" s="2"/>
      <c r="D3" s="2"/>
      <c r="E3" s="2"/>
      <c r="F3" s="2"/>
      <c r="G3" s="2"/>
      <c r="H3" s="2"/>
      <c r="I3" s="2"/>
      <c r="J3" s="2"/>
      <c r="K3" s="2"/>
      <c r="L3" s="2"/>
      <c r="M3" s="2"/>
    </row>
    <row r="4" spans="1:22" ht="18" customHeight="1" x14ac:dyDescent="0.25">
      <c r="A4" s="4"/>
      <c r="B4" s="47" t="s">
        <v>3</v>
      </c>
      <c r="C4" s="47"/>
      <c r="D4" s="47" t="s">
        <v>0</v>
      </c>
      <c r="E4" s="48"/>
      <c r="F4" s="47" t="s">
        <v>5</v>
      </c>
      <c r="G4" s="48"/>
      <c r="H4" s="47" t="s">
        <v>2</v>
      </c>
      <c r="I4" s="48"/>
      <c r="J4" s="47" t="s">
        <v>1</v>
      </c>
      <c r="K4" s="48"/>
    </row>
    <row r="5" spans="1:22" ht="18" customHeight="1" x14ac:dyDescent="0.25">
      <c r="A5" s="4"/>
      <c r="B5" s="3" t="s">
        <v>10</v>
      </c>
      <c r="C5" s="4" t="s">
        <v>7</v>
      </c>
      <c r="D5" s="3" t="s">
        <v>10</v>
      </c>
      <c r="E5" s="4" t="s">
        <v>7</v>
      </c>
      <c r="F5" s="3" t="s">
        <v>10</v>
      </c>
      <c r="G5" s="4" t="s">
        <v>7</v>
      </c>
      <c r="H5" s="3" t="s">
        <v>10</v>
      </c>
      <c r="I5" s="4" t="s">
        <v>7</v>
      </c>
      <c r="J5" s="3" t="s">
        <v>10</v>
      </c>
      <c r="K5" s="4" t="s">
        <v>7</v>
      </c>
    </row>
    <row r="6" spans="1:22" ht="14.25" customHeight="1" x14ac:dyDescent="0.25">
      <c r="A6" s="5" t="s">
        <v>6</v>
      </c>
      <c r="B6" s="7" t="s">
        <v>9</v>
      </c>
      <c r="C6" s="5" t="s">
        <v>8</v>
      </c>
      <c r="D6" s="7" t="s">
        <v>9</v>
      </c>
      <c r="E6" s="5" t="s">
        <v>8</v>
      </c>
      <c r="F6" s="7" t="s">
        <v>9</v>
      </c>
      <c r="G6" s="5" t="s">
        <v>8</v>
      </c>
      <c r="H6" s="7" t="s">
        <v>9</v>
      </c>
      <c r="I6" s="5" t="s">
        <v>8</v>
      </c>
      <c r="J6" s="7" t="s">
        <v>9</v>
      </c>
      <c r="K6" s="5" t="s">
        <v>8</v>
      </c>
    </row>
    <row r="7" spans="1:22" ht="18" customHeight="1" x14ac:dyDescent="0.25">
      <c r="A7" s="3">
        <f>col1data!C6</f>
        <v>1996</v>
      </c>
      <c r="B7" s="9">
        <f>col1data!D6</f>
        <v>3.3288020000000001E-3</v>
      </c>
      <c r="C7" s="6">
        <f>col1data!F6</f>
        <v>403882</v>
      </c>
      <c r="D7" s="10">
        <f>col2data!D5</f>
        <v>2.1421159999999999E-3</v>
      </c>
      <c r="E7" s="8">
        <f>col2data!F5</f>
        <v>54582</v>
      </c>
      <c r="F7" s="10">
        <f>col3data!D6</f>
        <v>3.192823E-3</v>
      </c>
      <c r="G7" s="8">
        <f>col3data!F6</f>
        <v>43663</v>
      </c>
      <c r="H7" s="10">
        <f>col4data!D5</f>
        <v>2.9217219999999999E-3</v>
      </c>
      <c r="I7" s="8">
        <f>col4data!F5</f>
        <v>20344</v>
      </c>
      <c r="J7" s="10">
        <f>col5data!D6</f>
        <v>3.1569699999999998E-3</v>
      </c>
      <c r="K7" s="8">
        <f>col5data!F6</f>
        <v>529228</v>
      </c>
      <c r="M7" s="40">
        <f>A7+0.5</f>
        <v>1996.5</v>
      </c>
      <c r="N7" s="12"/>
      <c r="P7" s="12"/>
      <c r="R7" s="12"/>
      <c r="T7" s="12"/>
      <c r="V7" s="12"/>
    </row>
    <row r="8" spans="1:22" ht="18" customHeight="1" x14ac:dyDescent="0.25">
      <c r="A8" s="18">
        <f>col1data!C7</f>
        <v>1997</v>
      </c>
      <c r="B8" s="9">
        <f>col1data!D7</f>
        <v>2.9118519999999999E-3</v>
      </c>
      <c r="C8" s="6">
        <f>col1data!F7</f>
        <v>402742</v>
      </c>
      <c r="D8" s="10">
        <f>col2data!D6</f>
        <v>1.9067750000000001E-3</v>
      </c>
      <c r="E8" s="8">
        <f>col2data!F6</f>
        <v>55372</v>
      </c>
      <c r="F8" s="10">
        <f>col3data!D7</f>
        <v>3.189786E-3</v>
      </c>
      <c r="G8" s="8">
        <f>col3data!F7</f>
        <v>45460</v>
      </c>
      <c r="H8" s="10">
        <f>col4data!D6</f>
        <v>2.2636470000000001E-3</v>
      </c>
      <c r="I8" s="8">
        <f>col4data!F6</f>
        <v>20729</v>
      </c>
      <c r="J8" s="10">
        <f>col5data!D7</f>
        <v>2.7944770000000001E-3</v>
      </c>
      <c r="K8" s="8">
        <f>col5data!F7</f>
        <v>531337</v>
      </c>
      <c r="M8" s="40">
        <f t="shared" ref="M8:M24" si="0">A8+0.5</f>
        <v>1997.5</v>
      </c>
    </row>
    <row r="9" spans="1:22" ht="18" customHeight="1" x14ac:dyDescent="0.25">
      <c r="A9" s="18">
        <f>col1data!C8</f>
        <v>1998</v>
      </c>
      <c r="B9" s="9">
        <f>col1data!D8</f>
        <v>3.0769270000000001E-3</v>
      </c>
      <c r="C9" s="6">
        <f>col1data!F8</f>
        <v>402851</v>
      </c>
      <c r="D9" s="10">
        <f>col2data!D7</f>
        <v>1.830815E-3</v>
      </c>
      <c r="E9" s="8">
        <f>col2data!F7</f>
        <v>54726</v>
      </c>
      <c r="F9" s="10">
        <f>col3data!D8</f>
        <v>2.6520319999999999E-3</v>
      </c>
      <c r="G9" s="8">
        <f>col3data!F8</f>
        <v>46886</v>
      </c>
      <c r="H9" s="10">
        <f>col4data!D7</f>
        <v>2.5497950000000001E-3</v>
      </c>
      <c r="I9" s="8">
        <f>col4data!F7</f>
        <v>21137</v>
      </c>
      <c r="J9" s="10">
        <f>col5data!D8</f>
        <v>2.8654710000000001E-3</v>
      </c>
      <c r="K9" s="8">
        <f>col5data!F8</f>
        <v>532543</v>
      </c>
      <c r="M9" s="40">
        <f t="shared" si="0"/>
        <v>1998.5</v>
      </c>
    </row>
    <row r="10" spans="1:22" ht="18" customHeight="1" x14ac:dyDescent="0.25">
      <c r="A10" s="18">
        <f>col1data!C9</f>
        <v>1999</v>
      </c>
      <c r="B10" s="9">
        <f>col1data!D9</f>
        <v>2.7750990000000001E-3</v>
      </c>
      <c r="C10" s="6">
        <f>col1data!F9</f>
        <v>401523</v>
      </c>
      <c r="D10" s="10">
        <f>col2data!D8</f>
        <v>2.0622549999999998E-3</v>
      </c>
      <c r="E10" s="8">
        <f>col2data!F8</f>
        <v>54183</v>
      </c>
      <c r="F10" s="10">
        <f>col3data!D9</f>
        <v>3.101211E-3</v>
      </c>
      <c r="G10" s="8">
        <f>col3data!F9</f>
        <v>48682</v>
      </c>
      <c r="H10" s="10">
        <f>col4data!D8</f>
        <v>2.3983189999999999E-3</v>
      </c>
      <c r="I10" s="8">
        <f>col4data!F8</f>
        <v>21139</v>
      </c>
      <c r="J10" s="10">
        <f>col5data!D9</f>
        <v>2.6894520000000002E-3</v>
      </c>
      <c r="K10" s="8">
        <f>col5data!F9</f>
        <v>532231</v>
      </c>
      <c r="M10" s="40">
        <f t="shared" si="0"/>
        <v>1999.5</v>
      </c>
    </row>
    <row r="11" spans="1:22" ht="18" customHeight="1" x14ac:dyDescent="0.25">
      <c r="A11" s="18">
        <f>col1data!C10</f>
        <v>2000</v>
      </c>
      <c r="B11" s="9">
        <f>col1data!D10</f>
        <v>2.7802679999999998E-3</v>
      </c>
      <c r="C11" s="6">
        <f>col1data!F10</f>
        <v>395793</v>
      </c>
      <c r="D11" s="10">
        <f>col2data!D9</f>
        <v>2.320482E-3</v>
      </c>
      <c r="E11" s="8">
        <f>col2data!F9</f>
        <v>55089</v>
      </c>
      <c r="F11" s="10">
        <f>col3data!D10</f>
        <v>2.8820289999999999E-3</v>
      </c>
      <c r="G11" s="8">
        <f>col3data!F10</f>
        <v>52274</v>
      </c>
      <c r="H11" s="10">
        <f>col4data!D9</f>
        <v>2.2256200000000002E-3</v>
      </c>
      <c r="I11" s="8">
        <f>col4data!F9</f>
        <v>21892</v>
      </c>
      <c r="J11" s="10">
        <f>col5data!D10</f>
        <v>2.7134870000000001E-3</v>
      </c>
      <c r="K11" s="8">
        <f>col5data!F10</f>
        <v>532382</v>
      </c>
      <c r="M11" s="40">
        <f t="shared" si="0"/>
        <v>2000.5</v>
      </c>
    </row>
    <row r="12" spans="1:22" ht="18" customHeight="1" x14ac:dyDescent="0.25">
      <c r="A12" s="18">
        <f>col1data!C11</f>
        <v>2001</v>
      </c>
      <c r="B12" s="9">
        <f>col1data!D11</f>
        <v>2.7267910000000001E-3</v>
      </c>
      <c r="C12" s="6">
        <f>col1data!F11</f>
        <v>418654</v>
      </c>
      <c r="D12" s="10">
        <f>col2data!D10</f>
        <v>2.1285280000000002E-3</v>
      </c>
      <c r="E12" s="8">
        <f>col2data!F10</f>
        <v>57667</v>
      </c>
      <c r="F12" s="10">
        <f>col3data!D11</f>
        <v>2.8597380000000001E-3</v>
      </c>
      <c r="G12" s="8">
        <f>col3data!F11</f>
        <v>53780</v>
      </c>
      <c r="H12" s="10">
        <f>col4data!D10</f>
        <v>2.9598129999999999E-3</v>
      </c>
      <c r="I12" s="8">
        <f>col4data!F10</f>
        <v>23603</v>
      </c>
      <c r="J12" s="10">
        <f>col5data!D11</f>
        <v>2.6781800000000001E-3</v>
      </c>
      <c r="K12" s="8">
        <f>col5data!F11</f>
        <v>561573</v>
      </c>
      <c r="M12" s="40">
        <f t="shared" si="0"/>
        <v>2001.5</v>
      </c>
    </row>
    <row r="13" spans="1:22" ht="18" customHeight="1" x14ac:dyDescent="0.25">
      <c r="A13" s="18">
        <f>col1data!C12</f>
        <v>2002</v>
      </c>
      <c r="B13" s="9">
        <f>col1data!D12</f>
        <v>2.827782E-3</v>
      </c>
      <c r="C13" s="6">
        <f>col1data!F12</f>
        <v>469788</v>
      </c>
      <c r="D13" s="10">
        <f>col2data!D11</f>
        <v>2.3652899999999999E-3</v>
      </c>
      <c r="E13" s="8">
        <f>col2data!F11</f>
        <v>61598</v>
      </c>
      <c r="F13" s="10">
        <f>col3data!D12</f>
        <v>2.9610970000000002E-3</v>
      </c>
      <c r="G13" s="8">
        <f>col3data!F12</f>
        <v>57638</v>
      </c>
      <c r="H13" s="10">
        <f>col4data!D11</f>
        <v>2.5616710000000002E-3</v>
      </c>
      <c r="I13" s="8">
        <f>col4data!F11</f>
        <v>26534</v>
      </c>
      <c r="J13" s="10">
        <f>col5data!D12</f>
        <v>2.780781E-3</v>
      </c>
      <c r="K13" s="8">
        <f>col5data!F12</f>
        <v>624303</v>
      </c>
      <c r="M13" s="40">
        <f t="shared" si="0"/>
        <v>2002.5</v>
      </c>
    </row>
    <row r="14" spans="1:22" ht="18" customHeight="1" x14ac:dyDescent="0.25">
      <c r="A14" s="18">
        <f>col1data!C13</f>
        <v>2003</v>
      </c>
      <c r="B14" s="9">
        <f>col1data!D13</f>
        <v>2.9508270000000001E-3</v>
      </c>
      <c r="C14" s="6">
        <f>col1data!F13</f>
        <v>456940</v>
      </c>
      <c r="D14" s="10">
        <f>col2data!D12</f>
        <v>2.2903480000000002E-3</v>
      </c>
      <c r="E14" s="8">
        <f>col2data!F12</f>
        <v>58699</v>
      </c>
      <c r="F14" s="10">
        <f>col3data!D13</f>
        <v>3.9727089999999996E-3</v>
      </c>
      <c r="G14" s="8">
        <f>col3data!F13</f>
        <v>59441</v>
      </c>
      <c r="H14" s="10">
        <f>col4data!D12</f>
        <v>2.9273210000000001E-3</v>
      </c>
      <c r="I14" s="8">
        <f>col4data!F12</f>
        <v>23889</v>
      </c>
      <c r="J14" s="10">
        <f>col5data!D13</f>
        <v>3.0176410000000002E-3</v>
      </c>
      <c r="K14" s="8">
        <f>col5data!F13</f>
        <v>614589</v>
      </c>
      <c r="M14" s="40">
        <f t="shared" si="0"/>
        <v>2003.5</v>
      </c>
    </row>
    <row r="15" spans="1:22" ht="18" customHeight="1" x14ac:dyDescent="0.25">
      <c r="A15" s="18">
        <f>col1data!C14</f>
        <v>2004</v>
      </c>
      <c r="B15" s="9">
        <f>col1data!D14</f>
        <v>3.11087E-3</v>
      </c>
      <c r="C15" s="6">
        <f>col1data!F14</f>
        <v>444473</v>
      </c>
      <c r="D15" s="10">
        <f>col2data!D13</f>
        <v>2.1566430000000002E-3</v>
      </c>
      <c r="E15" s="8">
        <f>col2data!F13</f>
        <v>56789</v>
      </c>
      <c r="F15" s="10">
        <f>col3data!D14</f>
        <v>3.3575440000000001E-3</v>
      </c>
      <c r="G15" s="8">
        <f>col3data!F14</f>
        <v>59238</v>
      </c>
      <c r="H15" s="10">
        <f>col4data!D13</f>
        <v>2.8216859999999999E-3</v>
      </c>
      <c r="I15" s="8">
        <f>col4data!F13</f>
        <v>24310</v>
      </c>
      <c r="J15" s="10">
        <f>col5data!D14</f>
        <v>3.0116460000000002E-3</v>
      </c>
      <c r="K15" s="8">
        <f>col5data!F14</f>
        <v>603171</v>
      </c>
      <c r="M15" s="40">
        <f t="shared" si="0"/>
        <v>2004.5</v>
      </c>
    </row>
    <row r="16" spans="1:22" ht="18" customHeight="1" x14ac:dyDescent="0.25">
      <c r="A16" s="18">
        <f>col1data!C15</f>
        <v>2005</v>
      </c>
      <c r="B16" s="13">
        <f>col1data!D15</f>
        <v>2.8955360000000002E-3</v>
      </c>
      <c r="C16" s="14">
        <f>col1data!F15</f>
        <v>438870</v>
      </c>
      <c r="D16" s="15">
        <f>col2data!D14</f>
        <v>2.344395E-3</v>
      </c>
      <c r="E16" s="16">
        <f>col2data!F14</f>
        <v>55069</v>
      </c>
      <c r="F16" s="15">
        <f>col3data!D15</f>
        <v>3.0725710000000001E-3</v>
      </c>
      <c r="G16" s="16">
        <f>col3data!F15</f>
        <v>60526</v>
      </c>
      <c r="H16" s="15">
        <f>col4data!D14</f>
        <v>2.5663650000000001E-3</v>
      </c>
      <c r="I16" s="16">
        <f>col4data!F14</f>
        <v>25541</v>
      </c>
      <c r="J16" s="15">
        <f>col5data!D15</f>
        <v>2.8443639999999998E-3</v>
      </c>
      <c r="K16" s="16">
        <f>col5data!F15</f>
        <v>598177</v>
      </c>
      <c r="M16" s="40">
        <f t="shared" si="0"/>
        <v>2005.5</v>
      </c>
    </row>
    <row r="17" spans="1:13" ht="18" customHeight="1" x14ac:dyDescent="0.25">
      <c r="A17" s="18">
        <f>col1data!C16</f>
        <v>2006</v>
      </c>
      <c r="B17" s="13">
        <f>col1data!D16</f>
        <v>2.9502069999999998E-3</v>
      </c>
      <c r="C17" s="14">
        <f>col1data!F16</f>
        <v>429197</v>
      </c>
      <c r="D17" s="15">
        <f>col2data!D15</f>
        <v>2.3799009999999998E-3</v>
      </c>
      <c r="E17" s="16">
        <f>col2data!F15</f>
        <v>55675</v>
      </c>
      <c r="F17" s="15">
        <f>col3data!D16</f>
        <v>3.4219350000000001E-3</v>
      </c>
      <c r="G17" s="16">
        <f>col3data!F16</f>
        <v>64085</v>
      </c>
      <c r="H17" s="15">
        <f>col4data!D15</f>
        <v>3.1388829999999999E-3</v>
      </c>
      <c r="I17" s="16">
        <f>col4data!F15</f>
        <v>26555</v>
      </c>
      <c r="J17" s="15">
        <f>col5data!D16</f>
        <v>2.979827E-3</v>
      </c>
      <c r="K17" s="16">
        <f>col5data!F16</f>
        <v>592917</v>
      </c>
      <c r="M17" s="40">
        <f t="shared" si="0"/>
        <v>2006.5</v>
      </c>
    </row>
    <row r="18" spans="1:13" ht="18" customHeight="1" x14ac:dyDescent="0.25">
      <c r="A18" s="18">
        <f>col1data!C17</f>
        <v>2007</v>
      </c>
      <c r="B18" s="13">
        <f>col1data!D17</f>
        <v>2.9530419999999999E-3</v>
      </c>
      <c r="C18" s="14">
        <f>col1data!F17</f>
        <v>422208</v>
      </c>
      <c r="D18" s="15">
        <f>col2data!D16</f>
        <v>2.1971120000000002E-3</v>
      </c>
      <c r="E18" s="16">
        <f>col2data!F16</f>
        <v>56392</v>
      </c>
      <c r="F18" s="15">
        <f>col3data!D17</f>
        <v>4.0190080000000001E-3</v>
      </c>
      <c r="G18" s="16">
        <f>col3data!F17</f>
        <v>63617</v>
      </c>
      <c r="H18" s="15">
        <f>col4data!D16</f>
        <v>3.2738870000000001E-3</v>
      </c>
      <c r="I18" s="16">
        <f>col4data!F16</f>
        <v>26882</v>
      </c>
      <c r="J18" s="15">
        <f>col5data!D17</f>
        <v>2.9990920000000001E-3</v>
      </c>
      <c r="K18" s="16">
        <f>col5data!F17</f>
        <v>585487</v>
      </c>
      <c r="M18" s="40">
        <f t="shared" si="0"/>
        <v>2007.5</v>
      </c>
    </row>
    <row r="19" spans="1:13" ht="18" customHeight="1" x14ac:dyDescent="0.25">
      <c r="A19" s="18">
        <f>col1data!C18</f>
        <v>2008</v>
      </c>
      <c r="B19" s="13">
        <f>col1data!D18</f>
        <v>3.0599669999999998E-3</v>
      </c>
      <c r="C19" s="14">
        <f>col1data!F18</f>
        <v>420349</v>
      </c>
      <c r="D19" s="15">
        <f>col2data!D17</f>
        <v>2.1875140000000002E-3</v>
      </c>
      <c r="E19" s="16">
        <f>col2data!F17</f>
        <v>56405</v>
      </c>
      <c r="F19" s="15">
        <f>col3data!D18</f>
        <v>4.5912119999999999E-3</v>
      </c>
      <c r="G19" s="16">
        <f>col3data!F18</f>
        <v>64786</v>
      </c>
      <c r="H19" s="15">
        <f>col4data!D17</f>
        <v>3.3541439999999999E-3</v>
      </c>
      <c r="I19" s="16">
        <f>col4data!F17</f>
        <v>28066</v>
      </c>
      <c r="J19" s="15">
        <f>col5data!D18</f>
        <v>3.184845E-3</v>
      </c>
      <c r="K19" s="16">
        <f>col5data!F18</f>
        <v>585677</v>
      </c>
      <c r="M19" s="40">
        <f t="shared" si="0"/>
        <v>2008.5</v>
      </c>
    </row>
    <row r="20" spans="1:13" ht="18" customHeight="1" x14ac:dyDescent="0.25">
      <c r="A20" s="18">
        <f>col1data!C19</f>
        <v>2009</v>
      </c>
      <c r="B20" s="13">
        <f>col1data!D19</f>
        <v>3.2508189999999998E-3</v>
      </c>
      <c r="C20" s="14">
        <f>col1data!F19</f>
        <v>423378</v>
      </c>
      <c r="D20" s="15">
        <f>col2data!D18</f>
        <v>2.6535899999999999E-3</v>
      </c>
      <c r="E20" s="16">
        <f>col2data!F18</f>
        <v>57564</v>
      </c>
      <c r="F20" s="15">
        <f>col3data!D19</f>
        <v>4.5701969999999998E-3</v>
      </c>
      <c r="G20" s="16">
        <f>col3data!F19</f>
        <v>65514</v>
      </c>
      <c r="H20" s="15">
        <f>col4data!D18</f>
        <v>3.0923819999999999E-3</v>
      </c>
      <c r="I20" s="16">
        <f>col4data!F18</f>
        <v>28961</v>
      </c>
      <c r="J20" s="15">
        <f>col5data!D19</f>
        <v>3.358031E-3</v>
      </c>
      <c r="K20" s="16">
        <f>col5data!F19</f>
        <v>591699</v>
      </c>
      <c r="M20" s="40">
        <f t="shared" si="0"/>
        <v>2009.5</v>
      </c>
    </row>
    <row r="21" spans="1:13" ht="18" customHeight="1" x14ac:dyDescent="0.25">
      <c r="A21" s="18">
        <f>col1data!C20</f>
        <v>2010</v>
      </c>
      <c r="B21" s="13">
        <f>col1data!D20</f>
        <v>3.0583759999999998E-3</v>
      </c>
      <c r="C21" s="14">
        <f>col1data!F20</f>
        <v>418536</v>
      </c>
      <c r="D21" s="15">
        <f>col2data!D19</f>
        <v>2.3593210000000002E-3</v>
      </c>
      <c r="E21" s="16">
        <f>col2data!F19</f>
        <v>60550</v>
      </c>
      <c r="F21" s="15">
        <f>col3data!D20</f>
        <v>5.6125890000000003E-3</v>
      </c>
      <c r="G21" s="16">
        <f>col3data!F20</f>
        <v>67853</v>
      </c>
      <c r="H21" s="15">
        <f>col4data!D19</f>
        <v>3.745118E-3</v>
      </c>
      <c r="I21" s="16">
        <f>col4data!F19</f>
        <v>30243</v>
      </c>
      <c r="J21" s="15">
        <f>col5data!D20</f>
        <v>3.3620019999999998E-3</v>
      </c>
      <c r="K21" s="16">
        <f>col5data!F20</f>
        <v>593271</v>
      </c>
      <c r="M21" s="40">
        <f t="shared" si="0"/>
        <v>2010.5</v>
      </c>
    </row>
    <row r="22" spans="1:13" ht="18" customHeight="1" x14ac:dyDescent="0.25">
      <c r="A22" s="20">
        <f>col1data!C21</f>
        <v>2011</v>
      </c>
      <c r="B22" s="13">
        <f>col1data!D21</f>
        <v>2.9358240000000001E-3</v>
      </c>
      <c r="C22" s="14">
        <f>col1data!F21</f>
        <v>411118</v>
      </c>
      <c r="D22" s="15">
        <f>col2data!D20</f>
        <v>2.3291750000000002E-3</v>
      </c>
      <c r="E22" s="16">
        <f>col2data!F20</f>
        <v>59939</v>
      </c>
      <c r="F22" s="15">
        <f>col3data!D21</f>
        <v>5.1529339999999996E-3</v>
      </c>
      <c r="G22" s="16">
        <f>col3data!F21</f>
        <v>67695</v>
      </c>
      <c r="H22" s="15">
        <f>col4data!D20</f>
        <v>3.1630320000000001E-3</v>
      </c>
      <c r="I22" s="16">
        <f>col4data!F20</f>
        <v>31456</v>
      </c>
      <c r="J22" s="15">
        <f>col5data!D21</f>
        <v>3.198963E-3</v>
      </c>
      <c r="K22" s="16">
        <f>col5data!F21</f>
        <v>586146</v>
      </c>
      <c r="M22" s="40">
        <f t="shared" si="0"/>
        <v>2011.5</v>
      </c>
    </row>
    <row r="23" spans="1:13" ht="18" customHeight="1" x14ac:dyDescent="0.25">
      <c r="A23" s="20">
        <f>col1data!C22</f>
        <v>2012</v>
      </c>
      <c r="B23" s="13">
        <f>col1data!D22</f>
        <v>2.9288059999999999E-3</v>
      </c>
      <c r="C23" s="14">
        <f>col1data!F22</f>
        <v>405044</v>
      </c>
      <c r="D23" s="15">
        <f>col2data!D21</f>
        <v>2.0788170000000002E-3</v>
      </c>
      <c r="E23" s="16">
        <f>col2data!F21</f>
        <v>58800</v>
      </c>
      <c r="F23" s="15">
        <f>col3data!D22</f>
        <v>4.0413569999999998E-3</v>
      </c>
      <c r="G23" s="16">
        <f>col3data!F22</f>
        <v>68637</v>
      </c>
      <c r="H23" s="15">
        <f>col4data!D21</f>
        <v>3.1309549999999999E-3</v>
      </c>
      <c r="I23" s="16">
        <f>col4data!F21</f>
        <v>32688</v>
      </c>
      <c r="J23" s="15">
        <f>col5data!D22</f>
        <v>3.01068E-3</v>
      </c>
      <c r="K23" s="16">
        <f>col5data!F22</f>
        <v>580953</v>
      </c>
      <c r="M23" s="40">
        <f t="shared" si="0"/>
        <v>2012.5</v>
      </c>
    </row>
    <row r="24" spans="1:13" ht="18" customHeight="1" x14ac:dyDescent="0.25">
      <c r="A24" s="35">
        <f>col1data!C23</f>
        <v>2013</v>
      </c>
      <c r="B24" s="13">
        <f>col1data!D23</f>
        <v>2.6647849999999998E-3</v>
      </c>
      <c r="C24" s="14">
        <f>col1data!F23</f>
        <v>396399</v>
      </c>
      <c r="D24" s="15">
        <f>col2data!D22</f>
        <v>1.9056679999999999E-3</v>
      </c>
      <c r="E24" s="16">
        <f>col2data!F22</f>
        <v>58700</v>
      </c>
      <c r="F24" s="15">
        <f>col3data!D23</f>
        <v>3.8419940000000001E-3</v>
      </c>
      <c r="G24" s="16">
        <f>col3data!F23</f>
        <v>69291</v>
      </c>
      <c r="H24" s="15">
        <f>col4data!D22</f>
        <v>2.7851030000000001E-3</v>
      </c>
      <c r="I24" s="16">
        <f>col4data!F22</f>
        <v>32693</v>
      </c>
      <c r="J24" s="15">
        <f>col5data!D23</f>
        <v>2.7674219999999999E-3</v>
      </c>
      <c r="K24" s="16">
        <f>col5data!F23</f>
        <v>572600</v>
      </c>
      <c r="M24" s="40">
        <f t="shared" si="0"/>
        <v>2013.5</v>
      </c>
    </row>
    <row r="25" spans="1:13" ht="18" customHeight="1" x14ac:dyDescent="0.25">
      <c r="A25" s="41">
        <f>col1data!C24</f>
        <v>2014</v>
      </c>
      <c r="B25" s="13">
        <f>col1data!D24</f>
        <v>2.896923E-3</v>
      </c>
      <c r="C25" s="14">
        <f>col1data!F24</f>
        <v>390776</v>
      </c>
      <c r="D25" s="15">
        <f>col2data!D23</f>
        <v>2.2105480000000001E-3</v>
      </c>
      <c r="E25" s="16">
        <f>col2data!F23</f>
        <v>59010</v>
      </c>
      <c r="F25" s="15">
        <f>col3data!D24</f>
        <v>4.5995949999999997E-3</v>
      </c>
      <c r="G25" s="16">
        <f>col3data!F24</f>
        <v>70034</v>
      </c>
      <c r="H25" s="15">
        <f>col4data!D23</f>
        <v>3.338784E-3</v>
      </c>
      <c r="I25" s="16">
        <f>col4data!F23</f>
        <v>33114</v>
      </c>
      <c r="J25" s="15">
        <f>col5data!D24</f>
        <v>3.0896069999999999E-3</v>
      </c>
      <c r="K25" s="16">
        <f>col5data!F24</f>
        <v>569101</v>
      </c>
      <c r="M25" s="40">
        <f t="shared" ref="M25" si="1">A25+0.5</f>
        <v>2014.5</v>
      </c>
    </row>
    <row r="26" spans="1:13" ht="18" customHeight="1" x14ac:dyDescent="0.25">
      <c r="A26" s="42">
        <f>col1data!C25</f>
        <v>2015</v>
      </c>
      <c r="B26" s="13">
        <f>col1data!D25</f>
        <v>3.2476739999999999E-3</v>
      </c>
      <c r="C26" s="14">
        <f>col1data!F25</f>
        <v>375378</v>
      </c>
      <c r="D26" s="15">
        <f>col2data!D24</f>
        <v>2.299714E-3</v>
      </c>
      <c r="E26" s="16">
        <f>col2data!F24</f>
        <v>60147</v>
      </c>
      <c r="F26" s="15">
        <f>col3data!D25</f>
        <v>4.5972239999999996E-3</v>
      </c>
      <c r="G26" s="16">
        <f>col3data!F25</f>
        <v>68384</v>
      </c>
      <c r="H26" s="15">
        <f>col4data!D24</f>
        <v>2.8749380000000001E-3</v>
      </c>
      <c r="I26" s="16">
        <f>col4data!F24</f>
        <v>32669</v>
      </c>
      <c r="J26" s="15">
        <f>col5data!D25</f>
        <v>3.3375129999999999E-3</v>
      </c>
      <c r="K26" s="16">
        <f>col5data!F25</f>
        <v>552887</v>
      </c>
      <c r="M26" s="40">
        <f t="shared" ref="M26" si="2">A26+0.5</f>
        <v>2015.5</v>
      </c>
    </row>
    <row r="27" spans="1:13" ht="18" customHeight="1" x14ac:dyDescent="0.25">
      <c r="A27" s="43">
        <f>col1data!C26</f>
        <v>2016</v>
      </c>
      <c r="B27" s="13">
        <f>col1data!D26</f>
        <v>2.756101E-3</v>
      </c>
      <c r="C27" s="14">
        <f>col1data!F26</f>
        <v>369856</v>
      </c>
      <c r="D27" s="15">
        <f>col2data!D25</f>
        <v>2.195079E-3</v>
      </c>
      <c r="E27" s="16">
        <f>col2data!F25</f>
        <v>59051</v>
      </c>
      <c r="F27" s="15">
        <f>col3data!D26</f>
        <v>4.7942590000000004E-3</v>
      </c>
      <c r="G27" s="16">
        <f>col3data!F26</f>
        <v>70171</v>
      </c>
      <c r="H27" s="15">
        <f>col4data!D25</f>
        <v>3.4393200000000001E-3</v>
      </c>
      <c r="I27" s="16">
        <f>col4data!F25</f>
        <v>33337</v>
      </c>
      <c r="J27" s="15">
        <f>col5data!D26</f>
        <v>3.0687259999999999E-3</v>
      </c>
      <c r="K27" s="16">
        <f>col5data!F26</f>
        <v>548587</v>
      </c>
      <c r="M27" s="40">
        <f t="shared" ref="M27" si="3">A27+0.5</f>
        <v>2016.5</v>
      </c>
    </row>
    <row r="28" spans="1:13" ht="18" customHeight="1" x14ac:dyDescent="0.25">
      <c r="A28" s="44">
        <f>col1data!C27</f>
        <v>2017</v>
      </c>
      <c r="B28" s="13">
        <f>col1data!D27</f>
        <v>2.9683259999999999E-3</v>
      </c>
      <c r="C28" s="14">
        <f>col1data!F27</f>
        <v>361597</v>
      </c>
      <c r="D28" s="15">
        <f>col2data!D26</f>
        <v>3.0276959999999999E-3</v>
      </c>
      <c r="E28" s="16">
        <f>col2data!F26</f>
        <v>56661</v>
      </c>
      <c r="F28" s="15">
        <f>col3data!D27</f>
        <v>5.0079060000000003E-3</v>
      </c>
      <c r="G28" s="16">
        <f>col3data!F27</f>
        <v>68311</v>
      </c>
      <c r="H28" s="15">
        <f>col4data!D26</f>
        <v>3.1463020000000001E-3</v>
      </c>
      <c r="I28" s="16">
        <f>col4data!F26</f>
        <v>33109</v>
      </c>
      <c r="J28" s="15">
        <f>col5data!D27</f>
        <v>3.3107509999999998E-3</v>
      </c>
      <c r="K28" s="16">
        <f>col5data!F27</f>
        <v>535486</v>
      </c>
      <c r="M28" s="40">
        <f t="shared" ref="M28:M29" si="4">A28+0.5</f>
        <v>2017.5</v>
      </c>
    </row>
    <row r="29" spans="1:13" ht="18" customHeight="1" x14ac:dyDescent="0.25">
      <c r="A29" s="44">
        <f>col1data!C28</f>
        <v>2018</v>
      </c>
      <c r="B29" s="13">
        <f>col1data!D28</f>
        <v>2.8625199999999999E-3</v>
      </c>
      <c r="C29" s="14">
        <f>col1data!F28</f>
        <v>346291</v>
      </c>
      <c r="D29" s="15">
        <f>col2data!D27</f>
        <v>2.411711E-3</v>
      </c>
      <c r="E29" s="16">
        <f>col2data!F27</f>
        <v>52717</v>
      </c>
      <c r="F29" s="15">
        <f>col3data!D28</f>
        <v>5.061177E-3</v>
      </c>
      <c r="G29" s="16">
        <f>col3data!F28</f>
        <v>66145</v>
      </c>
      <c r="H29" s="15">
        <f>col4data!D27</f>
        <v>3.3154719999999999E-3</v>
      </c>
      <c r="I29" s="16">
        <f>col4data!F27</f>
        <v>32578</v>
      </c>
      <c r="J29" s="15">
        <f>col5data!D28</f>
        <v>3.205187E-3</v>
      </c>
      <c r="K29" s="16">
        <f>col5data!F28</f>
        <v>513695</v>
      </c>
      <c r="M29" s="40">
        <f t="shared" si="4"/>
        <v>2018.5</v>
      </c>
    </row>
    <row r="30" spans="1:13" ht="67.5" customHeight="1" x14ac:dyDescent="0.25">
      <c r="A30" s="49" t="s">
        <v>25</v>
      </c>
      <c r="B30" s="50"/>
      <c r="C30" s="50"/>
      <c r="D30" s="50"/>
      <c r="E30" s="50"/>
      <c r="F30" s="50"/>
      <c r="G30" s="50"/>
      <c r="H30" s="50"/>
      <c r="I30" s="50"/>
      <c r="J30" s="50"/>
      <c r="K30" s="50"/>
    </row>
  </sheetData>
  <mergeCells count="8">
    <mergeCell ref="H4:I4"/>
    <mergeCell ref="A1:K1"/>
    <mergeCell ref="A30:K30"/>
    <mergeCell ref="A2:K2"/>
    <mergeCell ref="B4:C4"/>
    <mergeCell ref="D4:E4"/>
    <mergeCell ref="F4:G4"/>
    <mergeCell ref="J4:K4"/>
  </mergeCells>
  <phoneticPr fontId="0" type="noConversion"/>
  <printOptions horizontalCentered="1"/>
  <pageMargins left="0.5" right="0.5" top="0.5" bottom="0.5" header="0.5" footer="0.5"/>
  <pageSetup scale="8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showGridLines="0" topLeftCell="A16" zoomScale="130" zoomScaleNormal="100" workbookViewId="0">
      <selection activeCell="A29" sqref="A29:S29"/>
    </sheetView>
  </sheetViews>
  <sheetFormatPr defaultColWidth="9.109375" defaultRowHeight="13.2" x14ac:dyDescent="0.25"/>
  <cols>
    <col min="1" max="1" width="10.6640625" style="1" customWidth="1"/>
    <col min="2" max="19" width="9" style="1" customWidth="1"/>
    <col min="20" max="23" width="7.6640625" style="1" customWidth="1"/>
    <col min="24" max="16384" width="9.109375" style="1"/>
  </cols>
  <sheetData>
    <row r="1" spans="1:31" ht="15" x14ac:dyDescent="0.25">
      <c r="A1" s="45"/>
      <c r="B1" s="45"/>
      <c r="C1" s="45"/>
      <c r="D1" s="45"/>
      <c r="E1" s="45"/>
      <c r="F1" s="45"/>
      <c r="G1" s="45"/>
      <c r="H1" s="45"/>
      <c r="I1" s="45"/>
      <c r="J1" s="45"/>
      <c r="K1" s="45"/>
      <c r="L1" s="45"/>
      <c r="M1" s="45"/>
      <c r="N1" s="45"/>
      <c r="O1" s="45"/>
      <c r="P1" s="45"/>
      <c r="Q1" s="45"/>
      <c r="R1" s="45"/>
      <c r="S1" s="45"/>
    </row>
    <row r="2" spans="1:31" ht="18.149999999999999" customHeight="1" x14ac:dyDescent="0.25">
      <c r="A2" s="51" t="s">
        <v>20</v>
      </c>
      <c r="B2" s="51"/>
      <c r="C2" s="51"/>
      <c r="D2" s="51"/>
      <c r="E2" s="51"/>
      <c r="F2" s="51"/>
      <c r="G2" s="51"/>
      <c r="H2" s="51"/>
      <c r="I2" s="51"/>
      <c r="J2" s="51"/>
      <c r="K2" s="51"/>
      <c r="L2" s="51"/>
      <c r="M2" s="51"/>
      <c r="N2" s="51"/>
      <c r="O2" s="51"/>
      <c r="P2" s="51"/>
      <c r="Q2" s="51"/>
      <c r="R2" s="51"/>
      <c r="S2" s="51"/>
      <c r="T2" s="19"/>
      <c r="U2" s="19"/>
      <c r="V2" s="19"/>
    </row>
    <row r="3" spans="1:31" ht="18.149999999999999" customHeight="1" x14ac:dyDescent="0.25">
      <c r="A3" s="19"/>
      <c r="B3" s="19"/>
      <c r="C3" s="19"/>
      <c r="D3" s="19"/>
      <c r="E3" s="19"/>
      <c r="F3" s="19"/>
      <c r="G3" s="19"/>
      <c r="H3" s="19"/>
      <c r="I3" s="19"/>
      <c r="J3" s="19"/>
      <c r="K3" s="19"/>
      <c r="L3" s="19"/>
      <c r="M3" s="19"/>
      <c r="N3" s="25"/>
      <c r="O3" s="26" t="s">
        <v>19</v>
      </c>
      <c r="P3" s="25"/>
      <c r="Q3" s="19"/>
      <c r="R3" s="19"/>
      <c r="S3" s="19"/>
      <c r="T3" s="19"/>
      <c r="U3" s="19"/>
      <c r="V3" s="19"/>
    </row>
    <row r="4" spans="1:31" ht="18" customHeight="1" x14ac:dyDescent="0.25">
      <c r="A4" s="4"/>
      <c r="C4" s="27" t="s">
        <v>3</v>
      </c>
      <c r="D4" s="27"/>
      <c r="E4" s="27"/>
      <c r="F4" s="27" t="s">
        <v>0</v>
      </c>
      <c r="G4" s="27"/>
      <c r="H4" s="28"/>
      <c r="I4" s="27" t="s">
        <v>5</v>
      </c>
      <c r="J4" s="27"/>
      <c r="K4" s="28"/>
      <c r="L4" s="27" t="s">
        <v>2</v>
      </c>
      <c r="M4" s="27"/>
      <c r="N4" s="28"/>
      <c r="O4" s="26" t="s">
        <v>18</v>
      </c>
      <c r="P4" s="28"/>
      <c r="Q4" s="47" t="s">
        <v>1</v>
      </c>
      <c r="R4" s="47"/>
      <c r="S4" s="48"/>
    </row>
    <row r="5" spans="1:31" ht="18" customHeight="1" x14ac:dyDescent="0.25">
      <c r="A5" s="4"/>
      <c r="B5" s="18" t="s">
        <v>10</v>
      </c>
      <c r="C5" s="21" t="s">
        <v>16</v>
      </c>
      <c r="D5" s="4" t="s">
        <v>7</v>
      </c>
      <c r="E5" s="18" t="s">
        <v>10</v>
      </c>
      <c r="F5" s="21" t="s">
        <v>16</v>
      </c>
      <c r="G5" s="4" t="s">
        <v>7</v>
      </c>
      <c r="H5" s="18" t="s">
        <v>10</v>
      </c>
      <c r="I5" s="21" t="s">
        <v>16</v>
      </c>
      <c r="J5" s="4" t="s">
        <v>7</v>
      </c>
      <c r="K5" s="18" t="s">
        <v>10</v>
      </c>
      <c r="L5" s="21" t="s">
        <v>16</v>
      </c>
      <c r="M5" s="4" t="s">
        <v>7</v>
      </c>
      <c r="N5" s="24" t="s">
        <v>10</v>
      </c>
      <c r="O5" s="21" t="s">
        <v>16</v>
      </c>
      <c r="P5" s="4" t="s">
        <v>7</v>
      </c>
      <c r="Q5" s="18" t="s">
        <v>10</v>
      </c>
      <c r="R5" s="21" t="s">
        <v>16</v>
      </c>
      <c r="S5" s="4" t="s">
        <v>7</v>
      </c>
    </row>
    <row r="6" spans="1:31" ht="14.25" customHeight="1" x14ac:dyDescent="0.25">
      <c r="A6" s="5" t="s">
        <v>6</v>
      </c>
      <c r="B6" s="7" t="s">
        <v>9</v>
      </c>
      <c r="C6" s="22" t="s">
        <v>17</v>
      </c>
      <c r="D6" s="5" t="s">
        <v>8</v>
      </c>
      <c r="E6" s="7" t="s">
        <v>9</v>
      </c>
      <c r="F6" s="22" t="s">
        <v>17</v>
      </c>
      <c r="G6" s="5" t="s">
        <v>8</v>
      </c>
      <c r="H6" s="7" t="s">
        <v>9</v>
      </c>
      <c r="I6" s="22" t="s">
        <v>17</v>
      </c>
      <c r="J6" s="5" t="s">
        <v>8</v>
      </c>
      <c r="K6" s="7" t="s">
        <v>9</v>
      </c>
      <c r="L6" s="22" t="s">
        <v>17</v>
      </c>
      <c r="M6" s="5" t="s">
        <v>8</v>
      </c>
      <c r="N6" s="7" t="s">
        <v>9</v>
      </c>
      <c r="O6" s="22" t="s">
        <v>17</v>
      </c>
      <c r="P6" s="5" t="s">
        <v>8</v>
      </c>
      <c r="Q6" s="7" t="s">
        <v>9</v>
      </c>
      <c r="R6" s="22" t="s">
        <v>17</v>
      </c>
      <c r="S6" s="5" t="s">
        <v>8</v>
      </c>
    </row>
    <row r="7" spans="1:31" ht="18" customHeight="1" x14ac:dyDescent="0.25">
      <c r="A7" s="18">
        <f>col1data!C6</f>
        <v>1996</v>
      </c>
      <c r="B7" s="9">
        <f>col1data!D6</f>
        <v>3.3288020000000001E-3</v>
      </c>
      <c r="C7" s="23">
        <f>col1data!E6/col5data!E6</f>
        <v>0.77123732963382507</v>
      </c>
      <c r="D7" s="6">
        <f>col1data!F6</f>
        <v>403882</v>
      </c>
      <c r="E7" s="10">
        <f>col2data!D5</f>
        <v>2.1421159999999999E-3</v>
      </c>
      <c r="F7" s="23">
        <f>col2data!E5/col5data!E6</f>
        <v>8.4257335365576572E-2</v>
      </c>
      <c r="G7" s="8">
        <f>col2data!F5</f>
        <v>54582</v>
      </c>
      <c r="H7" s="10">
        <f>col3data!D6</f>
        <v>3.192823E-3</v>
      </c>
      <c r="I7" s="23">
        <f>col3data!E6/col5data!E6</f>
        <v>0.10011028552486533</v>
      </c>
      <c r="J7" s="8">
        <f>col3data!F6</f>
        <v>43663</v>
      </c>
      <c r="K7" s="10">
        <f>col4data!D5</f>
        <v>2.9217219999999999E-3</v>
      </c>
      <c r="L7" s="23">
        <f>col4data!E5/col5data!E6</f>
        <v>3.4244680614170027E-2</v>
      </c>
      <c r="M7" s="8">
        <f>col4data!F5</f>
        <v>20344</v>
      </c>
      <c r="N7" s="8"/>
      <c r="O7" s="29">
        <f>1-(C7+F7+I7+L7)</f>
        <v>1.0150368861562953E-2</v>
      </c>
      <c r="P7" s="8">
        <f>S7-(D7+G7+J7+M7)</f>
        <v>6757</v>
      </c>
      <c r="Q7" s="10">
        <f>col5data!D6</f>
        <v>3.1569699999999998E-3</v>
      </c>
      <c r="R7" s="23">
        <f>col5data!E6/col5data!E6</f>
        <v>1</v>
      </c>
      <c r="S7" s="8">
        <f>col5data!F6</f>
        <v>529228</v>
      </c>
      <c r="U7" s="12"/>
      <c r="W7" s="12"/>
      <c r="Y7" s="12"/>
      <c r="AA7" s="12"/>
      <c r="AC7" s="12"/>
      <c r="AE7" s="12"/>
    </row>
    <row r="8" spans="1:31" ht="18" customHeight="1" x14ac:dyDescent="0.25">
      <c r="A8" s="18">
        <f>col1data!C7</f>
        <v>1997</v>
      </c>
      <c r="B8" s="9">
        <f>col1data!D7</f>
        <v>2.9118519999999999E-3</v>
      </c>
      <c r="C8" s="23">
        <f>col1data!E7/col5data!E7</f>
        <v>0.75612022676066137</v>
      </c>
      <c r="D8" s="6">
        <f>col1data!F7</f>
        <v>402742</v>
      </c>
      <c r="E8" s="10">
        <f>col2data!D6</f>
        <v>1.9067750000000001E-3</v>
      </c>
      <c r="F8" s="23">
        <f>col2data!E6/col5data!E7</f>
        <v>8.4883933514556406E-2</v>
      </c>
      <c r="G8" s="8">
        <f>col2data!F6</f>
        <v>55372</v>
      </c>
      <c r="H8" s="10">
        <f>col3data!D7</f>
        <v>3.189786E-3</v>
      </c>
      <c r="I8" s="23">
        <f>col3data!E7/col5data!E7</f>
        <v>0.11684839083283756</v>
      </c>
      <c r="J8" s="8">
        <f>col3data!F7</f>
        <v>45460</v>
      </c>
      <c r="K8" s="10">
        <f>col4data!D6</f>
        <v>2.2636470000000001E-3</v>
      </c>
      <c r="L8" s="23">
        <f>col4data!E6/col5data!E7</f>
        <v>3.097447236823897E-2</v>
      </c>
      <c r="M8" s="8">
        <f>col4data!F6</f>
        <v>20729</v>
      </c>
      <c r="N8" s="8"/>
      <c r="O8" s="29">
        <f t="shared" ref="O8:O22" si="0">1-(C8+F8+I8+L8)</f>
        <v>1.1172976523705636E-2</v>
      </c>
      <c r="P8" s="8">
        <f t="shared" ref="P8:P22" si="1">S8-(D8+G8+J8+M8)</f>
        <v>7034</v>
      </c>
      <c r="Q8" s="10">
        <f>col5data!D7</f>
        <v>2.7944770000000001E-3</v>
      </c>
      <c r="R8" s="23">
        <f>col5data!E7/col5data!E7</f>
        <v>1</v>
      </c>
      <c r="S8" s="8">
        <f>col5data!F7</f>
        <v>531337</v>
      </c>
    </row>
    <row r="9" spans="1:31" ht="18" customHeight="1" x14ac:dyDescent="0.25">
      <c r="A9" s="18">
        <f>col1data!C8</f>
        <v>1998</v>
      </c>
      <c r="B9" s="9">
        <f>col1data!D8</f>
        <v>3.0769270000000001E-3</v>
      </c>
      <c r="C9" s="23">
        <f>col1data!E8/col5data!E8</f>
        <v>0.77478529099734317</v>
      </c>
      <c r="D9" s="6">
        <f>col1data!F8</f>
        <v>402851</v>
      </c>
      <c r="E9" s="10">
        <f>col2data!D7</f>
        <v>1.830815E-3</v>
      </c>
      <c r="F9" s="23">
        <f>col2data!E7/col5data!E8</f>
        <v>7.9823117145181172E-2</v>
      </c>
      <c r="G9" s="8">
        <f>col2data!F7</f>
        <v>54726</v>
      </c>
      <c r="H9" s="10">
        <f>col3data!D8</f>
        <v>2.6520319999999999E-3</v>
      </c>
      <c r="I9" s="23">
        <f>col3data!E8/col5data!E8</f>
        <v>9.7553147639754534E-2</v>
      </c>
      <c r="J9" s="8">
        <f>col3data!F8</f>
        <v>46886</v>
      </c>
      <c r="K9" s="10">
        <f>col4data!D7</f>
        <v>2.5497950000000001E-3</v>
      </c>
      <c r="L9" s="23">
        <f>col4data!E7/col5data!E8</f>
        <v>3.4732849708547675E-2</v>
      </c>
      <c r="M9" s="8">
        <f>col4data!F7</f>
        <v>21137</v>
      </c>
      <c r="N9" s="8"/>
      <c r="O9" s="29">
        <f t="shared" si="0"/>
        <v>1.3105594509173368E-2</v>
      </c>
      <c r="P9" s="8">
        <f t="shared" si="1"/>
        <v>6943</v>
      </c>
      <c r="Q9" s="10">
        <f>col5data!D8</f>
        <v>2.8654710000000001E-3</v>
      </c>
      <c r="R9" s="23">
        <f>col5data!E8/col5data!E8</f>
        <v>1</v>
      </c>
      <c r="S9" s="8">
        <f>col5data!F8</f>
        <v>532543</v>
      </c>
    </row>
    <row r="10" spans="1:31" ht="18" customHeight="1" x14ac:dyDescent="0.25">
      <c r="A10" s="18">
        <f>col1data!C9</f>
        <v>1999</v>
      </c>
      <c r="B10" s="9">
        <f>col1data!D9</f>
        <v>2.7750990000000001E-3</v>
      </c>
      <c r="C10" s="23">
        <f>col1data!E9/col5data!E9</f>
        <v>0.74269342382544901</v>
      </c>
      <c r="D10" s="6">
        <f>col1data!F9</f>
        <v>401523</v>
      </c>
      <c r="E10" s="10">
        <f>col2data!D8</f>
        <v>2.0622549999999998E-3</v>
      </c>
      <c r="F10" s="23">
        <f>col2data!E8/col5data!E9</f>
        <v>9.5743641625007939E-2</v>
      </c>
      <c r="G10" s="8">
        <f>col2data!F8</f>
        <v>54183</v>
      </c>
      <c r="H10" s="10">
        <f>col3data!D9</f>
        <v>3.101211E-3</v>
      </c>
      <c r="I10" s="23">
        <f>col3data!E9/col5data!E9</f>
        <v>0.12225940674963598</v>
      </c>
      <c r="J10" s="8">
        <f>col3data!F9</f>
        <v>48682</v>
      </c>
      <c r="K10" s="10">
        <f>col4data!D8</f>
        <v>2.3983189999999999E-3</v>
      </c>
      <c r="L10" s="23">
        <f>col4data!E8/col5data!E9</f>
        <v>3.5944043842528972E-2</v>
      </c>
      <c r="M10" s="8">
        <f>col4data!F8</f>
        <v>21139</v>
      </c>
      <c r="N10" s="8"/>
      <c r="O10" s="29">
        <f t="shared" si="0"/>
        <v>3.3594839573780622E-3</v>
      </c>
      <c r="P10" s="8">
        <f t="shared" si="1"/>
        <v>6704</v>
      </c>
      <c r="Q10" s="10">
        <f>col5data!D9</f>
        <v>2.6894520000000002E-3</v>
      </c>
      <c r="R10" s="23">
        <f>col5data!E9/col5data!E9</f>
        <v>1</v>
      </c>
      <c r="S10" s="8">
        <f>col5data!F9</f>
        <v>532231</v>
      </c>
    </row>
    <row r="11" spans="1:31" ht="18" customHeight="1" x14ac:dyDescent="0.25">
      <c r="A11" s="18">
        <f>col1data!C10</f>
        <v>2000</v>
      </c>
      <c r="B11" s="9">
        <f>col1data!D10</f>
        <v>2.7802679999999998E-3</v>
      </c>
      <c r="C11" s="23">
        <f>col1data!E10/col5data!E10</f>
        <v>0.73269912725513142</v>
      </c>
      <c r="D11" s="6">
        <f>col1data!F10</f>
        <v>395793</v>
      </c>
      <c r="E11" s="10">
        <f>col2data!D9</f>
        <v>2.320482E-3</v>
      </c>
      <c r="F11" s="23">
        <f>col2data!E9/col5data!E10</f>
        <v>0.10699682668978917</v>
      </c>
      <c r="G11" s="8">
        <f>col2data!F9</f>
        <v>55089</v>
      </c>
      <c r="H11" s="10">
        <f>col3data!D10</f>
        <v>2.8820289999999999E-3</v>
      </c>
      <c r="I11" s="23">
        <f>col3data!E10/col5data!E10</f>
        <v>0.11644174710534182</v>
      </c>
      <c r="J11" s="8">
        <f>col3data!F10</f>
        <v>52274</v>
      </c>
      <c r="K11" s="10">
        <f>col4data!D9</f>
        <v>2.2256200000000002E-3</v>
      </c>
      <c r="L11" s="23">
        <f>col4data!E9/col5data!E10</f>
        <v>3.3552920603376613E-2</v>
      </c>
      <c r="M11" s="8">
        <f>col4data!F9</f>
        <v>21892</v>
      </c>
      <c r="N11" s="8"/>
      <c r="O11" s="29">
        <f t="shared" si="0"/>
        <v>1.0309378346361031E-2</v>
      </c>
      <c r="P11" s="8">
        <f t="shared" si="1"/>
        <v>7334</v>
      </c>
      <c r="Q11" s="10">
        <f>col5data!D10</f>
        <v>2.7134870000000001E-3</v>
      </c>
      <c r="R11" s="23">
        <f>col5data!E10/col5data!E10</f>
        <v>1</v>
      </c>
      <c r="S11" s="8">
        <f>col5data!F10</f>
        <v>532382</v>
      </c>
    </row>
    <row r="12" spans="1:31" ht="18" customHeight="1" x14ac:dyDescent="0.25">
      <c r="A12" s="18">
        <f>col1data!C11</f>
        <v>2001</v>
      </c>
      <c r="B12" s="9">
        <f>col1data!D11</f>
        <v>2.7267910000000001E-3</v>
      </c>
      <c r="C12" s="23">
        <f>col1data!E11/col5data!E11</f>
        <v>0.72517792314817831</v>
      </c>
      <c r="D12" s="6">
        <f>col1data!F11</f>
        <v>418654</v>
      </c>
      <c r="E12" s="10">
        <f>col2data!D10</f>
        <v>2.1285280000000002E-3</v>
      </c>
      <c r="F12" s="23">
        <f>col2data!E10/col5data!E11</f>
        <v>9.932158782500651E-2</v>
      </c>
      <c r="G12" s="8">
        <f>col2data!F10</f>
        <v>57667</v>
      </c>
      <c r="H12" s="10">
        <f>col3data!D11</f>
        <v>2.8597380000000001E-3</v>
      </c>
      <c r="I12" s="23">
        <f>col3data!E11/col5data!E11</f>
        <v>0.11863399636489692</v>
      </c>
      <c r="J12" s="8">
        <f>col3data!F11</f>
        <v>53780</v>
      </c>
      <c r="K12" s="10">
        <f>col4data!D10</f>
        <v>2.9598129999999999E-3</v>
      </c>
      <c r="L12" s="23">
        <f>col4data!E10/col5data!E11</f>
        <v>4.6721474431185954E-2</v>
      </c>
      <c r="M12" s="8">
        <f>col4data!F10</f>
        <v>23603</v>
      </c>
      <c r="N12" s="8"/>
      <c r="O12" s="29">
        <f t="shared" si="0"/>
        <v>1.0145018230732328E-2</v>
      </c>
      <c r="P12" s="8">
        <f t="shared" si="1"/>
        <v>7869</v>
      </c>
      <c r="Q12" s="10">
        <f>col5data!D11</f>
        <v>2.6781800000000001E-3</v>
      </c>
      <c r="R12" s="23">
        <f>col5data!E11/col5data!E11</f>
        <v>1</v>
      </c>
      <c r="S12" s="8">
        <f>col5data!F11</f>
        <v>561573</v>
      </c>
    </row>
    <row r="13" spans="1:31" ht="18" customHeight="1" x14ac:dyDescent="0.25">
      <c r="A13" s="18">
        <f>col1data!C12</f>
        <v>2002</v>
      </c>
      <c r="B13" s="9">
        <f>col1data!D12</f>
        <v>2.827782E-3</v>
      </c>
      <c r="C13" s="23">
        <f>col1data!E12/col5data!E12</f>
        <v>0.7218084991026974</v>
      </c>
      <c r="D13" s="6">
        <f>col1data!F12</f>
        <v>469788</v>
      </c>
      <c r="E13" s="10">
        <f>col2data!D11</f>
        <v>2.3652899999999999E-3</v>
      </c>
      <c r="F13" s="23">
        <f>col2data!E11/col5data!E12</f>
        <v>0.10687126377991972</v>
      </c>
      <c r="G13" s="8">
        <f>col2data!F11</f>
        <v>61598</v>
      </c>
      <c r="H13" s="10">
        <f>col3data!D12</f>
        <v>2.9610970000000002E-3</v>
      </c>
      <c r="I13" s="23">
        <f>col3data!E12/col5data!E12</f>
        <v>0.11858547978960925</v>
      </c>
      <c r="J13" s="8">
        <f>col3data!F12</f>
        <v>57638</v>
      </c>
      <c r="K13" s="10">
        <f>col4data!D11</f>
        <v>2.5616710000000002E-3</v>
      </c>
      <c r="L13" s="23">
        <f>col4data!E11/col5data!E12</f>
        <v>3.9628876378383471E-2</v>
      </c>
      <c r="M13" s="8">
        <f>col4data!F11</f>
        <v>26534</v>
      </c>
      <c r="N13" s="8"/>
      <c r="O13" s="29">
        <f t="shared" si="0"/>
        <v>1.3105880949390247E-2</v>
      </c>
      <c r="P13" s="8">
        <f t="shared" si="1"/>
        <v>8745</v>
      </c>
      <c r="Q13" s="10">
        <f>col5data!D12</f>
        <v>2.780781E-3</v>
      </c>
      <c r="R13" s="23">
        <f>col5data!E12/col5data!E12</f>
        <v>1</v>
      </c>
      <c r="S13" s="8">
        <f>col5data!F12</f>
        <v>624303</v>
      </c>
    </row>
    <row r="14" spans="1:31" ht="18" customHeight="1" x14ac:dyDescent="0.25">
      <c r="A14" s="18">
        <f>col1data!C13</f>
        <v>2003</v>
      </c>
      <c r="B14" s="9">
        <f>col1data!D13</f>
        <v>2.9508270000000001E-3</v>
      </c>
      <c r="C14" s="23">
        <f>col1data!E13/col5data!E13</f>
        <v>0.67573116146168621</v>
      </c>
      <c r="D14" s="6">
        <f>col1data!F13</f>
        <v>456940</v>
      </c>
      <c r="E14" s="10">
        <f>col2data!D12</f>
        <v>2.2903480000000002E-3</v>
      </c>
      <c r="F14" s="23">
        <f>col2data!E12/col5data!E13</f>
        <v>9.0874054684503713E-2</v>
      </c>
      <c r="G14" s="8">
        <f>col2data!F12</f>
        <v>58699</v>
      </c>
      <c r="H14" s="10">
        <f>col3data!D13</f>
        <v>3.9727089999999996E-3</v>
      </c>
      <c r="I14" s="23">
        <f>col3data!E13/col5data!E13</f>
        <v>0.16258363911302559</v>
      </c>
      <c r="J14" s="8">
        <f>col3data!F13</f>
        <v>59441</v>
      </c>
      <c r="K14" s="10">
        <f>col4data!D12</f>
        <v>2.9273210000000001E-3</v>
      </c>
      <c r="L14" s="23">
        <f>col4data!E12/col5data!E13</f>
        <v>4.4549064836936068E-2</v>
      </c>
      <c r="M14" s="8">
        <f>col4data!F12</f>
        <v>23889</v>
      </c>
      <c r="N14" s="8"/>
      <c r="O14" s="29">
        <f t="shared" si="0"/>
        <v>2.6262079903848323E-2</v>
      </c>
      <c r="P14" s="8">
        <f t="shared" si="1"/>
        <v>15620</v>
      </c>
      <c r="Q14" s="10">
        <f>col5data!D13</f>
        <v>3.0176410000000002E-3</v>
      </c>
      <c r="R14" s="23">
        <f>col5data!E13/col5data!E13</f>
        <v>1</v>
      </c>
      <c r="S14" s="8">
        <f>col5data!F13</f>
        <v>614589</v>
      </c>
    </row>
    <row r="15" spans="1:31" ht="18" customHeight="1" x14ac:dyDescent="0.25">
      <c r="A15" s="18">
        <f>col1data!C14</f>
        <v>2004</v>
      </c>
      <c r="B15" s="9">
        <f>col1data!D14</f>
        <v>3.11087E-3</v>
      </c>
      <c r="C15" s="23">
        <f>col1data!E14/col5data!E14</f>
        <v>0.70900405143665757</v>
      </c>
      <c r="D15" s="6">
        <f>col1data!F14</f>
        <v>444473</v>
      </c>
      <c r="E15" s="10">
        <f>col2data!D13</f>
        <v>2.1566430000000002E-3</v>
      </c>
      <c r="F15" s="23">
        <f>col2data!E13/col5data!E14</f>
        <v>8.5642534822751346E-2</v>
      </c>
      <c r="G15" s="8">
        <f>col2data!F13</f>
        <v>56789</v>
      </c>
      <c r="H15" s="10">
        <f>col3data!D14</f>
        <v>3.3575440000000001E-3</v>
      </c>
      <c r="I15" s="23">
        <f>col3data!E14/col5data!E14</f>
        <v>0.13987589542297016</v>
      </c>
      <c r="J15" s="8">
        <f>col3data!F14</f>
        <v>59238</v>
      </c>
      <c r="K15" s="10">
        <f>col4data!D13</f>
        <v>2.8216859999999999E-3</v>
      </c>
      <c r="L15" s="23">
        <f>col4data!E13/col5data!E14</f>
        <v>4.3758531886490593E-2</v>
      </c>
      <c r="M15" s="8">
        <f>col4data!F13</f>
        <v>24310</v>
      </c>
      <c r="N15" s="8"/>
      <c r="O15" s="29">
        <f t="shared" si="0"/>
        <v>2.1718986431130349E-2</v>
      </c>
      <c r="P15" s="8">
        <f t="shared" si="1"/>
        <v>18361</v>
      </c>
      <c r="Q15" s="10">
        <f>col5data!D14</f>
        <v>3.0116460000000002E-3</v>
      </c>
      <c r="R15" s="23">
        <f>col5data!E14/col5data!E14</f>
        <v>1</v>
      </c>
      <c r="S15" s="8">
        <f>col5data!F14</f>
        <v>603171</v>
      </c>
    </row>
    <row r="16" spans="1:31" ht="18" customHeight="1" x14ac:dyDescent="0.25">
      <c r="A16" s="18">
        <f>col1data!C15</f>
        <v>2005</v>
      </c>
      <c r="B16" s="13">
        <f>col1data!D15</f>
        <v>2.8955360000000002E-3</v>
      </c>
      <c r="C16" s="23">
        <f>col1data!E15/col5data!E15</f>
        <v>0.69553922559492698</v>
      </c>
      <c r="D16" s="14">
        <f>col1data!F15</f>
        <v>438870</v>
      </c>
      <c r="E16" s="15">
        <f>col2data!D14</f>
        <v>2.344395E-3</v>
      </c>
      <c r="F16" s="23">
        <f>col2data!E14/col5data!E15</f>
        <v>9.8455803187477556E-2</v>
      </c>
      <c r="G16" s="16">
        <f>col2data!F14</f>
        <v>55069</v>
      </c>
      <c r="H16" s="15">
        <f>col3data!D15</f>
        <v>3.0725710000000001E-3</v>
      </c>
      <c r="I16" s="23">
        <f>col3data!E15/col5data!E15</f>
        <v>0.13797404186236514</v>
      </c>
      <c r="J16" s="16">
        <f>col3data!F15</f>
        <v>60526</v>
      </c>
      <c r="K16" s="15">
        <f>col4data!D14</f>
        <v>2.5663650000000001E-3</v>
      </c>
      <c r="L16" s="23">
        <f>col4data!E14/col5data!E15</f>
        <v>4.2859488139560975E-2</v>
      </c>
      <c r="M16" s="16">
        <f>col4data!F14</f>
        <v>25541</v>
      </c>
      <c r="N16" s="16"/>
      <c r="O16" s="29">
        <f t="shared" si="0"/>
        <v>2.5171441215669277E-2</v>
      </c>
      <c r="P16" s="8">
        <f t="shared" si="1"/>
        <v>18171</v>
      </c>
      <c r="Q16" s="15">
        <f>col5data!D15</f>
        <v>2.8443639999999998E-3</v>
      </c>
      <c r="R16" s="23">
        <f>col5data!E15/col5data!E15</f>
        <v>1</v>
      </c>
      <c r="S16" s="16">
        <f>col5data!F15</f>
        <v>598177</v>
      </c>
    </row>
    <row r="17" spans="1:19" ht="18" customHeight="1" x14ac:dyDescent="0.25">
      <c r="A17" s="18">
        <f>col1data!C16</f>
        <v>2006</v>
      </c>
      <c r="B17" s="13">
        <f>col1data!D16</f>
        <v>2.9502069999999998E-3</v>
      </c>
      <c r="C17" s="23">
        <f>col1data!E16/col5data!E16</f>
        <v>0.67240423540491567</v>
      </c>
      <c r="D17" s="14">
        <f>col1data!F16</f>
        <v>429197</v>
      </c>
      <c r="E17" s="15">
        <f>col2data!D15</f>
        <v>2.3799009999999998E-3</v>
      </c>
      <c r="F17" s="23">
        <f>col2data!E15/col5data!E16</f>
        <v>9.6088819968743799E-2</v>
      </c>
      <c r="G17" s="16">
        <f>col2data!F15</f>
        <v>55675</v>
      </c>
      <c r="H17" s="15">
        <f>col3data!D16</f>
        <v>3.4219350000000001E-3</v>
      </c>
      <c r="I17" s="23">
        <f>col3data!E16/col5data!E16</f>
        <v>0.14960148126356496</v>
      </c>
      <c r="J17" s="16">
        <f>col3data!F16</f>
        <v>64085</v>
      </c>
      <c r="K17" s="15">
        <f>col4data!D15</f>
        <v>3.1388829999999999E-3</v>
      </c>
      <c r="L17" s="23">
        <f>col4data!E15/col5data!E16</f>
        <v>5.0997399678711149E-2</v>
      </c>
      <c r="M17" s="16">
        <f>col4data!F15</f>
        <v>26555</v>
      </c>
      <c r="N17" s="16"/>
      <c r="O17" s="29">
        <f t="shared" si="0"/>
        <v>3.0908063684064291E-2</v>
      </c>
      <c r="P17" s="8">
        <f t="shared" si="1"/>
        <v>17405</v>
      </c>
      <c r="Q17" s="15">
        <f>col5data!D16</f>
        <v>2.979827E-3</v>
      </c>
      <c r="R17" s="23">
        <f>col5data!E16/col5data!E16</f>
        <v>1</v>
      </c>
      <c r="S17" s="16">
        <f>col5data!F16</f>
        <v>592917</v>
      </c>
    </row>
    <row r="18" spans="1:19" ht="18" customHeight="1" x14ac:dyDescent="0.25">
      <c r="A18" s="18">
        <f>col1data!C17</f>
        <v>2007</v>
      </c>
      <c r="B18" s="13">
        <f>col1data!D17</f>
        <v>2.9530419999999999E-3</v>
      </c>
      <c r="C18" s="23">
        <f>col1data!E17/col5data!E17</f>
        <v>0.66385086523146231</v>
      </c>
      <c r="D18" s="14">
        <f>col1data!F17</f>
        <v>422208</v>
      </c>
      <c r="E18" s="15">
        <f>col2data!D16</f>
        <v>2.1971120000000002E-3</v>
      </c>
      <c r="F18" s="23">
        <f>col2data!E16/col5data!E17</f>
        <v>8.7999200330017333E-2</v>
      </c>
      <c r="G18" s="16">
        <f>col2data!F16</f>
        <v>56392</v>
      </c>
      <c r="H18" s="15">
        <f>col3data!D17</f>
        <v>4.0190080000000001E-3</v>
      </c>
      <c r="I18" s="23">
        <f>col3data!E17/col5data!E17</f>
        <v>0.17944713092815739</v>
      </c>
      <c r="J18" s="16">
        <f>col3data!F17</f>
        <v>63617</v>
      </c>
      <c r="K18" s="15">
        <f>col4data!D16</f>
        <v>3.2738870000000001E-3</v>
      </c>
      <c r="L18" s="23">
        <f>col4data!E16/col5data!E17</f>
        <v>5.4846904532336302E-2</v>
      </c>
      <c r="M18" s="16">
        <f>col4data!F16</f>
        <v>26882</v>
      </c>
      <c r="N18" s="16"/>
      <c r="O18" s="29">
        <f t="shared" si="0"/>
        <v>1.3855898978026637E-2</v>
      </c>
      <c r="P18" s="8">
        <f t="shared" si="1"/>
        <v>16388</v>
      </c>
      <c r="Q18" s="15">
        <f>col5data!D17</f>
        <v>2.9990920000000001E-3</v>
      </c>
      <c r="R18" s="23">
        <f>col5data!E17/col5data!E17</f>
        <v>1</v>
      </c>
      <c r="S18" s="16">
        <f>col5data!F17</f>
        <v>585487</v>
      </c>
    </row>
    <row r="19" spans="1:19" ht="18" customHeight="1" x14ac:dyDescent="0.25">
      <c r="A19" s="18">
        <f>col1data!C18</f>
        <v>2008</v>
      </c>
      <c r="B19" s="13">
        <f>col1data!D18</f>
        <v>3.0599669999999998E-3</v>
      </c>
      <c r="C19" s="23">
        <f>col1data!E18/col5data!E18</f>
        <v>0.6430128978623374</v>
      </c>
      <c r="D19" s="14">
        <f>col1data!F18</f>
        <v>420349</v>
      </c>
      <c r="E19" s="15">
        <f>col2data!D17</f>
        <v>2.1875140000000002E-3</v>
      </c>
      <c r="F19" s="23">
        <f>col2data!E17/col5data!E18</f>
        <v>8.3207243968326447E-2</v>
      </c>
      <c r="G19" s="16">
        <f>col2data!F17</f>
        <v>56405</v>
      </c>
      <c r="H19" s="15">
        <f>col3data!D18</f>
        <v>4.5912119999999999E-3</v>
      </c>
      <c r="I19" s="23">
        <f>col3data!E18/col5data!E18</f>
        <v>0.19623493208789236</v>
      </c>
      <c r="J19" s="16">
        <f>col3data!F18</f>
        <v>64786</v>
      </c>
      <c r="K19" s="15">
        <f>col4data!D17</f>
        <v>3.3541439999999999E-3</v>
      </c>
      <c r="L19" s="23">
        <f>col4data!E17/col5data!E18</f>
        <v>5.3960382935578741E-2</v>
      </c>
      <c r="M19" s="16">
        <f>col4data!F17</f>
        <v>28066</v>
      </c>
      <c r="N19" s="16"/>
      <c r="O19" s="29">
        <f t="shared" si="0"/>
        <v>2.3584543145865111E-2</v>
      </c>
      <c r="P19" s="8">
        <f t="shared" si="1"/>
        <v>16071</v>
      </c>
      <c r="Q19" s="15">
        <f>col5data!D18</f>
        <v>3.184845E-3</v>
      </c>
      <c r="R19" s="23">
        <f>col5data!E18/col5data!E18</f>
        <v>1</v>
      </c>
      <c r="S19" s="16">
        <f>col5data!F18</f>
        <v>585677</v>
      </c>
    </row>
    <row r="20" spans="1:19" ht="18" customHeight="1" x14ac:dyDescent="0.25">
      <c r="A20" s="18">
        <f>col1data!C19</f>
        <v>2009</v>
      </c>
      <c r="B20" s="13">
        <f>col1data!D19</f>
        <v>3.2508189999999998E-3</v>
      </c>
      <c r="C20" s="23">
        <f>col1data!E19/col5data!E19</f>
        <v>0.64572496791811296</v>
      </c>
      <c r="D20" s="14">
        <f>col1data!F19</f>
        <v>423378</v>
      </c>
      <c r="E20" s="15">
        <f>col2data!D18</f>
        <v>2.6535899999999999E-3</v>
      </c>
      <c r="F20" s="23">
        <f>col2data!E18/col5data!E19</f>
        <v>9.6587224251825823E-2</v>
      </c>
      <c r="G20" s="16">
        <f>col2data!F18</f>
        <v>57564</v>
      </c>
      <c r="H20" s="15">
        <f>col3data!D19</f>
        <v>4.5701969999999998E-3</v>
      </c>
      <c r="I20" s="23">
        <f>col3data!E19/col5data!E19</f>
        <v>0.18740484796858167</v>
      </c>
      <c r="J20" s="16">
        <f>col3data!F19</f>
        <v>65514</v>
      </c>
      <c r="K20" s="15">
        <f>col4data!D18</f>
        <v>3.0923819999999999E-3</v>
      </c>
      <c r="L20" s="23">
        <f>col4data!E18/col5data!E19</f>
        <v>4.6435032929931036E-2</v>
      </c>
      <c r="M20" s="16">
        <f>col4data!F18</f>
        <v>28961</v>
      </c>
      <c r="N20" s="16"/>
      <c r="O20" s="29">
        <f t="shared" si="0"/>
        <v>2.3847926931548469E-2</v>
      </c>
      <c r="P20" s="8">
        <f t="shared" si="1"/>
        <v>16282</v>
      </c>
      <c r="Q20" s="15">
        <f>col5data!D19</f>
        <v>3.358031E-3</v>
      </c>
      <c r="R20" s="23">
        <f>col5data!E19/col5data!E19</f>
        <v>1</v>
      </c>
      <c r="S20" s="16">
        <f>col5data!F19</f>
        <v>591699</v>
      </c>
    </row>
    <row r="21" spans="1:19" ht="18" customHeight="1" x14ac:dyDescent="0.25">
      <c r="A21" s="18">
        <f>col1data!C20</f>
        <v>2010</v>
      </c>
      <c r="B21" s="13">
        <f>col1data!D20</f>
        <v>3.0583759999999998E-3</v>
      </c>
      <c r="C21" s="23">
        <f>col1data!E20/col5data!E20</f>
        <v>0.60148591757934111</v>
      </c>
      <c r="D21" s="14">
        <f>col1data!F20</f>
        <v>418536</v>
      </c>
      <c r="E21" s="15">
        <f>col2data!D19</f>
        <v>2.3593210000000002E-3</v>
      </c>
      <c r="F21" s="23">
        <f>col2data!E19/col5data!E20</f>
        <v>8.7141550481264443E-2</v>
      </c>
      <c r="G21" s="16">
        <f>col2data!F19</f>
        <v>60550</v>
      </c>
      <c r="H21" s="15">
        <f>col3data!D20</f>
        <v>5.6125890000000003E-3</v>
      </c>
      <c r="I21" s="23">
        <f>col3data!E20/col5data!E20</f>
        <v>0.23385703102401495</v>
      </c>
      <c r="J21" s="16">
        <f>col3data!F20</f>
        <v>67853</v>
      </c>
      <c r="K21" s="15">
        <f>col4data!D19</f>
        <v>3.745118E-3</v>
      </c>
      <c r="L21" s="23">
        <f>col4data!E19/col5data!E20</f>
        <v>5.8194921020061574E-2</v>
      </c>
      <c r="M21" s="16">
        <f>col4data!F19</f>
        <v>30243</v>
      </c>
      <c r="N21" s="16"/>
      <c r="O21" s="29">
        <f t="shared" si="0"/>
        <v>1.9320579895317769E-2</v>
      </c>
      <c r="P21" s="8">
        <f t="shared" si="1"/>
        <v>16089</v>
      </c>
      <c r="Q21" s="15">
        <f>col5data!D20</f>
        <v>3.3620019999999998E-3</v>
      </c>
      <c r="R21" s="23">
        <f>col5data!E20/col5data!E20</f>
        <v>1</v>
      </c>
      <c r="S21" s="16">
        <f>col5data!F20</f>
        <v>593271</v>
      </c>
    </row>
    <row r="22" spans="1:19" ht="18" customHeight="1" x14ac:dyDescent="0.25">
      <c r="A22" s="18">
        <f>col1data!C21</f>
        <v>2011</v>
      </c>
      <c r="B22" s="13">
        <f>col1data!D21</f>
        <v>2.9358240000000001E-3</v>
      </c>
      <c r="C22" s="23">
        <f>col1data!E21/col5data!E21</f>
        <v>0.60209679992716247</v>
      </c>
      <c r="D22" s="14">
        <f>col1data!F21</f>
        <v>411118</v>
      </c>
      <c r="E22" s="15">
        <f>col2data!D20</f>
        <v>2.3291750000000002E-3</v>
      </c>
      <c r="F22" s="23">
        <f>col2data!E20/col5data!E21</f>
        <v>9.128346138585304E-2</v>
      </c>
      <c r="G22" s="16">
        <f>col2data!F20</f>
        <v>59939</v>
      </c>
      <c r="H22" s="15">
        <f>col3data!D21</f>
        <v>5.1529339999999996E-3</v>
      </c>
      <c r="I22" s="23">
        <f>col3data!E21/col5data!E21</f>
        <v>0.22913484954441654</v>
      </c>
      <c r="J22" s="16">
        <f>col3data!F21</f>
        <v>67695</v>
      </c>
      <c r="K22" s="15">
        <f>col4data!D20</f>
        <v>3.1630320000000001E-3</v>
      </c>
      <c r="L22" s="23">
        <f>col4data!E20/col5data!E21</f>
        <v>5.2691979533412293E-2</v>
      </c>
      <c r="M22" s="16">
        <f>col4data!F20</f>
        <v>31456</v>
      </c>
      <c r="N22" s="16"/>
      <c r="O22" s="29">
        <f t="shared" si="0"/>
        <v>2.4792909609155589E-2</v>
      </c>
      <c r="P22" s="8">
        <f t="shared" si="1"/>
        <v>15938</v>
      </c>
      <c r="Q22" s="15">
        <f>col5data!D21</f>
        <v>3.198963E-3</v>
      </c>
      <c r="R22" s="23">
        <f>col5data!E21/col5data!E21</f>
        <v>1</v>
      </c>
      <c r="S22" s="16">
        <f>col5data!F21</f>
        <v>586146</v>
      </c>
    </row>
    <row r="23" spans="1:19" ht="18" customHeight="1" x14ac:dyDescent="0.25">
      <c r="A23" s="34">
        <f>col1data!C22</f>
        <v>2012</v>
      </c>
      <c r="B23" s="13">
        <f>col1data!D22</f>
        <v>2.9288059999999999E-3</v>
      </c>
      <c r="C23" s="23">
        <f>col1data!E22/col5data!E22</f>
        <v>0.62423706500773068</v>
      </c>
      <c r="D23" s="14">
        <f>col1data!F22</f>
        <v>405044</v>
      </c>
      <c r="E23" s="15">
        <f>col2data!D21</f>
        <v>2.0788170000000002E-3</v>
      </c>
      <c r="F23" s="23">
        <f>col2data!E21/col5data!E22</f>
        <v>8.7602874797718541E-2</v>
      </c>
      <c r="G23" s="16">
        <f>col2data!F21</f>
        <v>58800</v>
      </c>
      <c r="H23" s="15">
        <f>col3data!D22</f>
        <v>4.0413569999999998E-3</v>
      </c>
      <c r="I23" s="23">
        <f>col3data!E22/col5data!E22</f>
        <v>0.19456073458695478</v>
      </c>
      <c r="J23" s="16">
        <f>col3data!F22</f>
        <v>68637</v>
      </c>
      <c r="K23" s="15">
        <f>col4data!D21</f>
        <v>3.1309549999999999E-3</v>
      </c>
      <c r="L23" s="23">
        <f>col4data!E21/col5data!E22</f>
        <v>6.1450334527279819E-2</v>
      </c>
      <c r="M23" s="16">
        <f>col4data!F21</f>
        <v>32688</v>
      </c>
      <c r="N23" s="16"/>
      <c r="O23" s="29">
        <f t="shared" ref="O23:O24" si="2">1-(C23+F23+I23+L23)</f>
        <v>3.2148991080316214E-2</v>
      </c>
      <c r="P23" s="8">
        <f t="shared" ref="P23:P24" si="3">S23-(D23+G23+J23+M23)</f>
        <v>15784</v>
      </c>
      <c r="Q23" s="15">
        <f>col5data!D22</f>
        <v>3.01068E-3</v>
      </c>
      <c r="R23" s="23">
        <f>col5data!E22/col5data!E22</f>
        <v>1</v>
      </c>
      <c r="S23" s="16">
        <f>col5data!F22</f>
        <v>580953</v>
      </c>
    </row>
    <row r="24" spans="1:19" ht="18" customHeight="1" x14ac:dyDescent="0.25">
      <c r="A24" s="34">
        <f>col1data!C23</f>
        <v>2013</v>
      </c>
      <c r="B24" s="13">
        <f>col1data!D23</f>
        <v>2.6647849999999998E-3</v>
      </c>
      <c r="C24" s="23">
        <f>col1data!E23/col5data!E23</f>
        <v>0.61182301576158282</v>
      </c>
      <c r="D24" s="14">
        <f>col1data!F23</f>
        <v>396399</v>
      </c>
      <c r="E24" s="15">
        <f>col2data!D22</f>
        <v>1.9056679999999999E-3</v>
      </c>
      <c r="F24" s="23">
        <f>col2data!E22/col5data!E23</f>
        <v>8.8229762462260733E-2</v>
      </c>
      <c r="G24" s="16">
        <f>col2data!F22</f>
        <v>58700</v>
      </c>
      <c r="H24" s="15">
        <f>col3data!D23</f>
        <v>3.8419940000000001E-3</v>
      </c>
      <c r="I24" s="23">
        <f>col3data!E23/col5data!E23</f>
        <v>0.2038437512348549</v>
      </c>
      <c r="J24" s="16">
        <f>col3data!F23</f>
        <v>69291</v>
      </c>
      <c r="K24" s="15">
        <f>col4data!D22</f>
        <v>2.7851030000000001E-3</v>
      </c>
      <c r="L24" s="23">
        <f>col4data!E22/col5data!E23</f>
        <v>6.1244935518504531E-2</v>
      </c>
      <c r="M24" s="16">
        <f>col4data!F22</f>
        <v>32693</v>
      </c>
      <c r="N24" s="16"/>
      <c r="O24" s="29">
        <f t="shared" si="2"/>
        <v>3.485853502279701E-2</v>
      </c>
      <c r="P24" s="8">
        <f t="shared" si="3"/>
        <v>15517</v>
      </c>
      <c r="Q24" s="15">
        <f>col5data!D23</f>
        <v>2.7674219999999999E-3</v>
      </c>
      <c r="R24" s="23">
        <f>col5data!E23/col5data!E23</f>
        <v>1</v>
      </c>
      <c r="S24" s="16">
        <f>col5data!F23</f>
        <v>572600</v>
      </c>
    </row>
    <row r="25" spans="1:19" x14ac:dyDescent="0.25">
      <c r="A25" s="35">
        <f>col1data!C24</f>
        <v>2014</v>
      </c>
      <c r="B25" s="13">
        <f>col1data!D24</f>
        <v>2.896923E-3</v>
      </c>
      <c r="C25" s="23">
        <f>col1data!E24/col5data!E24</f>
        <v>0.5908758596137651</v>
      </c>
      <c r="D25" s="14">
        <f>col1data!F24</f>
        <v>390776</v>
      </c>
      <c r="E25" s="15">
        <f>col2data!D23</f>
        <v>2.2105480000000001E-3</v>
      </c>
      <c r="F25" s="23">
        <f>col2data!E23/col5data!E24</f>
        <v>9.2157054437959837E-2</v>
      </c>
      <c r="G25" s="16">
        <f>col2data!F23</f>
        <v>59010</v>
      </c>
      <c r="H25" s="15">
        <f>col3data!D24</f>
        <v>4.5995949999999997E-3</v>
      </c>
      <c r="I25" s="23">
        <f>col3data!E24/col5data!E24</f>
        <v>0.22149394933646308</v>
      </c>
      <c r="J25" s="16">
        <f>col3data!F24</f>
        <v>70034</v>
      </c>
      <c r="K25" s="15">
        <f>col4data!D23</f>
        <v>3.338784E-3</v>
      </c>
      <c r="L25" s="23">
        <f>col4data!E23/col5data!E24</f>
        <v>6.8044441543864881E-2</v>
      </c>
      <c r="M25" s="16">
        <f>col4data!F23</f>
        <v>33114</v>
      </c>
      <c r="N25" s="16"/>
      <c r="O25" s="29">
        <f t="shared" ref="O25" si="4">1-(C25+F25+I25+L25)</f>
        <v>2.7428695067947095E-2</v>
      </c>
      <c r="P25" s="8">
        <f t="shared" ref="P25" si="5">S25-(D25+G25+J25+M25)</f>
        <v>16167</v>
      </c>
      <c r="Q25" s="15">
        <f>col5data!D24</f>
        <v>3.0896069999999999E-3</v>
      </c>
      <c r="R25" s="23">
        <f>col5data!E24/col5data!E24</f>
        <v>1</v>
      </c>
      <c r="S25" s="16">
        <f>col5data!F24</f>
        <v>569101</v>
      </c>
    </row>
    <row r="26" spans="1:19" x14ac:dyDescent="0.25">
      <c r="A26" s="42">
        <f>col1data!C25</f>
        <v>2015</v>
      </c>
      <c r="B26" s="13">
        <f>col1data!D25</f>
        <v>3.2476739999999999E-3</v>
      </c>
      <c r="C26" s="23">
        <f>col1data!E25/col5data!E25</f>
        <v>0.60744250083289619</v>
      </c>
      <c r="D26" s="14">
        <f>col1data!F25</f>
        <v>375378</v>
      </c>
      <c r="E26" s="15">
        <f>col2data!D24</f>
        <v>2.299714E-3</v>
      </c>
      <c r="F26" s="23">
        <f>col2data!E24/col5data!E25</f>
        <v>8.9011124631212135E-2</v>
      </c>
      <c r="G26" s="16">
        <f>col2data!F24</f>
        <v>60147</v>
      </c>
      <c r="H26" s="15">
        <f>col3data!D25</f>
        <v>4.5972239999999996E-3</v>
      </c>
      <c r="I26" s="23">
        <f>col3data!E25/col5data!E25</f>
        <v>0.20803999558088468</v>
      </c>
      <c r="J26" s="16">
        <f>col3data!F25</f>
        <v>68384</v>
      </c>
      <c r="K26" s="15">
        <f>col4data!D24</f>
        <v>2.8749380000000001E-3</v>
      </c>
      <c r="L26" s="23">
        <f>col4data!E24/col5data!E25</f>
        <v>5.6590876769209285E-2</v>
      </c>
      <c r="M26" s="16">
        <f>col4data!F24</f>
        <v>32669</v>
      </c>
      <c r="N26" s="16"/>
      <c r="O26" s="29">
        <f t="shared" ref="O26" si="6">1-(C26+F26+I26+L26)</f>
        <v>3.8915502185797757E-2</v>
      </c>
      <c r="P26" s="8">
        <f t="shared" ref="P26" si="7">S26-(D26+G26+J26+M26)</f>
        <v>16309</v>
      </c>
      <c r="Q26" s="15">
        <f>col5data!D25</f>
        <v>3.3375129999999999E-3</v>
      </c>
      <c r="R26" s="23">
        <f>col5data!E25/col5data!E25</f>
        <v>1</v>
      </c>
      <c r="S26" s="16">
        <f>col5data!F25</f>
        <v>552887</v>
      </c>
    </row>
    <row r="27" spans="1:19" x14ac:dyDescent="0.25">
      <c r="A27" s="43">
        <f>col1data!C26</f>
        <v>2016</v>
      </c>
      <c r="B27" s="13">
        <f>col1data!D26</f>
        <v>2.756101E-3</v>
      </c>
      <c r="C27" s="23">
        <f>col1data!E26/col5data!E26</f>
        <v>0.55588698141321258</v>
      </c>
      <c r="D27" s="14">
        <f>col1data!F26</f>
        <v>369856</v>
      </c>
      <c r="E27" s="15">
        <f>col2data!D25</f>
        <v>2.195079E-3</v>
      </c>
      <c r="F27" s="23">
        <f>col2data!E25/col5data!E26</f>
        <v>9.2430893837534958E-2</v>
      </c>
      <c r="G27" s="16">
        <f>col2data!F25</f>
        <v>59051</v>
      </c>
      <c r="H27" s="15">
        <f>col3data!D26</f>
        <v>4.7942590000000004E-3</v>
      </c>
      <c r="I27" s="23">
        <f>col3data!E26/col5data!E26</f>
        <v>0.24118756087956267</v>
      </c>
      <c r="J27" s="16">
        <f>col3data!F26</f>
        <v>70171</v>
      </c>
      <c r="K27" s="15">
        <f>col4data!D25</f>
        <v>3.4393200000000001E-3</v>
      </c>
      <c r="L27" s="23">
        <f>col4data!E25/col5data!E26</f>
        <v>7.5944150461406734E-2</v>
      </c>
      <c r="M27" s="16">
        <f>col4data!F25</f>
        <v>33337</v>
      </c>
      <c r="N27" s="16"/>
      <c r="O27" s="29">
        <f t="shared" ref="O27" si="8">1-(C27+F27+I27+L27)</f>
        <v>3.4550413408283021E-2</v>
      </c>
      <c r="P27" s="8">
        <f t="shared" ref="P27" si="9">S27-(D27+G27+J27+M27)</f>
        <v>16172</v>
      </c>
      <c r="Q27" s="15">
        <f>col5data!D26</f>
        <v>3.0687259999999999E-3</v>
      </c>
      <c r="R27" s="23">
        <f>col5data!E26/col5data!E26</f>
        <v>1</v>
      </c>
      <c r="S27" s="16">
        <f>col5data!F26</f>
        <v>548587</v>
      </c>
    </row>
    <row r="28" spans="1:19" x14ac:dyDescent="0.25">
      <c r="A28" s="44">
        <f>col1data!C27</f>
        <v>2017</v>
      </c>
      <c r="B28" s="13">
        <f>col1data!D27</f>
        <v>2.9683259999999999E-3</v>
      </c>
      <c r="C28" s="23">
        <f>col1data!E27/col5data!E27</f>
        <v>0.55264253793540041</v>
      </c>
      <c r="D28" s="14">
        <f>col1data!F27</f>
        <v>361597</v>
      </c>
      <c r="E28" s="15">
        <f>col2data!D26</f>
        <v>3.0276959999999999E-3</v>
      </c>
      <c r="F28" s="23">
        <f>col2data!E26/col5data!E27</f>
        <v>0.11764136445631812</v>
      </c>
      <c r="G28" s="16">
        <f>col2data!F26</f>
        <v>56661</v>
      </c>
      <c r="H28" s="15">
        <f>col3data!D27</f>
        <v>5.0079060000000003E-3</v>
      </c>
      <c r="I28" s="23">
        <f>col3data!E27/col5data!E27</f>
        <v>0.23583581696105788</v>
      </c>
      <c r="J28" s="16">
        <f>col3data!F27</f>
        <v>68311</v>
      </c>
      <c r="K28" s="15">
        <f>col4data!D26</f>
        <v>3.1463020000000001E-3</v>
      </c>
      <c r="L28" s="23">
        <f>col4data!E26/col5data!E27</f>
        <v>6.4861886042695827E-2</v>
      </c>
      <c r="M28" s="16">
        <f>col4data!F26</f>
        <v>33109</v>
      </c>
      <c r="N28" s="16"/>
      <c r="O28" s="29">
        <f t="shared" ref="O28:O29" si="10">1-(C28+F28+I28+L28)</f>
        <v>2.901839460452782E-2</v>
      </c>
      <c r="P28" s="8">
        <f t="shared" ref="P28:P29" si="11">S28-(D28+G28+J28+M28)</f>
        <v>15808</v>
      </c>
      <c r="Q28" s="15">
        <f>col5data!D27</f>
        <v>3.3107509999999998E-3</v>
      </c>
      <c r="R28" s="23">
        <f>col5data!E27/col5data!E27</f>
        <v>1</v>
      </c>
      <c r="S28" s="16">
        <f>col5data!F27</f>
        <v>535486</v>
      </c>
    </row>
    <row r="29" spans="1:19" x14ac:dyDescent="0.25">
      <c r="A29" s="44">
        <f>col1data!C28</f>
        <v>2018</v>
      </c>
      <c r="B29" s="13">
        <f>col1data!D28</f>
        <v>2.8625199999999999E-3</v>
      </c>
      <c r="C29" s="23">
        <f>col1data!E28/col5data!E28</f>
        <v>0.54425331774981134</v>
      </c>
      <c r="D29" s="14">
        <f>col1data!F28</f>
        <v>346291</v>
      </c>
      <c r="E29" s="15">
        <f>col2data!D27</f>
        <v>2.411711E-3</v>
      </c>
      <c r="F29" s="23">
        <f>col2data!E27/col5data!E28</f>
        <v>9.7805818360912747E-2</v>
      </c>
      <c r="G29" s="16">
        <f>col2data!F27</f>
        <v>52717</v>
      </c>
      <c r="H29" s="15">
        <f>col3data!D28</f>
        <v>5.061177E-3</v>
      </c>
      <c r="I29" s="23">
        <f>col3data!E28/col5data!E28</f>
        <v>0.24921457843327824</v>
      </c>
      <c r="J29" s="16">
        <f>col3data!F28</f>
        <v>66145</v>
      </c>
      <c r="K29" s="15">
        <f>col4data!D27</f>
        <v>3.3154719999999999E-3</v>
      </c>
      <c r="L29" s="23">
        <f>col4data!E27/col5data!E28</f>
        <v>7.2857157367996722E-2</v>
      </c>
      <c r="M29" s="16">
        <f>col4data!F27</f>
        <v>32578</v>
      </c>
      <c r="N29" s="16"/>
      <c r="O29" s="29">
        <f t="shared" si="10"/>
        <v>3.5869128088001023E-2</v>
      </c>
      <c r="P29" s="8">
        <f t="shared" si="11"/>
        <v>15964</v>
      </c>
      <c r="Q29" s="15">
        <f>col5data!D28</f>
        <v>3.205187E-3</v>
      </c>
      <c r="R29" s="23">
        <f>col5data!E28/col5data!E28</f>
        <v>1</v>
      </c>
      <c r="S29" s="16">
        <f>col5data!F28</f>
        <v>513695</v>
      </c>
    </row>
  </sheetData>
  <mergeCells count="3">
    <mergeCell ref="A1:S1"/>
    <mergeCell ref="A2:S2"/>
    <mergeCell ref="Q4:S4"/>
  </mergeCells>
  <printOptions horizontalCentered="1"/>
  <pageMargins left="0.5" right="0.5" top="0.5" bottom="0.5" header="0.5" footer="0.5"/>
  <pageSetup scale="8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topLeftCell="A5" workbookViewId="0">
      <selection activeCell="A6" sqref="A6:F28"/>
    </sheetView>
  </sheetViews>
  <sheetFormatPr defaultRowHeight="13.2" x14ac:dyDescent="0.25"/>
  <sheetData>
    <row r="1" spans="1:15" x14ac:dyDescent="0.25">
      <c r="A1" t="s">
        <v>11</v>
      </c>
    </row>
    <row r="4" spans="1:15" ht="13.8" thickBot="1" x14ac:dyDescent="0.3">
      <c r="O4" s="17"/>
    </row>
    <row r="5" spans="1:15" ht="26.4" x14ac:dyDescent="0.25">
      <c r="A5" s="37" t="s">
        <v>4</v>
      </c>
      <c r="B5" s="38" t="s">
        <v>22</v>
      </c>
      <c r="C5" s="38" t="s">
        <v>23</v>
      </c>
      <c r="D5" s="38" t="s">
        <v>15</v>
      </c>
      <c r="E5" s="38" t="s">
        <v>12</v>
      </c>
      <c r="F5" s="38" t="s">
        <v>13</v>
      </c>
      <c r="H5" s="37" t="s">
        <v>4</v>
      </c>
      <c r="I5" s="38" t="s">
        <v>22</v>
      </c>
      <c r="J5" s="38" t="s">
        <v>23</v>
      </c>
      <c r="K5" s="38" t="s">
        <v>15</v>
      </c>
      <c r="L5" s="38" t="s">
        <v>12</v>
      </c>
      <c r="M5" s="38" t="s">
        <v>13</v>
      </c>
    </row>
    <row r="6" spans="1:15" x14ac:dyDescent="0.25">
      <c r="A6" s="39">
        <v>1</v>
      </c>
      <c r="B6" s="36" t="s">
        <v>3</v>
      </c>
      <c r="C6" s="36">
        <v>1996</v>
      </c>
      <c r="D6" s="36">
        <v>3.3288020000000001E-3</v>
      </c>
      <c r="E6" s="36">
        <v>340801.57</v>
      </c>
      <c r="F6" s="36">
        <v>403882</v>
      </c>
      <c r="H6" s="39">
        <v>1</v>
      </c>
      <c r="I6" s="36" t="s">
        <v>3</v>
      </c>
      <c r="J6" s="36">
        <v>1996</v>
      </c>
      <c r="K6" s="36">
        <v>3.3288020000000001E-3</v>
      </c>
      <c r="L6" s="36">
        <v>340801.57</v>
      </c>
      <c r="M6" s="36">
        <v>403882</v>
      </c>
    </row>
    <row r="7" spans="1:15" x14ac:dyDescent="0.25">
      <c r="A7" s="39">
        <v>2</v>
      </c>
      <c r="B7" s="36" t="s">
        <v>3</v>
      </c>
      <c r="C7" s="36">
        <v>1997</v>
      </c>
      <c r="D7" s="36">
        <v>2.9118519999999999E-3</v>
      </c>
      <c r="E7" s="36">
        <v>298771.32</v>
      </c>
      <c r="F7" s="36">
        <v>402742</v>
      </c>
      <c r="H7" s="39">
        <v>2</v>
      </c>
      <c r="I7" s="36" t="s">
        <v>3</v>
      </c>
      <c r="J7" s="36">
        <v>1997</v>
      </c>
      <c r="K7" s="36">
        <v>2.9118519999999999E-3</v>
      </c>
      <c r="L7" s="36">
        <v>298771.32</v>
      </c>
      <c r="M7" s="36">
        <v>402742</v>
      </c>
    </row>
    <row r="8" spans="1:15" x14ac:dyDescent="0.25">
      <c r="A8" s="39">
        <v>3</v>
      </c>
      <c r="B8" s="36" t="s">
        <v>3</v>
      </c>
      <c r="C8" s="36">
        <v>1998</v>
      </c>
      <c r="D8" s="36">
        <v>3.0769270000000001E-3</v>
      </c>
      <c r="E8" s="36">
        <v>317931.92</v>
      </c>
      <c r="F8" s="36">
        <v>402851</v>
      </c>
      <c r="H8" s="39">
        <v>3</v>
      </c>
      <c r="I8" s="36" t="s">
        <v>3</v>
      </c>
      <c r="J8" s="36">
        <v>1998</v>
      </c>
      <c r="K8" s="36">
        <v>3.0769270000000001E-3</v>
      </c>
      <c r="L8" s="36">
        <v>317931.92</v>
      </c>
      <c r="M8" s="36">
        <v>402851</v>
      </c>
    </row>
    <row r="9" spans="1:15" x14ac:dyDescent="0.25">
      <c r="A9" s="39">
        <v>4</v>
      </c>
      <c r="B9" s="36" t="s">
        <v>3</v>
      </c>
      <c r="C9" s="36">
        <v>1999</v>
      </c>
      <c r="D9" s="36">
        <v>2.7750990000000001E-3</v>
      </c>
      <c r="E9" s="36">
        <v>290121.59999999998</v>
      </c>
      <c r="F9" s="36">
        <v>401523</v>
      </c>
      <c r="H9" s="39">
        <v>4</v>
      </c>
      <c r="I9" s="36" t="s">
        <v>3</v>
      </c>
      <c r="J9" s="36">
        <v>1999</v>
      </c>
      <c r="K9" s="36">
        <v>2.7750990000000001E-3</v>
      </c>
      <c r="L9" s="36">
        <v>290121.59999999998</v>
      </c>
      <c r="M9" s="36">
        <v>401523</v>
      </c>
    </row>
    <row r="10" spans="1:15" x14ac:dyDescent="0.25">
      <c r="A10" s="39">
        <v>5</v>
      </c>
      <c r="B10" s="36" t="s">
        <v>3</v>
      </c>
      <c r="C10" s="36">
        <v>2000</v>
      </c>
      <c r="D10" s="36">
        <v>2.7802679999999998E-3</v>
      </c>
      <c r="E10" s="36">
        <v>294602.61</v>
      </c>
      <c r="F10" s="36">
        <v>395793</v>
      </c>
      <c r="H10" s="39">
        <v>5</v>
      </c>
      <c r="I10" s="36" t="s">
        <v>3</v>
      </c>
      <c r="J10" s="36">
        <v>2000</v>
      </c>
      <c r="K10" s="36">
        <v>2.7802679999999998E-3</v>
      </c>
      <c r="L10" s="36">
        <v>294602.61</v>
      </c>
      <c r="M10" s="36">
        <v>395793</v>
      </c>
    </row>
    <row r="11" spans="1:15" x14ac:dyDescent="0.25">
      <c r="A11" s="39">
        <v>6</v>
      </c>
      <c r="B11" s="36" t="s">
        <v>3</v>
      </c>
      <c r="C11" s="36">
        <v>2001</v>
      </c>
      <c r="D11" s="36">
        <v>2.7267910000000001E-3</v>
      </c>
      <c r="E11" s="36">
        <v>289588.15000000002</v>
      </c>
      <c r="F11" s="36">
        <v>418654</v>
      </c>
      <c r="H11" s="39">
        <v>6</v>
      </c>
      <c r="I11" s="36" t="s">
        <v>3</v>
      </c>
      <c r="J11" s="36">
        <v>2001</v>
      </c>
      <c r="K11" s="36">
        <v>2.7267910000000001E-3</v>
      </c>
      <c r="L11" s="36">
        <v>289588.15000000002</v>
      </c>
      <c r="M11" s="36">
        <v>418654</v>
      </c>
    </row>
    <row r="12" spans="1:15" x14ac:dyDescent="0.25">
      <c r="A12" s="39">
        <v>7</v>
      </c>
      <c r="B12" s="36" t="s">
        <v>3</v>
      </c>
      <c r="C12" s="36">
        <v>2002</v>
      </c>
      <c r="D12" s="36">
        <v>2.827782E-3</v>
      </c>
      <c r="E12" s="36">
        <v>304207.65000000002</v>
      </c>
      <c r="F12" s="36">
        <v>469788</v>
      </c>
      <c r="H12" s="39">
        <v>7</v>
      </c>
      <c r="I12" s="36" t="s">
        <v>3</v>
      </c>
      <c r="J12" s="36">
        <v>2002</v>
      </c>
      <c r="K12" s="36">
        <v>2.827782E-3</v>
      </c>
      <c r="L12" s="36">
        <v>304207.65000000002</v>
      </c>
      <c r="M12" s="36">
        <v>469788</v>
      </c>
    </row>
    <row r="13" spans="1:15" x14ac:dyDescent="0.25">
      <c r="A13" s="39">
        <v>8</v>
      </c>
      <c r="B13" s="36" t="s">
        <v>3</v>
      </c>
      <c r="C13" s="36">
        <v>2003</v>
      </c>
      <c r="D13" s="36">
        <v>2.9508270000000001E-3</v>
      </c>
      <c r="E13" s="36">
        <v>317317.88</v>
      </c>
      <c r="F13" s="36">
        <v>456940</v>
      </c>
      <c r="H13" s="39">
        <v>8</v>
      </c>
      <c r="I13" s="36" t="s">
        <v>3</v>
      </c>
      <c r="J13" s="36">
        <v>2003</v>
      </c>
      <c r="K13" s="36">
        <v>2.9508270000000001E-3</v>
      </c>
      <c r="L13" s="36">
        <v>317317.88</v>
      </c>
      <c r="M13" s="36">
        <v>456940</v>
      </c>
    </row>
    <row r="14" spans="1:15" x14ac:dyDescent="0.25">
      <c r="A14" s="39">
        <v>9</v>
      </c>
      <c r="B14" s="36" t="s">
        <v>3</v>
      </c>
      <c r="C14" s="36">
        <v>2004</v>
      </c>
      <c r="D14" s="36">
        <v>3.11087E-3</v>
      </c>
      <c r="E14" s="36">
        <v>336167.5</v>
      </c>
      <c r="F14" s="36">
        <v>444473</v>
      </c>
      <c r="H14" s="39">
        <v>9</v>
      </c>
      <c r="I14" s="36" t="s">
        <v>3</v>
      </c>
      <c r="J14" s="36">
        <v>2004</v>
      </c>
      <c r="K14" s="36">
        <v>3.11087E-3</v>
      </c>
      <c r="L14" s="36">
        <v>336167.5</v>
      </c>
      <c r="M14" s="36">
        <v>444473</v>
      </c>
    </row>
    <row r="15" spans="1:15" x14ac:dyDescent="0.25">
      <c r="A15" s="39">
        <v>10</v>
      </c>
      <c r="B15" s="36" t="s">
        <v>3</v>
      </c>
      <c r="C15" s="36">
        <v>2005</v>
      </c>
      <c r="D15" s="36">
        <v>2.8955360000000002E-3</v>
      </c>
      <c r="E15" s="36">
        <v>315465.21000000002</v>
      </c>
      <c r="F15" s="36">
        <v>438870</v>
      </c>
      <c r="H15" s="39">
        <v>10</v>
      </c>
      <c r="I15" s="36" t="s">
        <v>3</v>
      </c>
      <c r="J15" s="36">
        <v>2005</v>
      </c>
      <c r="K15" s="36">
        <v>2.8955360000000002E-3</v>
      </c>
      <c r="L15" s="36">
        <v>315465.21000000002</v>
      </c>
      <c r="M15" s="36">
        <v>438870</v>
      </c>
    </row>
    <row r="16" spans="1:15" x14ac:dyDescent="0.25">
      <c r="A16" s="39">
        <v>11</v>
      </c>
      <c r="B16" s="36" t="s">
        <v>3</v>
      </c>
      <c r="C16" s="36">
        <v>2006</v>
      </c>
      <c r="D16" s="36">
        <v>2.9502069999999998E-3</v>
      </c>
      <c r="E16" s="36">
        <v>322685.71000000002</v>
      </c>
      <c r="F16" s="36">
        <v>429197</v>
      </c>
      <c r="H16" s="39">
        <v>11</v>
      </c>
      <c r="I16" s="36" t="s">
        <v>3</v>
      </c>
      <c r="J16" s="36">
        <v>2006</v>
      </c>
      <c r="K16" s="36">
        <v>2.9502069999999998E-3</v>
      </c>
      <c r="L16" s="36">
        <v>322685.71000000002</v>
      </c>
      <c r="M16" s="36">
        <v>429197</v>
      </c>
    </row>
    <row r="17" spans="1:13" x14ac:dyDescent="0.25">
      <c r="A17" s="39">
        <v>12</v>
      </c>
      <c r="B17" s="36" t="s">
        <v>3</v>
      </c>
      <c r="C17" s="36">
        <v>2007</v>
      </c>
      <c r="D17" s="36">
        <v>2.9530419999999999E-3</v>
      </c>
      <c r="E17" s="36">
        <v>324424.98</v>
      </c>
      <c r="F17" s="36">
        <v>422208</v>
      </c>
      <c r="H17" s="39">
        <v>12</v>
      </c>
      <c r="I17" s="36" t="s">
        <v>3</v>
      </c>
      <c r="J17" s="36">
        <v>2007</v>
      </c>
      <c r="K17" s="36">
        <v>2.9530419999999999E-3</v>
      </c>
      <c r="L17" s="36">
        <v>324424.98</v>
      </c>
      <c r="M17" s="36">
        <v>422208</v>
      </c>
    </row>
    <row r="18" spans="1:13" x14ac:dyDescent="0.25">
      <c r="A18" s="39">
        <v>13</v>
      </c>
      <c r="B18" s="36" t="s">
        <v>3</v>
      </c>
      <c r="C18" s="36">
        <v>2008</v>
      </c>
      <c r="D18" s="36">
        <v>3.0599669999999998E-3</v>
      </c>
      <c r="E18" s="36">
        <v>336930.29</v>
      </c>
      <c r="F18" s="36">
        <v>420349</v>
      </c>
      <c r="H18" s="39">
        <v>13</v>
      </c>
      <c r="I18" s="36" t="s">
        <v>3</v>
      </c>
      <c r="J18" s="36">
        <v>2008</v>
      </c>
      <c r="K18" s="36">
        <v>3.0599669999999998E-3</v>
      </c>
      <c r="L18" s="36">
        <v>336930.29</v>
      </c>
      <c r="M18" s="36">
        <v>420349</v>
      </c>
    </row>
    <row r="19" spans="1:13" x14ac:dyDescent="0.25">
      <c r="A19" s="39">
        <v>14</v>
      </c>
      <c r="B19" s="36" t="s">
        <v>3</v>
      </c>
      <c r="C19" s="36">
        <v>2009</v>
      </c>
      <c r="D19" s="36">
        <v>3.2508189999999998E-3</v>
      </c>
      <c r="E19" s="36">
        <v>360612.56</v>
      </c>
      <c r="F19" s="36">
        <v>423378</v>
      </c>
      <c r="H19" s="39">
        <v>14</v>
      </c>
      <c r="I19" s="36" t="s">
        <v>3</v>
      </c>
      <c r="J19" s="36">
        <v>2009</v>
      </c>
      <c r="K19" s="36">
        <v>3.2508189999999998E-3</v>
      </c>
      <c r="L19" s="36">
        <v>360612.56</v>
      </c>
      <c r="M19" s="36">
        <v>423378</v>
      </c>
    </row>
    <row r="20" spans="1:13" x14ac:dyDescent="0.25">
      <c r="A20" s="39">
        <v>15</v>
      </c>
      <c r="B20" s="36" t="s">
        <v>3</v>
      </c>
      <c r="C20" s="36">
        <v>2010</v>
      </c>
      <c r="D20" s="36">
        <v>3.0583759999999998E-3</v>
      </c>
      <c r="E20" s="36">
        <v>340000.88</v>
      </c>
      <c r="F20" s="36">
        <v>418536</v>
      </c>
      <c r="H20" s="39">
        <v>15</v>
      </c>
      <c r="I20" s="36" t="s">
        <v>3</v>
      </c>
      <c r="J20" s="36">
        <v>2010</v>
      </c>
      <c r="K20" s="36">
        <v>3.0583759999999998E-3</v>
      </c>
      <c r="L20" s="36">
        <v>340000.88</v>
      </c>
      <c r="M20" s="36">
        <v>418536</v>
      </c>
    </row>
    <row r="21" spans="1:13" x14ac:dyDescent="0.25">
      <c r="A21" s="39">
        <v>16</v>
      </c>
      <c r="B21" s="36" t="s">
        <v>3</v>
      </c>
      <c r="C21" s="36">
        <v>2011</v>
      </c>
      <c r="D21" s="36">
        <v>2.9358240000000001E-3</v>
      </c>
      <c r="E21" s="36">
        <v>327146.93</v>
      </c>
      <c r="F21" s="36">
        <v>411118</v>
      </c>
      <c r="H21" s="39">
        <v>16</v>
      </c>
      <c r="I21" s="36" t="s">
        <v>3</v>
      </c>
      <c r="J21" s="36">
        <v>2011</v>
      </c>
      <c r="K21" s="36">
        <v>2.9358240000000001E-3</v>
      </c>
      <c r="L21" s="36">
        <v>327146.93</v>
      </c>
      <c r="M21" s="36">
        <v>411118</v>
      </c>
    </row>
    <row r="22" spans="1:13" x14ac:dyDescent="0.25">
      <c r="A22" s="39">
        <v>17</v>
      </c>
      <c r="B22" s="36" t="s">
        <v>3</v>
      </c>
      <c r="C22" s="36">
        <v>2012</v>
      </c>
      <c r="D22" s="36">
        <v>2.9288059999999999E-3</v>
      </c>
      <c r="E22" s="36">
        <v>321015.49</v>
      </c>
      <c r="F22" s="36">
        <v>405044</v>
      </c>
      <c r="H22" s="39">
        <v>17</v>
      </c>
      <c r="I22" s="36" t="s">
        <v>3</v>
      </c>
      <c r="J22" s="36">
        <v>2012</v>
      </c>
      <c r="K22" s="36">
        <v>2.9288059999999999E-3</v>
      </c>
      <c r="L22" s="36">
        <v>321015.49</v>
      </c>
      <c r="M22" s="36">
        <v>405044</v>
      </c>
    </row>
    <row r="23" spans="1:13" x14ac:dyDescent="0.25">
      <c r="A23" s="39">
        <v>18</v>
      </c>
      <c r="B23" s="36" t="s">
        <v>3</v>
      </c>
      <c r="C23" s="36">
        <v>2013</v>
      </c>
      <c r="D23" s="36">
        <v>2.6647849999999998E-3</v>
      </c>
      <c r="E23" s="36">
        <v>291083.61</v>
      </c>
      <c r="F23" s="36">
        <v>396399</v>
      </c>
      <c r="H23" s="39">
        <v>18</v>
      </c>
      <c r="I23" s="36" t="s">
        <v>3</v>
      </c>
      <c r="J23" s="36">
        <v>2013</v>
      </c>
      <c r="K23" s="36">
        <v>2.6647849999999998E-3</v>
      </c>
      <c r="L23" s="36">
        <v>291083.61</v>
      </c>
      <c r="M23" s="36">
        <v>396399</v>
      </c>
    </row>
    <row r="24" spans="1:13" x14ac:dyDescent="0.25">
      <c r="A24" s="39">
        <v>19</v>
      </c>
      <c r="B24" s="36" t="s">
        <v>3</v>
      </c>
      <c r="C24" s="36">
        <v>2014</v>
      </c>
      <c r="D24" s="36">
        <v>2.896923E-3</v>
      </c>
      <c r="E24" s="36">
        <v>315251.90000000002</v>
      </c>
      <c r="F24" s="36">
        <v>390776</v>
      </c>
      <c r="H24" s="39">
        <v>19</v>
      </c>
      <c r="I24" s="36" t="s">
        <v>3</v>
      </c>
      <c r="J24" s="36">
        <v>2014</v>
      </c>
      <c r="K24" s="36">
        <v>2.896923E-3</v>
      </c>
      <c r="L24" s="36">
        <v>315251.90000000002</v>
      </c>
      <c r="M24" s="36">
        <v>390776</v>
      </c>
    </row>
    <row r="25" spans="1:13" x14ac:dyDescent="0.25">
      <c r="A25" s="39">
        <v>20</v>
      </c>
      <c r="B25" s="36" t="s">
        <v>3</v>
      </c>
      <c r="C25" s="36">
        <v>2015</v>
      </c>
      <c r="D25" s="36">
        <v>3.2476739999999999E-3</v>
      </c>
      <c r="E25" s="36">
        <v>352167.25</v>
      </c>
      <c r="F25" s="36">
        <v>375378</v>
      </c>
      <c r="H25" s="39">
        <v>20</v>
      </c>
      <c r="I25" s="36" t="s">
        <v>3</v>
      </c>
      <c r="J25" s="36">
        <v>2015</v>
      </c>
      <c r="K25" s="36">
        <v>3.2476739999999999E-3</v>
      </c>
      <c r="L25" s="36">
        <v>352167.25</v>
      </c>
      <c r="M25" s="36">
        <v>375378</v>
      </c>
    </row>
    <row r="26" spans="1:13" x14ac:dyDescent="0.25">
      <c r="A26" s="39">
        <v>21</v>
      </c>
      <c r="B26" s="36" t="s">
        <v>3</v>
      </c>
      <c r="C26" s="36">
        <v>2016</v>
      </c>
      <c r="D26" s="36">
        <v>2.756101E-3</v>
      </c>
      <c r="E26" s="36">
        <v>297965.05</v>
      </c>
      <c r="F26" s="36">
        <v>369856</v>
      </c>
      <c r="H26" s="39">
        <v>21</v>
      </c>
      <c r="I26" s="36" t="s">
        <v>3</v>
      </c>
      <c r="J26" s="36">
        <v>2016</v>
      </c>
      <c r="K26" s="36">
        <v>2.756101E-3</v>
      </c>
      <c r="L26" s="36">
        <v>297965.05</v>
      </c>
      <c r="M26" s="36">
        <v>369856</v>
      </c>
    </row>
    <row r="27" spans="1:13" x14ac:dyDescent="0.25">
      <c r="A27" s="39">
        <v>22</v>
      </c>
      <c r="B27" s="36" t="s">
        <v>3</v>
      </c>
      <c r="C27" s="36">
        <v>2017</v>
      </c>
      <c r="D27" s="36">
        <v>2.9683259999999999E-3</v>
      </c>
      <c r="E27" s="36">
        <v>319582.37</v>
      </c>
      <c r="F27" s="36">
        <v>361597</v>
      </c>
      <c r="H27" s="39">
        <v>22</v>
      </c>
      <c r="I27" s="36" t="s">
        <v>3</v>
      </c>
      <c r="J27" s="36">
        <v>2017</v>
      </c>
      <c r="K27" s="36">
        <v>2.9683259999999999E-3</v>
      </c>
      <c r="L27" s="36">
        <v>319582.37</v>
      </c>
      <c r="M27" s="36">
        <v>361597</v>
      </c>
    </row>
    <row r="28" spans="1:13" x14ac:dyDescent="0.25">
      <c r="A28" s="39">
        <v>23</v>
      </c>
      <c r="B28" s="36" t="s">
        <v>3</v>
      </c>
      <c r="C28" s="36">
        <v>2018</v>
      </c>
      <c r="D28" s="36">
        <v>2.8625199999999999E-3</v>
      </c>
      <c r="E28" s="36">
        <v>305946.99</v>
      </c>
      <c r="F28" s="36">
        <v>346291</v>
      </c>
      <c r="H28" s="39">
        <v>23</v>
      </c>
      <c r="I28" s="36" t="s">
        <v>3</v>
      </c>
      <c r="J28" s="36">
        <v>2018</v>
      </c>
      <c r="K28" s="36">
        <v>2.8625199999999999E-3</v>
      </c>
      <c r="L28" s="36">
        <v>305946.99</v>
      </c>
      <c r="M28" s="36">
        <v>346291</v>
      </c>
    </row>
  </sheetData>
  <phoneticPr fontId="4"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A4" workbookViewId="0">
      <selection activeCell="A5" sqref="A5:F27"/>
    </sheetView>
  </sheetViews>
  <sheetFormatPr defaultRowHeight="13.2" x14ac:dyDescent="0.25"/>
  <sheetData>
    <row r="1" spans="1:13" x14ac:dyDescent="0.25">
      <c r="A1" t="s">
        <v>11</v>
      </c>
    </row>
    <row r="4" spans="1:13" x14ac:dyDescent="0.25">
      <c r="A4" t="s">
        <v>4</v>
      </c>
      <c r="C4" t="s">
        <v>14</v>
      </c>
      <c r="D4" t="s">
        <v>15</v>
      </c>
      <c r="E4" t="s">
        <v>12</v>
      </c>
      <c r="F4" t="s">
        <v>13</v>
      </c>
    </row>
    <row r="5" spans="1:13" x14ac:dyDescent="0.25">
      <c r="A5" s="39">
        <v>24</v>
      </c>
      <c r="B5" s="36" t="s">
        <v>0</v>
      </c>
      <c r="C5" s="36">
        <v>1996</v>
      </c>
      <c r="D5" s="36">
        <v>2.1421159999999999E-3</v>
      </c>
      <c r="E5" s="36">
        <v>37232.42</v>
      </c>
      <c r="F5" s="36">
        <v>54582</v>
      </c>
      <c r="H5" s="39">
        <v>24</v>
      </c>
      <c r="I5" s="36" t="s">
        <v>0</v>
      </c>
      <c r="J5" s="36">
        <v>1996</v>
      </c>
      <c r="K5" s="36">
        <v>2.1421159999999999E-3</v>
      </c>
      <c r="L5" s="36">
        <v>37232.42</v>
      </c>
      <c r="M5" s="36">
        <v>54582</v>
      </c>
    </row>
    <row r="6" spans="1:13" x14ac:dyDescent="0.25">
      <c r="A6" s="39">
        <v>25</v>
      </c>
      <c r="B6" s="36" t="s">
        <v>0</v>
      </c>
      <c r="C6" s="36">
        <v>1997</v>
      </c>
      <c r="D6" s="36">
        <v>1.9067750000000001E-3</v>
      </c>
      <c r="E6" s="36">
        <v>33540.81</v>
      </c>
      <c r="F6" s="36">
        <v>55372</v>
      </c>
      <c r="H6" s="39">
        <v>25</v>
      </c>
      <c r="I6" s="36" t="s">
        <v>0</v>
      </c>
      <c r="J6" s="36">
        <v>1997</v>
      </c>
      <c r="K6" s="36">
        <v>1.9067750000000001E-3</v>
      </c>
      <c r="L6" s="36">
        <v>33540.81</v>
      </c>
      <c r="M6" s="36">
        <v>55372</v>
      </c>
    </row>
    <row r="7" spans="1:13" x14ac:dyDescent="0.25">
      <c r="A7" s="39">
        <v>26</v>
      </c>
      <c r="B7" s="36" t="s">
        <v>0</v>
      </c>
      <c r="C7" s="36">
        <v>1998</v>
      </c>
      <c r="D7" s="36">
        <v>1.830815E-3</v>
      </c>
      <c r="E7" s="36">
        <v>32755.29</v>
      </c>
      <c r="F7" s="36">
        <v>54726</v>
      </c>
      <c r="H7" s="39">
        <v>26</v>
      </c>
      <c r="I7" s="36" t="s">
        <v>0</v>
      </c>
      <c r="J7" s="36">
        <v>1998</v>
      </c>
      <c r="K7" s="36">
        <v>1.830815E-3</v>
      </c>
      <c r="L7" s="36">
        <v>32755.29</v>
      </c>
      <c r="M7" s="36">
        <v>54726</v>
      </c>
    </row>
    <row r="8" spans="1:13" x14ac:dyDescent="0.25">
      <c r="A8" s="39">
        <v>27</v>
      </c>
      <c r="B8" s="36" t="s">
        <v>0</v>
      </c>
      <c r="C8" s="36">
        <v>1999</v>
      </c>
      <c r="D8" s="36">
        <v>2.0622549999999998E-3</v>
      </c>
      <c r="E8" s="36">
        <v>37400.76</v>
      </c>
      <c r="F8" s="36">
        <v>54183</v>
      </c>
      <c r="H8" s="39">
        <v>27</v>
      </c>
      <c r="I8" s="36" t="s">
        <v>0</v>
      </c>
      <c r="J8" s="36">
        <v>1999</v>
      </c>
      <c r="K8" s="36">
        <v>2.0622549999999998E-3</v>
      </c>
      <c r="L8" s="36">
        <v>37400.76</v>
      </c>
      <c r="M8" s="36">
        <v>54183</v>
      </c>
    </row>
    <row r="9" spans="1:13" x14ac:dyDescent="0.25">
      <c r="A9" s="39">
        <v>28</v>
      </c>
      <c r="B9" s="36" t="s">
        <v>0</v>
      </c>
      <c r="C9" s="36">
        <v>2000</v>
      </c>
      <c r="D9" s="36">
        <v>2.320482E-3</v>
      </c>
      <c r="E9" s="36">
        <v>43021.13</v>
      </c>
      <c r="F9" s="36">
        <v>55089</v>
      </c>
      <c r="H9" s="39">
        <v>28</v>
      </c>
      <c r="I9" s="36" t="s">
        <v>0</v>
      </c>
      <c r="J9" s="36">
        <v>2000</v>
      </c>
      <c r="K9" s="36">
        <v>2.320482E-3</v>
      </c>
      <c r="L9" s="36">
        <v>43021.13</v>
      </c>
      <c r="M9" s="36">
        <v>55089</v>
      </c>
    </row>
    <row r="10" spans="1:13" x14ac:dyDescent="0.25">
      <c r="A10" s="39">
        <v>29</v>
      </c>
      <c r="B10" s="36" t="s">
        <v>0</v>
      </c>
      <c r="C10" s="36">
        <v>2001</v>
      </c>
      <c r="D10" s="36">
        <v>2.1285280000000002E-3</v>
      </c>
      <c r="E10" s="36">
        <v>39662.480000000003</v>
      </c>
      <c r="F10" s="36">
        <v>57667</v>
      </c>
      <c r="H10" s="39">
        <v>29</v>
      </c>
      <c r="I10" s="36" t="s">
        <v>0</v>
      </c>
      <c r="J10" s="36">
        <v>2001</v>
      </c>
      <c r="K10" s="36">
        <v>2.1285280000000002E-3</v>
      </c>
      <c r="L10" s="36">
        <v>39662.480000000003</v>
      </c>
      <c r="M10" s="36">
        <v>57667</v>
      </c>
    </row>
    <row r="11" spans="1:13" x14ac:dyDescent="0.25">
      <c r="A11" s="39">
        <v>30</v>
      </c>
      <c r="B11" s="36" t="s">
        <v>0</v>
      </c>
      <c r="C11" s="36">
        <v>2002</v>
      </c>
      <c r="D11" s="36">
        <v>2.3652899999999999E-3</v>
      </c>
      <c r="E11" s="36">
        <v>45041.11</v>
      </c>
      <c r="F11" s="36">
        <v>61598</v>
      </c>
      <c r="H11" s="39">
        <v>30</v>
      </c>
      <c r="I11" s="36" t="s">
        <v>0</v>
      </c>
      <c r="J11" s="36">
        <v>2002</v>
      </c>
      <c r="K11" s="36">
        <v>2.3652899999999999E-3</v>
      </c>
      <c r="L11" s="36">
        <v>45041.11</v>
      </c>
      <c r="M11" s="36">
        <v>61598</v>
      </c>
    </row>
    <row r="12" spans="1:13" x14ac:dyDescent="0.25">
      <c r="A12" s="39">
        <v>31</v>
      </c>
      <c r="B12" s="36" t="s">
        <v>0</v>
      </c>
      <c r="C12" s="36">
        <v>2003</v>
      </c>
      <c r="D12" s="36">
        <v>2.2903480000000002E-3</v>
      </c>
      <c r="E12" s="36">
        <v>42673.72</v>
      </c>
      <c r="F12" s="36">
        <v>58699</v>
      </c>
      <c r="H12" s="39">
        <v>31</v>
      </c>
      <c r="I12" s="36" t="s">
        <v>0</v>
      </c>
      <c r="J12" s="36">
        <v>2003</v>
      </c>
      <c r="K12" s="36">
        <v>2.2903480000000002E-3</v>
      </c>
      <c r="L12" s="36">
        <v>42673.72</v>
      </c>
      <c r="M12" s="36">
        <v>58699</v>
      </c>
    </row>
    <row r="13" spans="1:13" x14ac:dyDescent="0.25">
      <c r="A13" s="39">
        <v>32</v>
      </c>
      <c r="B13" s="36" t="s">
        <v>0</v>
      </c>
      <c r="C13" s="36">
        <v>2004</v>
      </c>
      <c r="D13" s="36">
        <v>2.1566430000000002E-3</v>
      </c>
      <c r="E13" s="36">
        <v>40606.589999999997</v>
      </c>
      <c r="F13" s="36">
        <v>56789</v>
      </c>
      <c r="H13" s="39">
        <v>32</v>
      </c>
      <c r="I13" s="36" t="s">
        <v>0</v>
      </c>
      <c r="J13" s="36">
        <v>2004</v>
      </c>
      <c r="K13" s="36">
        <v>2.1566430000000002E-3</v>
      </c>
      <c r="L13" s="36">
        <v>40606.589999999997</v>
      </c>
      <c r="M13" s="36">
        <v>56789</v>
      </c>
    </row>
    <row r="14" spans="1:13" x14ac:dyDescent="0.25">
      <c r="A14" s="39">
        <v>33</v>
      </c>
      <c r="B14" s="36" t="s">
        <v>0</v>
      </c>
      <c r="C14" s="36">
        <v>2005</v>
      </c>
      <c r="D14" s="36">
        <v>2.344395E-3</v>
      </c>
      <c r="E14" s="36">
        <v>44655.11</v>
      </c>
      <c r="F14" s="36">
        <v>55069</v>
      </c>
      <c r="H14" s="39">
        <v>33</v>
      </c>
      <c r="I14" s="36" t="s">
        <v>0</v>
      </c>
      <c r="J14" s="36">
        <v>2005</v>
      </c>
      <c r="K14" s="36">
        <v>2.344395E-3</v>
      </c>
      <c r="L14" s="36">
        <v>44655.11</v>
      </c>
      <c r="M14" s="36">
        <v>55069</v>
      </c>
    </row>
    <row r="15" spans="1:13" x14ac:dyDescent="0.25">
      <c r="A15" s="39">
        <v>34</v>
      </c>
      <c r="B15" s="36" t="s">
        <v>0</v>
      </c>
      <c r="C15" s="36">
        <v>2006</v>
      </c>
      <c r="D15" s="36">
        <v>2.3799009999999998E-3</v>
      </c>
      <c r="E15" s="36">
        <v>46112.87</v>
      </c>
      <c r="F15" s="36">
        <v>55675</v>
      </c>
      <c r="H15" s="39">
        <v>34</v>
      </c>
      <c r="I15" s="36" t="s">
        <v>0</v>
      </c>
      <c r="J15" s="36">
        <v>2006</v>
      </c>
      <c r="K15" s="36">
        <v>2.3799009999999998E-3</v>
      </c>
      <c r="L15" s="36">
        <v>46112.87</v>
      </c>
      <c r="M15" s="36">
        <v>55675</v>
      </c>
    </row>
    <row r="16" spans="1:13" x14ac:dyDescent="0.25">
      <c r="A16" s="39">
        <v>35</v>
      </c>
      <c r="B16" s="36" t="s">
        <v>0</v>
      </c>
      <c r="C16" s="36">
        <v>2007</v>
      </c>
      <c r="D16" s="36">
        <v>2.1971120000000002E-3</v>
      </c>
      <c r="E16" s="36">
        <v>43005.35</v>
      </c>
      <c r="F16" s="36">
        <v>56392</v>
      </c>
      <c r="H16" s="39">
        <v>35</v>
      </c>
      <c r="I16" s="36" t="s">
        <v>0</v>
      </c>
      <c r="J16" s="36">
        <v>2007</v>
      </c>
      <c r="K16" s="36">
        <v>2.1971120000000002E-3</v>
      </c>
      <c r="L16" s="36">
        <v>43005.35</v>
      </c>
      <c r="M16" s="36">
        <v>56392</v>
      </c>
    </row>
    <row r="17" spans="1:13" x14ac:dyDescent="0.25">
      <c r="A17" s="39">
        <v>36</v>
      </c>
      <c r="B17" s="36" t="s">
        <v>0</v>
      </c>
      <c r="C17" s="36">
        <v>2008</v>
      </c>
      <c r="D17" s="36">
        <v>2.1875140000000002E-3</v>
      </c>
      <c r="E17" s="36">
        <v>43599.5</v>
      </c>
      <c r="F17" s="36">
        <v>56405</v>
      </c>
      <c r="H17" s="39">
        <v>36</v>
      </c>
      <c r="I17" s="36" t="s">
        <v>0</v>
      </c>
      <c r="J17" s="36">
        <v>2008</v>
      </c>
      <c r="K17" s="36">
        <v>2.1875140000000002E-3</v>
      </c>
      <c r="L17" s="36">
        <v>43599.5</v>
      </c>
      <c r="M17" s="36">
        <v>56405</v>
      </c>
    </row>
    <row r="18" spans="1:13" x14ac:dyDescent="0.25">
      <c r="A18" s="39">
        <v>37</v>
      </c>
      <c r="B18" s="36" t="s">
        <v>0</v>
      </c>
      <c r="C18" s="36">
        <v>2009</v>
      </c>
      <c r="D18" s="36">
        <v>2.6535899999999999E-3</v>
      </c>
      <c r="E18" s="36">
        <v>53940.25</v>
      </c>
      <c r="F18" s="36">
        <v>57564</v>
      </c>
      <c r="H18" s="39">
        <v>37</v>
      </c>
      <c r="I18" s="36" t="s">
        <v>0</v>
      </c>
      <c r="J18" s="36">
        <v>2009</v>
      </c>
      <c r="K18" s="36">
        <v>2.6535899999999999E-3</v>
      </c>
      <c r="L18" s="36">
        <v>53940.25</v>
      </c>
      <c r="M18" s="36">
        <v>57564</v>
      </c>
    </row>
    <row r="19" spans="1:13" x14ac:dyDescent="0.25">
      <c r="A19" s="39">
        <v>38</v>
      </c>
      <c r="B19" s="36" t="s">
        <v>0</v>
      </c>
      <c r="C19" s="36">
        <v>2010</v>
      </c>
      <c r="D19" s="36">
        <v>2.3593210000000002E-3</v>
      </c>
      <c r="E19" s="36">
        <v>49258.35</v>
      </c>
      <c r="F19" s="36">
        <v>60550</v>
      </c>
      <c r="H19" s="39">
        <v>38</v>
      </c>
      <c r="I19" s="36" t="s">
        <v>0</v>
      </c>
      <c r="J19" s="36">
        <v>2010</v>
      </c>
      <c r="K19" s="36">
        <v>2.3593210000000002E-3</v>
      </c>
      <c r="L19" s="36">
        <v>49258.35</v>
      </c>
      <c r="M19" s="36">
        <v>60550</v>
      </c>
    </row>
    <row r="20" spans="1:13" x14ac:dyDescent="0.25">
      <c r="A20" s="39">
        <v>39</v>
      </c>
      <c r="B20" s="36" t="s">
        <v>0</v>
      </c>
      <c r="C20" s="36">
        <v>2011</v>
      </c>
      <c r="D20" s="36">
        <v>2.3291750000000002E-3</v>
      </c>
      <c r="E20" s="36">
        <v>49598.51</v>
      </c>
      <c r="F20" s="36">
        <v>59939</v>
      </c>
      <c r="H20" s="39">
        <v>39</v>
      </c>
      <c r="I20" s="36" t="s">
        <v>0</v>
      </c>
      <c r="J20" s="36">
        <v>2011</v>
      </c>
      <c r="K20" s="36">
        <v>2.3291750000000002E-3</v>
      </c>
      <c r="L20" s="36">
        <v>49598.51</v>
      </c>
      <c r="M20" s="36">
        <v>59939</v>
      </c>
    </row>
    <row r="21" spans="1:13" x14ac:dyDescent="0.25">
      <c r="A21" s="39">
        <v>40</v>
      </c>
      <c r="B21" s="36" t="s">
        <v>0</v>
      </c>
      <c r="C21" s="36">
        <v>2012</v>
      </c>
      <c r="D21" s="36">
        <v>2.0788170000000002E-3</v>
      </c>
      <c r="E21" s="36">
        <v>45050</v>
      </c>
      <c r="F21" s="36">
        <v>58800</v>
      </c>
      <c r="H21" s="39">
        <v>40</v>
      </c>
      <c r="I21" s="36" t="s">
        <v>0</v>
      </c>
      <c r="J21" s="36">
        <v>2012</v>
      </c>
      <c r="K21" s="36">
        <v>2.0788170000000002E-3</v>
      </c>
      <c r="L21" s="36">
        <v>45050</v>
      </c>
      <c r="M21" s="36">
        <v>58800</v>
      </c>
    </row>
    <row r="22" spans="1:13" x14ac:dyDescent="0.25">
      <c r="A22" s="39">
        <v>41</v>
      </c>
      <c r="B22" s="36" t="s">
        <v>0</v>
      </c>
      <c r="C22" s="36">
        <v>2013</v>
      </c>
      <c r="D22" s="36">
        <v>1.9056679999999999E-3</v>
      </c>
      <c r="E22" s="36">
        <v>41976.58</v>
      </c>
      <c r="F22" s="36">
        <v>58700</v>
      </c>
      <c r="H22" s="39">
        <v>41</v>
      </c>
      <c r="I22" s="36" t="s">
        <v>0</v>
      </c>
      <c r="J22" s="36">
        <v>2013</v>
      </c>
      <c r="K22" s="36">
        <v>1.9056679999999999E-3</v>
      </c>
      <c r="L22" s="36">
        <v>41976.58</v>
      </c>
      <c r="M22" s="36">
        <v>58700</v>
      </c>
    </row>
    <row r="23" spans="1:13" x14ac:dyDescent="0.25">
      <c r="A23" s="39">
        <v>42</v>
      </c>
      <c r="B23" s="36" t="s">
        <v>0</v>
      </c>
      <c r="C23" s="36">
        <v>2014</v>
      </c>
      <c r="D23" s="36">
        <v>2.2105480000000001E-3</v>
      </c>
      <c r="E23" s="36">
        <v>49168.85</v>
      </c>
      <c r="F23" s="36">
        <v>59010</v>
      </c>
      <c r="H23" s="39">
        <v>42</v>
      </c>
      <c r="I23" s="36" t="s">
        <v>0</v>
      </c>
      <c r="J23" s="36">
        <v>2014</v>
      </c>
      <c r="K23" s="36">
        <v>2.2105480000000001E-3</v>
      </c>
      <c r="L23" s="36">
        <v>49168.85</v>
      </c>
      <c r="M23" s="36">
        <v>59010</v>
      </c>
    </row>
    <row r="24" spans="1:13" x14ac:dyDescent="0.25">
      <c r="A24" s="39">
        <v>43</v>
      </c>
      <c r="B24" s="36" t="s">
        <v>0</v>
      </c>
      <c r="C24" s="36">
        <v>2015</v>
      </c>
      <c r="D24" s="36">
        <v>2.299714E-3</v>
      </c>
      <c r="E24" s="36">
        <v>51604.56</v>
      </c>
      <c r="F24" s="36">
        <v>60147</v>
      </c>
      <c r="H24" s="39">
        <v>43</v>
      </c>
      <c r="I24" s="36" t="s">
        <v>0</v>
      </c>
      <c r="J24" s="36">
        <v>2015</v>
      </c>
      <c r="K24" s="36">
        <v>2.299714E-3</v>
      </c>
      <c r="L24" s="36">
        <v>51604.56</v>
      </c>
      <c r="M24" s="36">
        <v>60147</v>
      </c>
    </row>
    <row r="25" spans="1:13" x14ac:dyDescent="0.25">
      <c r="A25" s="39">
        <v>44</v>
      </c>
      <c r="B25" s="36" t="s">
        <v>0</v>
      </c>
      <c r="C25" s="36">
        <v>2016</v>
      </c>
      <c r="D25" s="36">
        <v>2.195079E-3</v>
      </c>
      <c r="E25" s="36">
        <v>49544.56</v>
      </c>
      <c r="F25" s="36">
        <v>59051</v>
      </c>
      <c r="H25" s="39">
        <v>44</v>
      </c>
      <c r="I25" s="36" t="s">
        <v>0</v>
      </c>
      <c r="J25" s="36">
        <v>2016</v>
      </c>
      <c r="K25" s="36">
        <v>2.195079E-3</v>
      </c>
      <c r="L25" s="36">
        <v>49544.56</v>
      </c>
      <c r="M25" s="36">
        <v>59051</v>
      </c>
    </row>
    <row r="26" spans="1:13" x14ac:dyDescent="0.25">
      <c r="A26" s="39">
        <v>45</v>
      </c>
      <c r="B26" s="36" t="s">
        <v>0</v>
      </c>
      <c r="C26" s="36">
        <v>2017</v>
      </c>
      <c r="D26" s="36">
        <v>3.0276959999999999E-3</v>
      </c>
      <c r="E26" s="36">
        <v>68029.7</v>
      </c>
      <c r="F26" s="36">
        <v>56661</v>
      </c>
      <c r="H26" s="39">
        <v>45</v>
      </c>
      <c r="I26" s="36" t="s">
        <v>0</v>
      </c>
      <c r="J26" s="36">
        <v>2017</v>
      </c>
      <c r="K26" s="36">
        <v>3.0276959999999999E-3</v>
      </c>
      <c r="L26" s="36">
        <v>68029.7</v>
      </c>
      <c r="M26" s="36">
        <v>56661</v>
      </c>
    </row>
    <row r="27" spans="1:13" x14ac:dyDescent="0.25">
      <c r="A27" s="39">
        <v>46</v>
      </c>
      <c r="B27" s="36" t="s">
        <v>0</v>
      </c>
      <c r="C27" s="36">
        <v>2018</v>
      </c>
      <c r="D27" s="36">
        <v>2.411711E-3</v>
      </c>
      <c r="E27" s="36">
        <v>54980.639999999999</v>
      </c>
      <c r="F27" s="36">
        <v>52717</v>
      </c>
      <c r="H27" s="39">
        <v>46</v>
      </c>
      <c r="I27" s="36" t="s">
        <v>0</v>
      </c>
      <c r="J27" s="36">
        <v>2018</v>
      </c>
      <c r="K27" s="36">
        <v>2.411711E-3</v>
      </c>
      <c r="L27" s="36">
        <v>54980.639999999999</v>
      </c>
      <c r="M27" s="36">
        <v>52717</v>
      </c>
    </row>
  </sheetData>
  <phoneticPr fontId="4"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A4" workbookViewId="0">
      <selection activeCell="A6" sqref="A6:F28"/>
    </sheetView>
  </sheetViews>
  <sheetFormatPr defaultRowHeight="13.2" x14ac:dyDescent="0.25"/>
  <sheetData>
    <row r="1" spans="1:13" x14ac:dyDescent="0.25">
      <c r="A1" t="s">
        <v>11</v>
      </c>
    </row>
    <row r="4" spans="1:13" x14ac:dyDescent="0.25">
      <c r="A4" t="s">
        <v>4</v>
      </c>
      <c r="C4" t="s">
        <v>14</v>
      </c>
      <c r="D4" t="s">
        <v>15</v>
      </c>
      <c r="E4" t="s">
        <v>12</v>
      </c>
      <c r="F4" t="s">
        <v>13</v>
      </c>
    </row>
    <row r="6" spans="1:13" x14ac:dyDescent="0.25">
      <c r="A6" s="39">
        <v>47</v>
      </c>
      <c r="B6" s="36" t="s">
        <v>5</v>
      </c>
      <c r="C6" s="36">
        <v>1996</v>
      </c>
      <c r="D6" s="36">
        <v>3.192823E-3</v>
      </c>
      <c r="E6" s="36">
        <v>44237.67</v>
      </c>
      <c r="F6" s="36">
        <v>43663</v>
      </c>
      <c r="H6" s="39">
        <v>47</v>
      </c>
      <c r="I6" s="36" t="s">
        <v>5</v>
      </c>
      <c r="J6" s="36">
        <v>1996</v>
      </c>
      <c r="K6" s="36">
        <v>3.192823E-3</v>
      </c>
      <c r="L6" s="36">
        <v>44237.67</v>
      </c>
      <c r="M6" s="36">
        <v>43663</v>
      </c>
    </row>
    <row r="7" spans="1:13" x14ac:dyDescent="0.25">
      <c r="A7" s="39">
        <v>48</v>
      </c>
      <c r="B7" s="36" t="s">
        <v>5</v>
      </c>
      <c r="C7" s="36">
        <v>1997</v>
      </c>
      <c r="D7" s="36">
        <v>3.189786E-3</v>
      </c>
      <c r="E7" s="36">
        <v>46171.16</v>
      </c>
      <c r="F7" s="36">
        <v>45460</v>
      </c>
      <c r="H7" s="39">
        <v>48</v>
      </c>
      <c r="I7" s="36" t="s">
        <v>5</v>
      </c>
      <c r="J7" s="36">
        <v>1997</v>
      </c>
      <c r="K7" s="36">
        <v>3.189786E-3</v>
      </c>
      <c r="L7" s="36">
        <v>46171.16</v>
      </c>
      <c r="M7" s="36">
        <v>45460</v>
      </c>
    </row>
    <row r="8" spans="1:13" x14ac:dyDescent="0.25">
      <c r="A8" s="39">
        <v>49</v>
      </c>
      <c r="B8" s="36" t="s">
        <v>5</v>
      </c>
      <c r="C8" s="36">
        <v>1998</v>
      </c>
      <c r="D8" s="36">
        <v>2.6520319999999999E-3</v>
      </c>
      <c r="E8" s="36">
        <v>40030.78</v>
      </c>
      <c r="F8" s="36">
        <v>46886</v>
      </c>
      <c r="H8" s="39">
        <v>49</v>
      </c>
      <c r="I8" s="36" t="s">
        <v>5</v>
      </c>
      <c r="J8" s="36">
        <v>1998</v>
      </c>
      <c r="K8" s="36">
        <v>2.6520319999999999E-3</v>
      </c>
      <c r="L8" s="36">
        <v>40030.78</v>
      </c>
      <c r="M8" s="36">
        <v>46886</v>
      </c>
    </row>
    <row r="9" spans="1:13" x14ac:dyDescent="0.25">
      <c r="A9" s="39">
        <v>50</v>
      </c>
      <c r="B9" s="36" t="s">
        <v>5</v>
      </c>
      <c r="C9" s="36">
        <v>1999</v>
      </c>
      <c r="D9" s="36">
        <v>3.101211E-3</v>
      </c>
      <c r="E9" s="36">
        <v>47758.73</v>
      </c>
      <c r="F9" s="36">
        <v>48682</v>
      </c>
      <c r="H9" s="39">
        <v>50</v>
      </c>
      <c r="I9" s="36" t="s">
        <v>5</v>
      </c>
      <c r="J9" s="36">
        <v>1999</v>
      </c>
      <c r="K9" s="36">
        <v>3.101211E-3</v>
      </c>
      <c r="L9" s="36">
        <v>47758.73</v>
      </c>
      <c r="M9" s="36">
        <v>48682</v>
      </c>
    </row>
    <row r="10" spans="1:13" x14ac:dyDescent="0.25">
      <c r="A10" s="39">
        <v>51</v>
      </c>
      <c r="B10" s="36" t="s">
        <v>5</v>
      </c>
      <c r="C10" s="36">
        <v>2000</v>
      </c>
      <c r="D10" s="36">
        <v>2.8820289999999999E-3</v>
      </c>
      <c r="E10" s="36">
        <v>46818.73</v>
      </c>
      <c r="F10" s="36">
        <v>52274</v>
      </c>
      <c r="H10" s="39">
        <v>51</v>
      </c>
      <c r="I10" s="36" t="s">
        <v>5</v>
      </c>
      <c r="J10" s="36">
        <v>2000</v>
      </c>
      <c r="K10" s="36">
        <v>2.8820289999999999E-3</v>
      </c>
      <c r="L10" s="36">
        <v>46818.73</v>
      </c>
      <c r="M10" s="36">
        <v>52274</v>
      </c>
    </row>
    <row r="11" spans="1:13" x14ac:dyDescent="0.25">
      <c r="A11" s="39">
        <v>52</v>
      </c>
      <c r="B11" s="36" t="s">
        <v>5</v>
      </c>
      <c r="C11" s="36">
        <v>2001</v>
      </c>
      <c r="D11" s="36">
        <v>2.8597380000000001E-3</v>
      </c>
      <c r="E11" s="36">
        <v>47374.58</v>
      </c>
      <c r="F11" s="36">
        <v>53780</v>
      </c>
      <c r="H11" s="39">
        <v>52</v>
      </c>
      <c r="I11" s="36" t="s">
        <v>5</v>
      </c>
      <c r="J11" s="36">
        <v>2001</v>
      </c>
      <c r="K11" s="36">
        <v>2.8597380000000001E-3</v>
      </c>
      <c r="L11" s="36">
        <v>47374.58</v>
      </c>
      <c r="M11" s="36">
        <v>53780</v>
      </c>
    </row>
    <row r="12" spans="1:13" x14ac:dyDescent="0.25">
      <c r="A12" s="39">
        <v>53</v>
      </c>
      <c r="B12" s="36" t="s">
        <v>5</v>
      </c>
      <c r="C12" s="36">
        <v>2002</v>
      </c>
      <c r="D12" s="36">
        <v>2.9610970000000002E-3</v>
      </c>
      <c r="E12" s="36">
        <v>49978.09</v>
      </c>
      <c r="F12" s="36">
        <v>57638</v>
      </c>
      <c r="H12" s="39">
        <v>53</v>
      </c>
      <c r="I12" s="36" t="s">
        <v>5</v>
      </c>
      <c r="J12" s="36">
        <v>2002</v>
      </c>
      <c r="K12" s="36">
        <v>2.9610970000000002E-3</v>
      </c>
      <c r="L12" s="36">
        <v>49978.09</v>
      </c>
      <c r="M12" s="36">
        <v>57638</v>
      </c>
    </row>
    <row r="13" spans="1:13" x14ac:dyDescent="0.25">
      <c r="A13" s="39">
        <v>54</v>
      </c>
      <c r="B13" s="36" t="s">
        <v>5</v>
      </c>
      <c r="C13" s="36">
        <v>2003</v>
      </c>
      <c r="D13" s="36">
        <v>3.9727089999999996E-3</v>
      </c>
      <c r="E13" s="36">
        <v>76347.960000000006</v>
      </c>
      <c r="F13" s="36">
        <v>59441</v>
      </c>
      <c r="H13" s="39">
        <v>54</v>
      </c>
      <c r="I13" s="36" t="s">
        <v>5</v>
      </c>
      <c r="J13" s="36">
        <v>2003</v>
      </c>
      <c r="K13" s="36">
        <v>3.9727089999999996E-3</v>
      </c>
      <c r="L13" s="36">
        <v>76347.960000000006</v>
      </c>
      <c r="M13" s="36">
        <v>59441</v>
      </c>
    </row>
    <row r="14" spans="1:13" x14ac:dyDescent="0.25">
      <c r="A14" s="39">
        <v>55</v>
      </c>
      <c r="B14" s="36" t="s">
        <v>5</v>
      </c>
      <c r="C14" s="36">
        <v>2004</v>
      </c>
      <c r="D14" s="36">
        <v>3.3575440000000001E-3</v>
      </c>
      <c r="E14" s="36">
        <v>66320.820000000007</v>
      </c>
      <c r="F14" s="36">
        <v>59238</v>
      </c>
      <c r="H14" s="39">
        <v>55</v>
      </c>
      <c r="I14" s="36" t="s">
        <v>5</v>
      </c>
      <c r="J14" s="36">
        <v>2004</v>
      </c>
      <c r="K14" s="36">
        <v>3.3575440000000001E-3</v>
      </c>
      <c r="L14" s="36">
        <v>66320.820000000007</v>
      </c>
      <c r="M14" s="36">
        <v>59238</v>
      </c>
    </row>
    <row r="15" spans="1:13" x14ac:dyDescent="0.25">
      <c r="A15" s="39">
        <v>56</v>
      </c>
      <c r="B15" s="36" t="s">
        <v>5</v>
      </c>
      <c r="C15" s="36">
        <v>2005</v>
      </c>
      <c r="D15" s="36">
        <v>3.0725710000000001E-3</v>
      </c>
      <c r="E15" s="36">
        <v>62578.8</v>
      </c>
      <c r="F15" s="36">
        <v>60526</v>
      </c>
      <c r="H15" s="39">
        <v>56</v>
      </c>
      <c r="I15" s="36" t="s">
        <v>5</v>
      </c>
      <c r="J15" s="36">
        <v>2005</v>
      </c>
      <c r="K15" s="36">
        <v>3.0725710000000001E-3</v>
      </c>
      <c r="L15" s="36">
        <v>62578.8</v>
      </c>
      <c r="M15" s="36">
        <v>60526</v>
      </c>
    </row>
    <row r="16" spans="1:13" x14ac:dyDescent="0.25">
      <c r="A16" s="39">
        <v>57</v>
      </c>
      <c r="B16" s="36" t="s">
        <v>5</v>
      </c>
      <c r="C16" s="36">
        <v>2006</v>
      </c>
      <c r="D16" s="36">
        <v>3.4219350000000001E-3</v>
      </c>
      <c r="E16" s="36">
        <v>71793.509999999995</v>
      </c>
      <c r="F16" s="36">
        <v>64085</v>
      </c>
      <c r="H16" s="39">
        <v>57</v>
      </c>
      <c r="I16" s="36" t="s">
        <v>5</v>
      </c>
      <c r="J16" s="36">
        <v>2006</v>
      </c>
      <c r="K16" s="36">
        <v>3.4219350000000001E-3</v>
      </c>
      <c r="L16" s="36">
        <v>71793.509999999995</v>
      </c>
      <c r="M16" s="36">
        <v>64085</v>
      </c>
    </row>
    <row r="17" spans="1:13" x14ac:dyDescent="0.25">
      <c r="A17" s="39">
        <v>58</v>
      </c>
      <c r="B17" s="36" t="s">
        <v>5</v>
      </c>
      <c r="C17" s="36">
        <v>2007</v>
      </c>
      <c r="D17" s="36">
        <v>4.0190080000000001E-3</v>
      </c>
      <c r="E17" s="36">
        <v>87696.1</v>
      </c>
      <c r="F17" s="36">
        <v>63617</v>
      </c>
      <c r="H17" s="39">
        <v>58</v>
      </c>
      <c r="I17" s="36" t="s">
        <v>5</v>
      </c>
      <c r="J17" s="36">
        <v>2007</v>
      </c>
      <c r="K17" s="36">
        <v>4.0190080000000001E-3</v>
      </c>
      <c r="L17" s="36">
        <v>87696.1</v>
      </c>
      <c r="M17" s="36">
        <v>63617</v>
      </c>
    </row>
    <row r="18" spans="1:13" x14ac:dyDescent="0.25">
      <c r="A18" s="39">
        <v>59</v>
      </c>
      <c r="B18" s="36" t="s">
        <v>5</v>
      </c>
      <c r="C18" s="36">
        <v>2008</v>
      </c>
      <c r="D18" s="36">
        <v>4.5912119999999999E-3</v>
      </c>
      <c r="E18" s="36">
        <v>102824.52</v>
      </c>
      <c r="F18" s="36">
        <v>64786</v>
      </c>
      <c r="H18" s="39">
        <v>59</v>
      </c>
      <c r="I18" s="36" t="s">
        <v>5</v>
      </c>
      <c r="J18" s="36">
        <v>2008</v>
      </c>
      <c r="K18" s="36">
        <v>4.5912119999999999E-3</v>
      </c>
      <c r="L18" s="36">
        <v>102824.52</v>
      </c>
      <c r="M18" s="36">
        <v>64786</v>
      </c>
    </row>
    <row r="19" spans="1:13" x14ac:dyDescent="0.25">
      <c r="A19" s="39">
        <v>60</v>
      </c>
      <c r="B19" s="36" t="s">
        <v>5</v>
      </c>
      <c r="C19" s="36">
        <v>2009</v>
      </c>
      <c r="D19" s="36">
        <v>4.5701969999999998E-3</v>
      </c>
      <c r="E19" s="36">
        <v>104658.4</v>
      </c>
      <c r="F19" s="36">
        <v>65514</v>
      </c>
      <c r="H19" s="39">
        <v>60</v>
      </c>
      <c r="I19" s="36" t="s">
        <v>5</v>
      </c>
      <c r="J19" s="36">
        <v>2009</v>
      </c>
      <c r="K19" s="36">
        <v>4.5701969999999998E-3</v>
      </c>
      <c r="L19" s="36">
        <v>104658.4</v>
      </c>
      <c r="M19" s="36">
        <v>65514</v>
      </c>
    </row>
    <row r="20" spans="1:13" x14ac:dyDescent="0.25">
      <c r="A20" s="39">
        <v>61</v>
      </c>
      <c r="B20" s="36" t="s">
        <v>5</v>
      </c>
      <c r="C20" s="36">
        <v>2010</v>
      </c>
      <c r="D20" s="36">
        <v>5.6125890000000003E-3</v>
      </c>
      <c r="E20" s="36">
        <v>132191.95000000001</v>
      </c>
      <c r="F20" s="36">
        <v>67853</v>
      </c>
      <c r="H20" s="39">
        <v>61</v>
      </c>
      <c r="I20" s="36" t="s">
        <v>5</v>
      </c>
      <c r="J20" s="36">
        <v>2010</v>
      </c>
      <c r="K20" s="36">
        <v>5.6125890000000003E-3</v>
      </c>
      <c r="L20" s="36">
        <v>132191.95000000001</v>
      </c>
      <c r="M20" s="36">
        <v>67853</v>
      </c>
    </row>
    <row r="21" spans="1:13" x14ac:dyDescent="0.25">
      <c r="A21" s="39">
        <v>62</v>
      </c>
      <c r="B21" s="36" t="s">
        <v>5</v>
      </c>
      <c r="C21" s="36">
        <v>2011</v>
      </c>
      <c r="D21" s="36">
        <v>5.1529339999999996E-3</v>
      </c>
      <c r="E21" s="36">
        <v>124499.52</v>
      </c>
      <c r="F21" s="36">
        <v>67695</v>
      </c>
      <c r="H21" s="39">
        <v>62</v>
      </c>
      <c r="I21" s="36" t="s">
        <v>5</v>
      </c>
      <c r="J21" s="36">
        <v>2011</v>
      </c>
      <c r="K21" s="36">
        <v>5.1529339999999996E-3</v>
      </c>
      <c r="L21" s="36">
        <v>124499.52</v>
      </c>
      <c r="M21" s="36">
        <v>67695</v>
      </c>
    </row>
    <row r="22" spans="1:13" x14ac:dyDescent="0.25">
      <c r="A22" s="39">
        <v>63</v>
      </c>
      <c r="B22" s="36" t="s">
        <v>5</v>
      </c>
      <c r="C22" s="36">
        <v>2012</v>
      </c>
      <c r="D22" s="36">
        <v>4.0413569999999998E-3</v>
      </c>
      <c r="E22" s="36">
        <v>100053.35</v>
      </c>
      <c r="F22" s="36">
        <v>68637</v>
      </c>
      <c r="H22" s="39">
        <v>63</v>
      </c>
      <c r="I22" s="36" t="s">
        <v>5</v>
      </c>
      <c r="J22" s="36">
        <v>2012</v>
      </c>
      <c r="K22" s="36">
        <v>4.0413569999999998E-3</v>
      </c>
      <c r="L22" s="36">
        <v>100053.35</v>
      </c>
      <c r="M22" s="36">
        <v>68637</v>
      </c>
    </row>
    <row r="23" spans="1:13" x14ac:dyDescent="0.25">
      <c r="A23" s="39">
        <v>64</v>
      </c>
      <c r="B23" s="36" t="s">
        <v>5</v>
      </c>
      <c r="C23" s="36">
        <v>2013</v>
      </c>
      <c r="D23" s="36">
        <v>3.8419940000000001E-3</v>
      </c>
      <c r="E23" s="36">
        <v>96981.6</v>
      </c>
      <c r="F23" s="36">
        <v>69291</v>
      </c>
      <c r="H23" s="39">
        <v>64</v>
      </c>
      <c r="I23" s="36" t="s">
        <v>5</v>
      </c>
      <c r="J23" s="36">
        <v>2013</v>
      </c>
      <c r="K23" s="36">
        <v>3.8419940000000001E-3</v>
      </c>
      <c r="L23" s="36">
        <v>96981.6</v>
      </c>
      <c r="M23" s="36">
        <v>69291</v>
      </c>
    </row>
    <row r="24" spans="1:13" x14ac:dyDescent="0.25">
      <c r="A24" s="39">
        <v>65</v>
      </c>
      <c r="B24" s="36" t="s">
        <v>5</v>
      </c>
      <c r="C24" s="36">
        <v>2014</v>
      </c>
      <c r="D24" s="36">
        <v>4.5995949999999997E-3</v>
      </c>
      <c r="E24" s="36">
        <v>118174.38</v>
      </c>
      <c r="F24" s="36">
        <v>70034</v>
      </c>
      <c r="H24" s="39">
        <v>65</v>
      </c>
      <c r="I24" s="36" t="s">
        <v>5</v>
      </c>
      <c r="J24" s="36">
        <v>2014</v>
      </c>
      <c r="K24" s="36">
        <v>4.5995949999999997E-3</v>
      </c>
      <c r="L24" s="36">
        <v>118174.38</v>
      </c>
      <c r="M24" s="36">
        <v>70034</v>
      </c>
    </row>
    <row r="25" spans="1:13" x14ac:dyDescent="0.25">
      <c r="A25" s="39">
        <v>66</v>
      </c>
      <c r="B25" s="36" t="s">
        <v>5</v>
      </c>
      <c r="C25" s="36">
        <v>2015</v>
      </c>
      <c r="D25" s="36">
        <v>4.5972239999999996E-3</v>
      </c>
      <c r="E25" s="36">
        <v>120612.03</v>
      </c>
      <c r="F25" s="36">
        <v>68384</v>
      </c>
      <c r="H25" s="39">
        <v>66</v>
      </c>
      <c r="I25" s="36" t="s">
        <v>5</v>
      </c>
      <c r="J25" s="36">
        <v>2015</v>
      </c>
      <c r="K25" s="36">
        <v>4.5972239999999996E-3</v>
      </c>
      <c r="L25" s="36">
        <v>120612.03</v>
      </c>
      <c r="M25" s="36">
        <v>68384</v>
      </c>
    </row>
    <row r="26" spans="1:13" x14ac:dyDescent="0.25">
      <c r="A26" s="39">
        <v>67</v>
      </c>
      <c r="B26" s="36" t="s">
        <v>5</v>
      </c>
      <c r="C26" s="36">
        <v>2016</v>
      </c>
      <c r="D26" s="36">
        <v>4.7942590000000004E-3</v>
      </c>
      <c r="E26" s="36">
        <v>129280.71</v>
      </c>
      <c r="F26" s="36">
        <v>70171</v>
      </c>
      <c r="H26" s="39">
        <v>67</v>
      </c>
      <c r="I26" s="36" t="s">
        <v>5</v>
      </c>
      <c r="J26" s="36">
        <v>2016</v>
      </c>
      <c r="K26" s="36">
        <v>4.7942590000000004E-3</v>
      </c>
      <c r="L26" s="36">
        <v>129280.71</v>
      </c>
      <c r="M26" s="36">
        <v>70171</v>
      </c>
    </row>
    <row r="27" spans="1:13" x14ac:dyDescent="0.25">
      <c r="A27" s="39">
        <v>68</v>
      </c>
      <c r="B27" s="36" t="s">
        <v>5</v>
      </c>
      <c r="C27" s="36">
        <v>2017</v>
      </c>
      <c r="D27" s="36">
        <v>5.0079060000000003E-3</v>
      </c>
      <c r="E27" s="36">
        <v>136379.24</v>
      </c>
      <c r="F27" s="36">
        <v>68311</v>
      </c>
      <c r="H27" s="39">
        <v>68</v>
      </c>
      <c r="I27" s="36" t="s">
        <v>5</v>
      </c>
      <c r="J27" s="36">
        <v>2017</v>
      </c>
      <c r="K27" s="36">
        <v>5.0079060000000003E-3</v>
      </c>
      <c r="L27" s="36">
        <v>136379.24</v>
      </c>
      <c r="M27" s="36">
        <v>68311</v>
      </c>
    </row>
    <row r="28" spans="1:13" x14ac:dyDescent="0.25">
      <c r="A28" s="39">
        <v>69</v>
      </c>
      <c r="B28" s="36" t="s">
        <v>5</v>
      </c>
      <c r="C28" s="36">
        <v>2018</v>
      </c>
      <c r="D28" s="36">
        <v>5.061177E-3</v>
      </c>
      <c r="E28" s="36">
        <v>140093.68</v>
      </c>
      <c r="F28" s="36">
        <v>66145</v>
      </c>
      <c r="H28" s="39">
        <v>69</v>
      </c>
      <c r="I28" s="36" t="s">
        <v>5</v>
      </c>
      <c r="J28" s="36">
        <v>2018</v>
      </c>
      <c r="K28" s="36">
        <v>5.061177E-3</v>
      </c>
      <c r="L28" s="36">
        <v>140093.68</v>
      </c>
      <c r="M28" s="36">
        <v>66145</v>
      </c>
    </row>
    <row r="29" spans="1:13" x14ac:dyDescent="0.25">
      <c r="H29" s="39"/>
      <c r="I29" s="36"/>
      <c r="J29" s="36"/>
      <c r="K29" s="36"/>
      <c r="L29" s="36"/>
      <c r="M29" s="36"/>
    </row>
    <row r="30" spans="1:13" x14ac:dyDescent="0.25">
      <c r="H30" s="39"/>
      <c r="I30" s="36"/>
      <c r="J30" s="36"/>
      <c r="K30" s="36"/>
      <c r="L30" s="36"/>
      <c r="M30" s="36"/>
    </row>
    <row r="31" spans="1:13" x14ac:dyDescent="0.25">
      <c r="H31" s="39"/>
      <c r="I31" s="36"/>
      <c r="J31" s="36"/>
      <c r="K31" s="36"/>
      <c r="L31" s="36"/>
      <c r="M31" s="36"/>
    </row>
    <row r="32" spans="1:13" x14ac:dyDescent="0.25">
      <c r="H32" s="39"/>
      <c r="I32" s="36"/>
      <c r="J32" s="36"/>
      <c r="K32" s="36"/>
      <c r="L32" s="36"/>
      <c r="M32" s="36"/>
    </row>
    <row r="33" spans="8:13" x14ac:dyDescent="0.25">
      <c r="H33" s="39"/>
      <c r="I33" s="36"/>
      <c r="J33" s="36"/>
      <c r="K33" s="36"/>
      <c r="L33" s="36"/>
      <c r="M33" s="36"/>
    </row>
    <row r="34" spans="8:13" x14ac:dyDescent="0.25">
      <c r="H34" s="39"/>
      <c r="I34" s="36"/>
      <c r="J34" s="36"/>
      <c r="K34" s="36"/>
      <c r="L34" s="36"/>
      <c r="M34" s="36"/>
    </row>
    <row r="35" spans="8:13" x14ac:dyDescent="0.25">
      <c r="H35" s="39"/>
      <c r="I35" s="36"/>
      <c r="J35" s="36"/>
      <c r="K35" s="36"/>
      <c r="L35" s="36"/>
      <c r="M35" s="36"/>
    </row>
    <row r="36" spans="8:13" x14ac:dyDescent="0.25">
      <c r="H36" s="39"/>
      <c r="I36" s="36"/>
      <c r="J36" s="36"/>
      <c r="K36" s="36"/>
      <c r="L36" s="36"/>
      <c r="M36" s="36"/>
    </row>
    <row r="37" spans="8:13" x14ac:dyDescent="0.25">
      <c r="H37" s="39"/>
      <c r="I37" s="36"/>
      <c r="J37" s="36"/>
      <c r="K37" s="36"/>
      <c r="L37" s="36"/>
      <c r="M37" s="36"/>
    </row>
    <row r="38" spans="8:13" x14ac:dyDescent="0.25">
      <c r="H38" s="39"/>
      <c r="I38" s="36"/>
      <c r="J38" s="36"/>
      <c r="K38" s="36"/>
      <c r="L38" s="36"/>
      <c r="M38" s="36"/>
    </row>
    <row r="39" spans="8:13" x14ac:dyDescent="0.25">
      <c r="H39" s="39"/>
      <c r="I39" s="36"/>
      <c r="J39" s="36"/>
      <c r="K39" s="36"/>
      <c r="L39" s="36"/>
      <c r="M39" s="36"/>
    </row>
    <row r="40" spans="8:13" x14ac:dyDescent="0.25">
      <c r="H40" s="39"/>
      <c r="I40" s="36"/>
      <c r="J40" s="36"/>
      <c r="K40" s="36"/>
      <c r="L40" s="36"/>
      <c r="M40" s="36"/>
    </row>
    <row r="41" spans="8:13" x14ac:dyDescent="0.25">
      <c r="H41" s="39"/>
      <c r="I41" s="36"/>
      <c r="J41" s="36"/>
      <c r="K41" s="36"/>
      <c r="L41" s="36"/>
      <c r="M41" s="36"/>
    </row>
    <row r="42" spans="8:13" x14ac:dyDescent="0.25">
      <c r="H42" s="39"/>
      <c r="I42" s="36"/>
      <c r="J42" s="36"/>
      <c r="K42" s="36"/>
      <c r="L42" s="36"/>
      <c r="M42" s="36"/>
    </row>
    <row r="43" spans="8:13" x14ac:dyDescent="0.25">
      <c r="H43" s="39"/>
      <c r="I43" s="36"/>
      <c r="J43" s="36"/>
      <c r="K43" s="36"/>
      <c r="L43" s="36"/>
      <c r="M43" s="36"/>
    </row>
    <row r="44" spans="8:13" x14ac:dyDescent="0.25">
      <c r="H44" s="39"/>
      <c r="I44" s="36"/>
      <c r="J44" s="36"/>
      <c r="K44" s="36"/>
      <c r="L44" s="36"/>
      <c r="M44" s="36"/>
    </row>
    <row r="45" spans="8:13" x14ac:dyDescent="0.25">
      <c r="H45" s="39"/>
      <c r="I45" s="36"/>
      <c r="J45" s="36"/>
      <c r="K45" s="36"/>
      <c r="L45" s="36"/>
      <c r="M45" s="36"/>
    </row>
    <row r="46" spans="8:13" x14ac:dyDescent="0.25">
      <c r="H46" s="39"/>
      <c r="I46" s="36"/>
      <c r="J46" s="36"/>
      <c r="K46" s="36"/>
      <c r="L46" s="36"/>
      <c r="M46" s="36"/>
    </row>
    <row r="47" spans="8:13" x14ac:dyDescent="0.25">
      <c r="H47" s="39"/>
      <c r="I47" s="36"/>
      <c r="J47" s="36"/>
      <c r="K47" s="36"/>
      <c r="L47" s="36"/>
      <c r="M47" s="36"/>
    </row>
    <row r="48" spans="8:13" x14ac:dyDescent="0.25">
      <c r="H48" s="39"/>
      <c r="I48" s="36"/>
      <c r="J48" s="36"/>
      <c r="K48" s="36"/>
      <c r="L48" s="36"/>
      <c r="M48" s="36"/>
    </row>
    <row r="49" spans="8:13" x14ac:dyDescent="0.25">
      <c r="H49" s="39"/>
      <c r="I49" s="36"/>
      <c r="J49" s="36"/>
      <c r="K49" s="36"/>
      <c r="L49" s="36"/>
      <c r="M49" s="36"/>
    </row>
    <row r="50" spans="8:13" x14ac:dyDescent="0.25">
      <c r="H50" s="39"/>
      <c r="I50" s="36"/>
      <c r="J50" s="36"/>
      <c r="K50" s="36"/>
      <c r="L50" s="36"/>
      <c r="M50" s="36"/>
    </row>
    <row r="51" spans="8:13" x14ac:dyDescent="0.25">
      <c r="H51" s="39"/>
      <c r="I51" s="36"/>
      <c r="J51" s="36"/>
      <c r="K51" s="36"/>
      <c r="L51" s="36"/>
      <c r="M51" s="36"/>
    </row>
  </sheetData>
  <phoneticPr fontId="4"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A4" workbookViewId="0">
      <selection activeCell="A5" sqref="A5:F27"/>
    </sheetView>
  </sheetViews>
  <sheetFormatPr defaultRowHeight="13.2" x14ac:dyDescent="0.25"/>
  <cols>
    <col min="2" max="2" width="14.33203125" customWidth="1"/>
    <col min="9" max="9" width="13.44140625" customWidth="1"/>
  </cols>
  <sheetData>
    <row r="1" spans="1:13" x14ac:dyDescent="0.25">
      <c r="A1" t="s">
        <v>11</v>
      </c>
    </row>
    <row r="4" spans="1:13" x14ac:dyDescent="0.25">
      <c r="A4" t="s">
        <v>4</v>
      </c>
      <c r="C4" t="s">
        <v>14</v>
      </c>
      <c r="D4" t="s">
        <v>15</v>
      </c>
      <c r="E4" t="s">
        <v>12</v>
      </c>
      <c r="F4" t="s">
        <v>13</v>
      </c>
    </row>
    <row r="5" spans="1:13" x14ac:dyDescent="0.25">
      <c r="A5" s="39">
        <v>93</v>
      </c>
      <c r="B5" s="36" t="s">
        <v>24</v>
      </c>
      <c r="C5" s="36">
        <v>1996</v>
      </c>
      <c r="D5" s="36">
        <v>2.9217219999999999E-3</v>
      </c>
      <c r="E5" s="36">
        <v>15132.36</v>
      </c>
      <c r="F5" s="36">
        <v>20344</v>
      </c>
      <c r="H5" s="39">
        <v>93</v>
      </c>
      <c r="I5" s="36" t="s">
        <v>24</v>
      </c>
      <c r="J5" s="36">
        <v>1996</v>
      </c>
      <c r="K5" s="36">
        <v>2.9217219999999999E-3</v>
      </c>
      <c r="L5" s="36">
        <v>15132.36</v>
      </c>
      <c r="M5" s="36">
        <v>20344</v>
      </c>
    </row>
    <row r="6" spans="1:13" x14ac:dyDescent="0.25">
      <c r="A6" s="39">
        <v>94</v>
      </c>
      <c r="B6" s="36" t="s">
        <v>24</v>
      </c>
      <c r="C6" s="36">
        <v>1997</v>
      </c>
      <c r="D6" s="36">
        <v>2.2636470000000001E-3</v>
      </c>
      <c r="E6" s="36">
        <v>12239.17</v>
      </c>
      <c r="F6" s="36">
        <v>20729</v>
      </c>
      <c r="H6" s="39">
        <v>94</v>
      </c>
      <c r="I6" s="36" t="s">
        <v>24</v>
      </c>
      <c r="J6" s="36">
        <v>1997</v>
      </c>
      <c r="K6" s="36">
        <v>2.2636470000000001E-3</v>
      </c>
      <c r="L6" s="36">
        <v>12239.17</v>
      </c>
      <c r="M6" s="36">
        <v>20729</v>
      </c>
    </row>
    <row r="7" spans="1:13" x14ac:dyDescent="0.25">
      <c r="A7" s="39">
        <v>95</v>
      </c>
      <c r="B7" s="36" t="s">
        <v>24</v>
      </c>
      <c r="C7" s="36">
        <v>1998</v>
      </c>
      <c r="D7" s="36">
        <v>2.5497950000000001E-3</v>
      </c>
      <c r="E7" s="36">
        <v>14252.57</v>
      </c>
      <c r="F7" s="36">
        <v>21137</v>
      </c>
      <c r="H7" s="39">
        <v>95</v>
      </c>
      <c r="I7" s="36" t="s">
        <v>24</v>
      </c>
      <c r="J7" s="36">
        <v>1998</v>
      </c>
      <c r="K7" s="36">
        <v>2.5497950000000001E-3</v>
      </c>
      <c r="L7" s="36">
        <v>14252.57</v>
      </c>
      <c r="M7" s="36">
        <v>21137</v>
      </c>
    </row>
    <row r="8" spans="1:13" x14ac:dyDescent="0.25">
      <c r="A8" s="39">
        <v>96</v>
      </c>
      <c r="B8" s="36" t="s">
        <v>24</v>
      </c>
      <c r="C8" s="36">
        <v>1999</v>
      </c>
      <c r="D8" s="36">
        <v>2.3983189999999999E-3</v>
      </c>
      <c r="E8" s="36">
        <v>14040.98</v>
      </c>
      <c r="F8" s="36">
        <v>21139</v>
      </c>
      <c r="H8" s="39">
        <v>96</v>
      </c>
      <c r="I8" s="36" t="s">
        <v>24</v>
      </c>
      <c r="J8" s="36">
        <v>1999</v>
      </c>
      <c r="K8" s="36">
        <v>2.3983189999999999E-3</v>
      </c>
      <c r="L8" s="36">
        <v>14040.98</v>
      </c>
      <c r="M8" s="36">
        <v>21139</v>
      </c>
    </row>
    <row r="9" spans="1:13" x14ac:dyDescent="0.25">
      <c r="A9" s="39">
        <v>97</v>
      </c>
      <c r="B9" s="36" t="s">
        <v>24</v>
      </c>
      <c r="C9" s="36">
        <v>2000</v>
      </c>
      <c r="D9" s="36">
        <v>2.2256200000000002E-3</v>
      </c>
      <c r="E9" s="36">
        <v>13490.91</v>
      </c>
      <c r="F9" s="36">
        <v>21892</v>
      </c>
      <c r="H9" s="39">
        <v>97</v>
      </c>
      <c r="I9" s="36" t="s">
        <v>24</v>
      </c>
      <c r="J9" s="36">
        <v>2000</v>
      </c>
      <c r="K9" s="36">
        <v>2.2256200000000002E-3</v>
      </c>
      <c r="L9" s="36">
        <v>13490.91</v>
      </c>
      <c r="M9" s="36">
        <v>21892</v>
      </c>
    </row>
    <row r="10" spans="1:13" x14ac:dyDescent="0.25">
      <c r="A10" s="39">
        <v>98</v>
      </c>
      <c r="B10" s="36" t="s">
        <v>24</v>
      </c>
      <c r="C10" s="36">
        <v>2001</v>
      </c>
      <c r="D10" s="36">
        <v>2.9598129999999999E-3</v>
      </c>
      <c r="E10" s="36">
        <v>18657.47</v>
      </c>
      <c r="F10" s="36">
        <v>23603</v>
      </c>
      <c r="H10" s="39">
        <v>98</v>
      </c>
      <c r="I10" s="36" t="s">
        <v>24</v>
      </c>
      <c r="J10" s="36">
        <v>2001</v>
      </c>
      <c r="K10" s="36">
        <v>2.9598129999999999E-3</v>
      </c>
      <c r="L10" s="36">
        <v>18657.47</v>
      </c>
      <c r="M10" s="36">
        <v>23603</v>
      </c>
    </row>
    <row r="11" spans="1:13" x14ac:dyDescent="0.25">
      <c r="A11" s="39">
        <v>99</v>
      </c>
      <c r="B11" s="36" t="s">
        <v>24</v>
      </c>
      <c r="C11" s="36">
        <v>2002</v>
      </c>
      <c r="D11" s="36">
        <v>2.5616710000000002E-3</v>
      </c>
      <c r="E11" s="36">
        <v>16701.669999999998</v>
      </c>
      <c r="F11" s="36">
        <v>26534</v>
      </c>
      <c r="H11" s="39">
        <v>99</v>
      </c>
      <c r="I11" s="36" t="s">
        <v>24</v>
      </c>
      <c r="J11" s="36">
        <v>2002</v>
      </c>
      <c r="K11" s="36">
        <v>2.5616710000000002E-3</v>
      </c>
      <c r="L11" s="36">
        <v>16701.669999999998</v>
      </c>
      <c r="M11" s="36">
        <v>26534</v>
      </c>
    </row>
    <row r="12" spans="1:13" x14ac:dyDescent="0.25">
      <c r="A12" s="39">
        <v>100</v>
      </c>
      <c r="B12" s="36" t="s">
        <v>24</v>
      </c>
      <c r="C12" s="36">
        <v>2003</v>
      </c>
      <c r="D12" s="36">
        <v>2.9273210000000001E-3</v>
      </c>
      <c r="E12" s="36">
        <v>20919.88</v>
      </c>
      <c r="F12" s="36">
        <v>23889</v>
      </c>
      <c r="H12" s="39">
        <v>100</v>
      </c>
      <c r="I12" s="36" t="s">
        <v>24</v>
      </c>
      <c r="J12" s="36">
        <v>2003</v>
      </c>
      <c r="K12" s="36">
        <v>2.9273210000000001E-3</v>
      </c>
      <c r="L12" s="36">
        <v>20919.88</v>
      </c>
      <c r="M12" s="36">
        <v>23889</v>
      </c>
    </row>
    <row r="13" spans="1:13" x14ac:dyDescent="0.25">
      <c r="A13" s="39">
        <v>101</v>
      </c>
      <c r="B13" s="36" t="s">
        <v>24</v>
      </c>
      <c r="C13" s="36">
        <v>2004</v>
      </c>
      <c r="D13" s="36">
        <v>2.8216859999999999E-3</v>
      </c>
      <c r="E13" s="36">
        <v>20747.689999999999</v>
      </c>
      <c r="F13" s="36">
        <v>24310</v>
      </c>
      <c r="H13" s="39">
        <v>101</v>
      </c>
      <c r="I13" s="36" t="s">
        <v>24</v>
      </c>
      <c r="J13" s="36">
        <v>2004</v>
      </c>
      <c r="K13" s="36">
        <v>2.8216859999999999E-3</v>
      </c>
      <c r="L13" s="36">
        <v>20747.689999999999</v>
      </c>
      <c r="M13" s="36">
        <v>24310</v>
      </c>
    </row>
    <row r="14" spans="1:13" x14ac:dyDescent="0.25">
      <c r="A14" s="39">
        <v>102</v>
      </c>
      <c r="B14" s="36" t="s">
        <v>24</v>
      </c>
      <c r="C14" s="36">
        <v>2005</v>
      </c>
      <c r="D14" s="36">
        <v>2.5663650000000001E-3</v>
      </c>
      <c r="E14" s="36">
        <v>19439.13</v>
      </c>
      <c r="F14" s="36">
        <v>25541</v>
      </c>
      <c r="H14" s="39">
        <v>102</v>
      </c>
      <c r="I14" s="36" t="s">
        <v>24</v>
      </c>
      <c r="J14" s="36">
        <v>2005</v>
      </c>
      <c r="K14" s="36">
        <v>2.5663650000000001E-3</v>
      </c>
      <c r="L14" s="36">
        <v>19439.13</v>
      </c>
      <c r="M14" s="36">
        <v>25541</v>
      </c>
    </row>
    <row r="15" spans="1:13" x14ac:dyDescent="0.25">
      <c r="A15" s="39">
        <v>103</v>
      </c>
      <c r="B15" s="36" t="s">
        <v>24</v>
      </c>
      <c r="C15" s="36">
        <v>2006</v>
      </c>
      <c r="D15" s="36">
        <v>3.1388829999999999E-3</v>
      </c>
      <c r="E15" s="36">
        <v>24473.57</v>
      </c>
      <c r="F15" s="36">
        <v>26555</v>
      </c>
      <c r="H15" s="39">
        <v>103</v>
      </c>
      <c r="I15" s="36" t="s">
        <v>24</v>
      </c>
      <c r="J15" s="36">
        <v>2006</v>
      </c>
      <c r="K15" s="36">
        <v>3.1388829999999999E-3</v>
      </c>
      <c r="L15" s="36">
        <v>24473.57</v>
      </c>
      <c r="M15" s="36">
        <v>26555</v>
      </c>
    </row>
    <row r="16" spans="1:13" x14ac:dyDescent="0.25">
      <c r="A16" s="39">
        <v>104</v>
      </c>
      <c r="B16" s="36" t="s">
        <v>24</v>
      </c>
      <c r="C16" s="36">
        <v>2007</v>
      </c>
      <c r="D16" s="36">
        <v>3.2738870000000001E-3</v>
      </c>
      <c r="E16" s="36">
        <v>26803.77</v>
      </c>
      <c r="F16" s="36">
        <v>26882</v>
      </c>
      <c r="H16" s="39">
        <v>104</v>
      </c>
      <c r="I16" s="36" t="s">
        <v>24</v>
      </c>
      <c r="J16" s="36">
        <v>2007</v>
      </c>
      <c r="K16" s="36">
        <v>3.2738870000000001E-3</v>
      </c>
      <c r="L16" s="36">
        <v>26803.77</v>
      </c>
      <c r="M16" s="36">
        <v>26882</v>
      </c>
    </row>
    <row r="17" spans="1:13" x14ac:dyDescent="0.25">
      <c r="A17" s="39">
        <v>105</v>
      </c>
      <c r="B17" s="36" t="s">
        <v>24</v>
      </c>
      <c r="C17" s="36">
        <v>2008</v>
      </c>
      <c r="D17" s="36">
        <v>3.3541439999999999E-3</v>
      </c>
      <c r="E17" s="36">
        <v>28274.53</v>
      </c>
      <c r="F17" s="36">
        <v>28066</v>
      </c>
      <c r="H17" s="39">
        <v>105</v>
      </c>
      <c r="I17" s="36" t="s">
        <v>24</v>
      </c>
      <c r="J17" s="36">
        <v>2008</v>
      </c>
      <c r="K17" s="36">
        <v>3.3541439999999999E-3</v>
      </c>
      <c r="L17" s="36">
        <v>28274.53</v>
      </c>
      <c r="M17" s="36">
        <v>28066</v>
      </c>
    </row>
    <row r="18" spans="1:13" x14ac:dyDescent="0.25">
      <c r="A18" s="39">
        <v>106</v>
      </c>
      <c r="B18" s="36" t="s">
        <v>24</v>
      </c>
      <c r="C18" s="36">
        <v>2009</v>
      </c>
      <c r="D18" s="36">
        <v>3.0923819999999999E-3</v>
      </c>
      <c r="E18" s="36">
        <v>25932.18</v>
      </c>
      <c r="F18" s="36">
        <v>28961</v>
      </c>
      <c r="H18" s="39">
        <v>106</v>
      </c>
      <c r="I18" s="36" t="s">
        <v>24</v>
      </c>
      <c r="J18" s="36">
        <v>2009</v>
      </c>
      <c r="K18" s="36">
        <v>3.0923819999999999E-3</v>
      </c>
      <c r="L18" s="36">
        <v>25932.18</v>
      </c>
      <c r="M18" s="36">
        <v>28961</v>
      </c>
    </row>
    <row r="19" spans="1:13" x14ac:dyDescent="0.25">
      <c r="A19" s="39">
        <v>107</v>
      </c>
      <c r="B19" s="36" t="s">
        <v>24</v>
      </c>
      <c r="C19" s="36">
        <v>2010</v>
      </c>
      <c r="D19" s="36">
        <v>3.745118E-3</v>
      </c>
      <c r="E19" s="36">
        <v>32895.74</v>
      </c>
      <c r="F19" s="36">
        <v>30243</v>
      </c>
      <c r="H19" s="39">
        <v>107</v>
      </c>
      <c r="I19" s="36" t="s">
        <v>24</v>
      </c>
      <c r="J19" s="36">
        <v>2010</v>
      </c>
      <c r="K19" s="36">
        <v>3.745118E-3</v>
      </c>
      <c r="L19" s="36">
        <v>32895.74</v>
      </c>
      <c r="M19" s="36">
        <v>30243</v>
      </c>
    </row>
    <row r="20" spans="1:13" x14ac:dyDescent="0.25">
      <c r="A20" s="39">
        <v>108</v>
      </c>
      <c r="B20" s="36" t="s">
        <v>24</v>
      </c>
      <c r="C20" s="36">
        <v>2011</v>
      </c>
      <c r="D20" s="36">
        <v>3.1630320000000001E-3</v>
      </c>
      <c r="E20" s="36">
        <v>28629.98</v>
      </c>
      <c r="F20" s="36">
        <v>31456</v>
      </c>
      <c r="H20" s="39">
        <v>108</v>
      </c>
      <c r="I20" s="36" t="s">
        <v>24</v>
      </c>
      <c r="J20" s="36">
        <v>2011</v>
      </c>
      <c r="K20" s="36">
        <v>3.1630320000000001E-3</v>
      </c>
      <c r="L20" s="36">
        <v>28629.98</v>
      </c>
      <c r="M20" s="36">
        <v>31456</v>
      </c>
    </row>
    <row r="21" spans="1:13" x14ac:dyDescent="0.25">
      <c r="A21" s="39">
        <v>109</v>
      </c>
      <c r="B21" s="36" t="s">
        <v>24</v>
      </c>
      <c r="C21" s="36">
        <v>2012</v>
      </c>
      <c r="D21" s="36">
        <v>3.1309549999999999E-3</v>
      </c>
      <c r="E21" s="36">
        <v>31600.99</v>
      </c>
      <c r="F21" s="36">
        <v>32688</v>
      </c>
      <c r="H21" s="39">
        <v>109</v>
      </c>
      <c r="I21" s="36" t="s">
        <v>24</v>
      </c>
      <c r="J21" s="36">
        <v>2012</v>
      </c>
      <c r="K21" s="36">
        <v>3.1309549999999999E-3</v>
      </c>
      <c r="L21" s="36">
        <v>31600.99</v>
      </c>
      <c r="M21" s="36">
        <v>32688</v>
      </c>
    </row>
    <row r="22" spans="1:13" x14ac:dyDescent="0.25">
      <c r="A22" s="39">
        <v>110</v>
      </c>
      <c r="B22" s="36" t="s">
        <v>24</v>
      </c>
      <c r="C22" s="36">
        <v>2013</v>
      </c>
      <c r="D22" s="36">
        <v>2.7851030000000001E-3</v>
      </c>
      <c r="E22" s="36">
        <v>29138.16</v>
      </c>
      <c r="F22" s="36">
        <v>32693</v>
      </c>
      <c r="H22" s="39">
        <v>110</v>
      </c>
      <c r="I22" s="36" t="s">
        <v>24</v>
      </c>
      <c r="J22" s="36">
        <v>2013</v>
      </c>
      <c r="K22" s="36">
        <v>2.7851030000000001E-3</v>
      </c>
      <c r="L22" s="36">
        <v>29138.16</v>
      </c>
      <c r="M22" s="36">
        <v>32693</v>
      </c>
    </row>
    <row r="23" spans="1:13" x14ac:dyDescent="0.25">
      <c r="A23" s="39">
        <v>111</v>
      </c>
      <c r="B23" s="36" t="s">
        <v>24</v>
      </c>
      <c r="C23" s="36">
        <v>2014</v>
      </c>
      <c r="D23" s="36">
        <v>3.338784E-3</v>
      </c>
      <c r="E23" s="36">
        <v>36303.97</v>
      </c>
      <c r="F23" s="36">
        <v>33114</v>
      </c>
      <c r="H23" s="39">
        <v>111</v>
      </c>
      <c r="I23" s="36" t="s">
        <v>24</v>
      </c>
      <c r="J23" s="36">
        <v>2014</v>
      </c>
      <c r="K23" s="36">
        <v>3.338784E-3</v>
      </c>
      <c r="L23" s="36">
        <v>36303.97</v>
      </c>
      <c r="M23" s="36">
        <v>33114</v>
      </c>
    </row>
    <row r="24" spans="1:13" x14ac:dyDescent="0.25">
      <c r="A24" s="39">
        <v>112</v>
      </c>
      <c r="B24" s="36" t="s">
        <v>24</v>
      </c>
      <c r="C24" s="36">
        <v>2015</v>
      </c>
      <c r="D24" s="36">
        <v>2.8749380000000001E-3</v>
      </c>
      <c r="E24" s="36">
        <v>32808.79</v>
      </c>
      <c r="F24" s="36">
        <v>32669</v>
      </c>
      <c r="H24" s="39">
        <v>112</v>
      </c>
      <c r="I24" s="36" t="s">
        <v>24</v>
      </c>
      <c r="J24" s="36">
        <v>2015</v>
      </c>
      <c r="K24" s="36">
        <v>2.8749380000000001E-3</v>
      </c>
      <c r="L24" s="36">
        <v>32808.79</v>
      </c>
      <c r="M24" s="36">
        <v>32669</v>
      </c>
    </row>
    <row r="25" spans="1:13" x14ac:dyDescent="0.25">
      <c r="A25" s="39">
        <v>113</v>
      </c>
      <c r="B25" s="36" t="s">
        <v>24</v>
      </c>
      <c r="C25" s="36">
        <v>2016</v>
      </c>
      <c r="D25" s="36">
        <v>3.4393200000000001E-3</v>
      </c>
      <c r="E25" s="36">
        <v>40707.379999999997</v>
      </c>
      <c r="F25" s="36">
        <v>33337</v>
      </c>
      <c r="H25" s="39">
        <v>113</v>
      </c>
      <c r="I25" s="36" t="s">
        <v>24</v>
      </c>
      <c r="J25" s="36">
        <v>2016</v>
      </c>
      <c r="K25" s="36">
        <v>3.4393200000000001E-3</v>
      </c>
      <c r="L25" s="36">
        <v>40707.379999999997</v>
      </c>
      <c r="M25" s="36">
        <v>33337</v>
      </c>
    </row>
    <row r="26" spans="1:13" x14ac:dyDescent="0.25">
      <c r="A26" s="39">
        <v>114</v>
      </c>
      <c r="B26" s="36" t="s">
        <v>24</v>
      </c>
      <c r="C26" s="36">
        <v>2017</v>
      </c>
      <c r="D26" s="36">
        <v>3.1463020000000001E-3</v>
      </c>
      <c r="E26" s="36">
        <v>37508.36</v>
      </c>
      <c r="F26" s="36">
        <v>33109</v>
      </c>
      <c r="H26" s="39">
        <v>114</v>
      </c>
      <c r="I26" s="36" t="s">
        <v>24</v>
      </c>
      <c r="J26" s="36">
        <v>2017</v>
      </c>
      <c r="K26" s="36">
        <v>3.1463020000000001E-3</v>
      </c>
      <c r="L26" s="36">
        <v>37508.36</v>
      </c>
      <c r="M26" s="36">
        <v>33109</v>
      </c>
    </row>
    <row r="27" spans="1:13" x14ac:dyDescent="0.25">
      <c r="A27" s="39">
        <v>115</v>
      </c>
      <c r="B27" s="36" t="s">
        <v>24</v>
      </c>
      <c r="C27" s="36">
        <v>2018</v>
      </c>
      <c r="D27" s="36">
        <v>3.3154719999999999E-3</v>
      </c>
      <c r="E27" s="36">
        <v>40955.980000000003</v>
      </c>
      <c r="F27" s="36">
        <v>32578</v>
      </c>
      <c r="H27" s="39">
        <v>115</v>
      </c>
      <c r="I27" s="36" t="s">
        <v>24</v>
      </c>
      <c r="J27" s="36">
        <v>2018</v>
      </c>
      <c r="K27" s="36">
        <v>3.3154719999999999E-3</v>
      </c>
      <c r="L27" s="36">
        <v>40955.980000000003</v>
      </c>
      <c r="M27" s="36">
        <v>32578</v>
      </c>
    </row>
  </sheetData>
  <phoneticPr fontId="4"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4" workbookViewId="0">
      <selection activeCell="B5" sqref="B5:F28"/>
    </sheetView>
  </sheetViews>
  <sheetFormatPr defaultRowHeight="13.2" x14ac:dyDescent="0.25"/>
  <sheetData>
    <row r="1" spans="1:12" x14ac:dyDescent="0.25">
      <c r="A1" t="s">
        <v>11</v>
      </c>
    </row>
    <row r="4" spans="1:12" ht="13.8" thickBot="1" x14ac:dyDescent="0.3"/>
    <row r="5" spans="1:12" x14ac:dyDescent="0.25">
      <c r="B5" s="37" t="s">
        <v>4</v>
      </c>
      <c r="C5" s="38" t="s">
        <v>23</v>
      </c>
      <c r="D5" s="38" t="s">
        <v>15</v>
      </c>
      <c r="E5" s="38" t="s">
        <v>12</v>
      </c>
      <c r="F5" s="38" t="s">
        <v>13</v>
      </c>
      <c r="H5" s="37" t="s">
        <v>4</v>
      </c>
      <c r="I5" s="38" t="s">
        <v>23</v>
      </c>
      <c r="J5" s="38" t="s">
        <v>15</v>
      </c>
      <c r="K5" s="38" t="s">
        <v>12</v>
      </c>
      <c r="L5" s="38" t="s">
        <v>13</v>
      </c>
    </row>
    <row r="6" spans="1:12" ht="13.8" x14ac:dyDescent="0.3">
      <c r="A6" s="11"/>
      <c r="B6" s="39">
        <v>1</v>
      </c>
      <c r="C6" s="36">
        <v>1996</v>
      </c>
      <c r="D6" s="36">
        <v>3.1569699999999998E-3</v>
      </c>
      <c r="E6" s="36">
        <v>441889.36</v>
      </c>
      <c r="F6" s="36">
        <v>529228</v>
      </c>
      <c r="H6" s="39">
        <v>1</v>
      </c>
      <c r="I6" s="36">
        <v>1996</v>
      </c>
      <c r="J6" s="36">
        <v>3.1569699999999998E-3</v>
      </c>
      <c r="K6" s="36">
        <v>441889.36</v>
      </c>
      <c r="L6" s="36">
        <v>529228</v>
      </c>
    </row>
    <row r="7" spans="1:12" ht="13.8" x14ac:dyDescent="0.3">
      <c r="A7" s="11"/>
      <c r="B7" s="39">
        <v>2</v>
      </c>
      <c r="C7" s="36">
        <v>1997</v>
      </c>
      <c r="D7" s="36">
        <v>2.7944770000000001E-3</v>
      </c>
      <c r="E7" s="36">
        <v>395137.32</v>
      </c>
      <c r="F7" s="36">
        <v>531337</v>
      </c>
      <c r="H7" s="39">
        <v>2</v>
      </c>
      <c r="I7" s="36">
        <v>1997</v>
      </c>
      <c r="J7" s="36">
        <v>2.7944770000000001E-3</v>
      </c>
      <c r="K7" s="36">
        <v>395137.32</v>
      </c>
      <c r="L7" s="36">
        <v>531337</v>
      </c>
    </row>
    <row r="8" spans="1:12" ht="13.8" x14ac:dyDescent="0.3">
      <c r="A8" s="11"/>
      <c r="B8" s="39">
        <v>3</v>
      </c>
      <c r="C8" s="36">
        <v>1998</v>
      </c>
      <c r="D8" s="36">
        <v>2.8654710000000001E-3</v>
      </c>
      <c r="E8" s="36">
        <v>410348.42</v>
      </c>
      <c r="F8" s="36">
        <v>532543</v>
      </c>
      <c r="H8" s="39">
        <v>3</v>
      </c>
      <c r="I8" s="36">
        <v>1998</v>
      </c>
      <c r="J8" s="36">
        <v>2.8654710000000001E-3</v>
      </c>
      <c r="K8" s="36">
        <v>410348.42</v>
      </c>
      <c r="L8" s="36">
        <v>532543</v>
      </c>
    </row>
    <row r="9" spans="1:12" ht="13.8" x14ac:dyDescent="0.3">
      <c r="A9" s="11"/>
      <c r="B9" s="39">
        <v>4</v>
      </c>
      <c r="C9" s="36">
        <v>1999</v>
      </c>
      <c r="D9" s="36">
        <v>2.6894520000000002E-3</v>
      </c>
      <c r="E9" s="36">
        <v>390634.4</v>
      </c>
      <c r="F9" s="36">
        <v>532231</v>
      </c>
      <c r="H9" s="39">
        <v>4</v>
      </c>
      <c r="I9" s="36">
        <v>1999</v>
      </c>
      <c r="J9" s="36">
        <v>2.6894520000000002E-3</v>
      </c>
      <c r="K9" s="36">
        <v>390634.4</v>
      </c>
      <c r="L9" s="36">
        <v>532231</v>
      </c>
    </row>
    <row r="10" spans="1:12" ht="13.8" x14ac:dyDescent="0.3">
      <c r="A10" s="11"/>
      <c r="B10" s="39">
        <v>5</v>
      </c>
      <c r="C10" s="36">
        <v>2000</v>
      </c>
      <c r="D10" s="36">
        <v>2.7134870000000001E-3</v>
      </c>
      <c r="E10" s="36">
        <v>402078.56</v>
      </c>
      <c r="F10" s="36">
        <v>532382</v>
      </c>
      <c r="H10" s="39">
        <v>5</v>
      </c>
      <c r="I10" s="36">
        <v>2000</v>
      </c>
      <c r="J10" s="36">
        <v>2.7134870000000001E-3</v>
      </c>
      <c r="K10" s="36">
        <v>402078.56</v>
      </c>
      <c r="L10" s="36">
        <v>532382</v>
      </c>
    </row>
    <row r="11" spans="1:12" ht="13.8" x14ac:dyDescent="0.3">
      <c r="A11" s="11"/>
      <c r="B11" s="39">
        <v>6</v>
      </c>
      <c r="C11" s="36">
        <v>2001</v>
      </c>
      <c r="D11" s="36">
        <v>2.6781800000000001E-3</v>
      </c>
      <c r="E11" s="36">
        <v>399333.93</v>
      </c>
      <c r="F11" s="36">
        <v>561573</v>
      </c>
      <c r="H11" s="39">
        <v>6</v>
      </c>
      <c r="I11" s="36">
        <v>2001</v>
      </c>
      <c r="J11" s="36">
        <v>2.6781800000000001E-3</v>
      </c>
      <c r="K11" s="36">
        <v>399333.93</v>
      </c>
      <c r="L11" s="36">
        <v>561573</v>
      </c>
    </row>
    <row r="12" spans="1:12" ht="13.8" x14ac:dyDescent="0.3">
      <c r="A12" s="11"/>
      <c r="B12" s="39">
        <v>7</v>
      </c>
      <c r="C12" s="36">
        <v>2002</v>
      </c>
      <c r="D12" s="36">
        <v>2.780781E-3</v>
      </c>
      <c r="E12" s="36">
        <v>421452.02</v>
      </c>
      <c r="F12" s="36">
        <v>624303</v>
      </c>
      <c r="H12" s="39">
        <v>7</v>
      </c>
      <c r="I12" s="36">
        <v>2002</v>
      </c>
      <c r="J12" s="36">
        <v>2.780781E-3</v>
      </c>
      <c r="K12" s="36">
        <v>421452.02</v>
      </c>
      <c r="L12" s="36">
        <v>624303</v>
      </c>
    </row>
    <row r="13" spans="1:12" ht="13.8" x14ac:dyDescent="0.3">
      <c r="A13" s="11"/>
      <c r="B13" s="39">
        <v>8</v>
      </c>
      <c r="C13" s="36">
        <v>2003</v>
      </c>
      <c r="D13" s="36">
        <v>3.0176410000000002E-3</v>
      </c>
      <c r="E13" s="36">
        <v>469591.9</v>
      </c>
      <c r="F13" s="36">
        <v>614589</v>
      </c>
      <c r="H13" s="39">
        <v>8</v>
      </c>
      <c r="I13" s="36">
        <v>2003</v>
      </c>
      <c r="J13" s="36">
        <v>3.0176410000000002E-3</v>
      </c>
      <c r="K13" s="36">
        <v>469591.9</v>
      </c>
      <c r="L13" s="36">
        <v>614589</v>
      </c>
    </row>
    <row r="14" spans="1:12" ht="13.8" x14ac:dyDescent="0.3">
      <c r="A14" s="11"/>
      <c r="B14" s="39">
        <v>9</v>
      </c>
      <c r="C14" s="36">
        <v>2004</v>
      </c>
      <c r="D14" s="36">
        <v>3.0116460000000002E-3</v>
      </c>
      <c r="E14" s="36">
        <v>474140.45</v>
      </c>
      <c r="F14" s="36">
        <v>603171</v>
      </c>
      <c r="H14" s="39">
        <v>9</v>
      </c>
      <c r="I14" s="36">
        <v>2004</v>
      </c>
      <c r="J14" s="36">
        <v>3.0116460000000002E-3</v>
      </c>
      <c r="K14" s="36">
        <v>474140.45</v>
      </c>
      <c r="L14" s="36">
        <v>603171</v>
      </c>
    </row>
    <row r="15" spans="1:12" ht="13.8" x14ac:dyDescent="0.3">
      <c r="A15" s="11"/>
      <c r="B15" s="39">
        <v>10</v>
      </c>
      <c r="C15" s="36">
        <v>2005</v>
      </c>
      <c r="D15" s="36">
        <v>2.8443639999999998E-3</v>
      </c>
      <c r="E15" s="36">
        <v>453554.88</v>
      </c>
      <c r="F15" s="36">
        <v>598177</v>
      </c>
      <c r="H15" s="39">
        <v>10</v>
      </c>
      <c r="I15" s="36">
        <v>2005</v>
      </c>
      <c r="J15" s="36">
        <v>2.8443639999999998E-3</v>
      </c>
      <c r="K15" s="36">
        <v>453554.88</v>
      </c>
      <c r="L15" s="36">
        <v>598177</v>
      </c>
    </row>
    <row r="16" spans="1:12" ht="13.8" x14ac:dyDescent="0.3">
      <c r="A16" s="11"/>
      <c r="B16" s="39">
        <v>11</v>
      </c>
      <c r="C16" s="36">
        <v>2006</v>
      </c>
      <c r="D16" s="36">
        <v>2.979827E-3</v>
      </c>
      <c r="E16" s="36">
        <v>479898.39</v>
      </c>
      <c r="F16" s="36">
        <v>592917</v>
      </c>
      <c r="H16" s="39">
        <v>11</v>
      </c>
      <c r="I16" s="36">
        <v>2006</v>
      </c>
      <c r="J16" s="36">
        <v>2.979827E-3</v>
      </c>
      <c r="K16" s="36">
        <v>479898.39</v>
      </c>
      <c r="L16" s="36">
        <v>592917</v>
      </c>
    </row>
    <row r="17" spans="1:12" ht="13.8" x14ac:dyDescent="0.3">
      <c r="A17" s="11"/>
      <c r="B17" s="39">
        <v>12</v>
      </c>
      <c r="C17" s="36">
        <v>2007</v>
      </c>
      <c r="D17" s="36">
        <v>2.9990920000000001E-3</v>
      </c>
      <c r="E17" s="36">
        <v>488701.6</v>
      </c>
      <c r="F17" s="36">
        <v>585487</v>
      </c>
      <c r="H17" s="39">
        <v>12</v>
      </c>
      <c r="I17" s="36">
        <v>2007</v>
      </c>
      <c r="J17" s="36">
        <v>2.9990920000000001E-3</v>
      </c>
      <c r="K17" s="36">
        <v>488701.6</v>
      </c>
      <c r="L17" s="36">
        <v>585487</v>
      </c>
    </row>
    <row r="18" spans="1:12" x14ac:dyDescent="0.25">
      <c r="B18" s="39">
        <v>13</v>
      </c>
      <c r="C18" s="36">
        <v>2008</v>
      </c>
      <c r="D18" s="36">
        <v>3.184845E-3</v>
      </c>
      <c r="E18" s="36">
        <v>523986.83</v>
      </c>
      <c r="F18" s="36">
        <v>585677</v>
      </c>
      <c r="H18" s="39">
        <v>13</v>
      </c>
      <c r="I18" s="36">
        <v>2008</v>
      </c>
      <c r="J18" s="36">
        <v>3.184845E-3</v>
      </c>
      <c r="K18" s="36">
        <v>523986.83</v>
      </c>
      <c r="L18" s="36">
        <v>585677</v>
      </c>
    </row>
    <row r="19" spans="1:12" x14ac:dyDescent="0.25">
      <c r="B19" s="39">
        <v>14</v>
      </c>
      <c r="C19" s="36">
        <v>2009</v>
      </c>
      <c r="D19" s="36">
        <v>3.358031E-3</v>
      </c>
      <c r="E19" s="36">
        <v>558461.54</v>
      </c>
      <c r="F19" s="36">
        <v>591699</v>
      </c>
      <c r="H19" s="39">
        <v>14</v>
      </c>
      <c r="I19" s="36">
        <v>2009</v>
      </c>
      <c r="J19" s="36">
        <v>3.358031E-3</v>
      </c>
      <c r="K19" s="36">
        <v>558461.54</v>
      </c>
      <c r="L19" s="36">
        <v>591699</v>
      </c>
    </row>
    <row r="20" spans="1:12" x14ac:dyDescent="0.25">
      <c r="B20" s="39">
        <v>15</v>
      </c>
      <c r="C20" s="36">
        <v>2010</v>
      </c>
      <c r="D20" s="36">
        <v>3.3620019999999998E-3</v>
      </c>
      <c r="E20" s="36">
        <v>565268.23</v>
      </c>
      <c r="F20" s="36">
        <v>593271</v>
      </c>
      <c r="H20" s="39">
        <v>15</v>
      </c>
      <c r="I20" s="36">
        <v>2010</v>
      </c>
      <c r="J20" s="36">
        <v>3.3620019999999998E-3</v>
      </c>
      <c r="K20" s="36">
        <v>565268.23</v>
      </c>
      <c r="L20" s="36">
        <v>593271</v>
      </c>
    </row>
    <row r="21" spans="1:12" x14ac:dyDescent="0.25">
      <c r="B21" s="39">
        <v>16</v>
      </c>
      <c r="C21" s="36">
        <v>2011</v>
      </c>
      <c r="D21" s="36">
        <v>3.198963E-3</v>
      </c>
      <c r="E21" s="36">
        <v>543346.06999999995</v>
      </c>
      <c r="F21" s="36">
        <v>586146</v>
      </c>
      <c r="H21" s="39">
        <v>16</v>
      </c>
      <c r="I21" s="36">
        <v>2011</v>
      </c>
      <c r="J21" s="36">
        <v>3.198963E-3</v>
      </c>
      <c r="K21" s="36">
        <v>543346.06999999995</v>
      </c>
      <c r="L21" s="36">
        <v>586146</v>
      </c>
    </row>
    <row r="22" spans="1:12" x14ac:dyDescent="0.25">
      <c r="B22" s="39">
        <v>17</v>
      </c>
      <c r="C22" s="36">
        <v>2012</v>
      </c>
      <c r="D22" s="36">
        <v>3.01068E-3</v>
      </c>
      <c r="E22" s="36">
        <v>514252.53</v>
      </c>
      <c r="F22" s="36">
        <v>580953</v>
      </c>
      <c r="H22" s="39">
        <v>17</v>
      </c>
      <c r="I22" s="36">
        <v>2012</v>
      </c>
      <c r="J22" s="36">
        <v>3.01068E-3</v>
      </c>
      <c r="K22" s="36">
        <v>514252.53</v>
      </c>
      <c r="L22" s="36">
        <v>580953</v>
      </c>
    </row>
    <row r="23" spans="1:12" x14ac:dyDescent="0.25">
      <c r="B23" s="39">
        <v>18</v>
      </c>
      <c r="C23" s="36">
        <v>2013</v>
      </c>
      <c r="D23" s="36">
        <v>2.7674219999999999E-3</v>
      </c>
      <c r="E23" s="36">
        <v>475764.4</v>
      </c>
      <c r="F23" s="36">
        <v>572600</v>
      </c>
      <c r="H23" s="39">
        <v>18</v>
      </c>
      <c r="I23" s="36">
        <v>2013</v>
      </c>
      <c r="J23" s="36">
        <v>2.7674219999999999E-3</v>
      </c>
      <c r="K23" s="36">
        <v>475764.4</v>
      </c>
      <c r="L23" s="36">
        <v>572600</v>
      </c>
    </row>
    <row r="24" spans="1:12" x14ac:dyDescent="0.25">
      <c r="B24" s="39">
        <v>19</v>
      </c>
      <c r="C24" s="36">
        <v>2014</v>
      </c>
      <c r="D24" s="36">
        <v>3.0896069999999999E-3</v>
      </c>
      <c r="E24" s="36">
        <v>533533.22</v>
      </c>
      <c r="F24" s="36">
        <v>569101</v>
      </c>
      <c r="H24" s="39">
        <v>19</v>
      </c>
      <c r="I24" s="36">
        <v>2014</v>
      </c>
      <c r="J24" s="36">
        <v>3.0896069999999999E-3</v>
      </c>
      <c r="K24" s="36">
        <v>533533.22</v>
      </c>
      <c r="L24" s="36">
        <v>569101</v>
      </c>
    </row>
    <row r="25" spans="1:12" x14ac:dyDescent="0.25">
      <c r="B25" s="39">
        <v>20</v>
      </c>
      <c r="C25" s="36">
        <v>2015</v>
      </c>
      <c r="D25" s="36">
        <v>3.3375129999999999E-3</v>
      </c>
      <c r="E25" s="36">
        <v>579754.05000000005</v>
      </c>
      <c r="F25" s="36">
        <v>552887</v>
      </c>
      <c r="H25" s="39">
        <v>20</v>
      </c>
      <c r="I25" s="36">
        <v>2015</v>
      </c>
      <c r="J25" s="36">
        <v>3.3375129999999999E-3</v>
      </c>
      <c r="K25" s="36">
        <v>579754.05000000005</v>
      </c>
      <c r="L25" s="36">
        <v>552887</v>
      </c>
    </row>
    <row r="26" spans="1:12" x14ac:dyDescent="0.25">
      <c r="B26" s="39">
        <v>21</v>
      </c>
      <c r="C26" s="36">
        <v>2016</v>
      </c>
      <c r="D26" s="36">
        <v>3.0687259999999999E-3</v>
      </c>
      <c r="E26" s="36">
        <v>536017.31999999995</v>
      </c>
      <c r="F26" s="36">
        <v>548587</v>
      </c>
      <c r="H26" s="39">
        <v>21</v>
      </c>
      <c r="I26" s="36">
        <v>2016</v>
      </c>
      <c r="J26" s="36">
        <v>3.0687259999999999E-3</v>
      </c>
      <c r="K26" s="36">
        <v>536017.31999999995</v>
      </c>
      <c r="L26" s="36">
        <v>548587</v>
      </c>
    </row>
    <row r="27" spans="1:12" x14ac:dyDescent="0.25">
      <c r="B27" s="39">
        <v>22</v>
      </c>
      <c r="C27" s="36">
        <v>2017</v>
      </c>
      <c r="D27" s="36">
        <v>3.3107509999999998E-3</v>
      </c>
      <c r="E27" s="36">
        <v>578280.43999999994</v>
      </c>
      <c r="F27" s="36">
        <v>535486</v>
      </c>
      <c r="H27" s="39">
        <v>22</v>
      </c>
      <c r="I27" s="36">
        <v>2017</v>
      </c>
      <c r="J27" s="36">
        <v>3.3107509999999998E-3</v>
      </c>
      <c r="K27" s="36">
        <v>578280.43999999994</v>
      </c>
      <c r="L27" s="36">
        <v>535486</v>
      </c>
    </row>
    <row r="28" spans="1:12" x14ac:dyDescent="0.25">
      <c r="B28" s="39">
        <v>23</v>
      </c>
      <c r="C28" s="36">
        <v>2018</v>
      </c>
      <c r="D28" s="36">
        <v>3.205187E-3</v>
      </c>
      <c r="E28" s="36">
        <v>562140.79</v>
      </c>
      <c r="F28" s="36">
        <v>513695</v>
      </c>
      <c r="H28" s="39">
        <v>23</v>
      </c>
      <c r="I28" s="36">
        <v>2018</v>
      </c>
      <c r="J28" s="36">
        <v>3.205187E-3</v>
      </c>
      <c r="K28" s="36">
        <v>562140.79</v>
      </c>
      <c r="L28" s="36">
        <v>513695</v>
      </c>
    </row>
    <row r="29" spans="1:12" ht="13.8" x14ac:dyDescent="0.3">
      <c r="I29" s="11"/>
      <c r="J29" s="11"/>
    </row>
    <row r="30" spans="1:12" ht="13.8" x14ac:dyDescent="0.3">
      <c r="I30" s="11"/>
      <c r="J30" s="11"/>
    </row>
    <row r="31" spans="1:12" ht="13.8" x14ac:dyDescent="0.3">
      <c r="I31" s="11"/>
      <c r="J31" s="11"/>
    </row>
    <row r="32" spans="1:12" ht="13.8" x14ac:dyDescent="0.3">
      <c r="I32" s="11"/>
      <c r="J32" s="11"/>
    </row>
    <row r="33" spans="9:10" ht="13.8" x14ac:dyDescent="0.3">
      <c r="I33" s="11"/>
      <c r="J33" s="11"/>
    </row>
    <row r="34" spans="9:10" ht="13.8" x14ac:dyDescent="0.3">
      <c r="I34" s="11"/>
      <c r="J34" s="11"/>
    </row>
    <row r="35" spans="9:10" ht="13.8" x14ac:dyDescent="0.3">
      <c r="I35" s="11"/>
      <c r="J35" s="11"/>
    </row>
    <row r="36" spans="9:10" ht="13.8" x14ac:dyDescent="0.3">
      <c r="I36" s="11"/>
      <c r="J36" s="11"/>
    </row>
    <row r="37" spans="9:10" ht="13.8" x14ac:dyDescent="0.3">
      <c r="I37" s="11"/>
      <c r="J37" s="11"/>
    </row>
    <row r="38" spans="9:10" ht="13.8" x14ac:dyDescent="0.3">
      <c r="I38" s="11"/>
      <c r="J38" s="11"/>
    </row>
    <row r="39" spans="9:10" ht="13.8" x14ac:dyDescent="0.3">
      <c r="I39" s="11"/>
      <c r="J39" s="11"/>
    </row>
    <row r="40" spans="9:10" ht="13.8" x14ac:dyDescent="0.3">
      <c r="I40" s="11"/>
      <c r="J40" s="11"/>
    </row>
    <row r="41" spans="9:10" ht="13.8" x14ac:dyDescent="0.3">
      <c r="I41" s="11"/>
      <c r="J41" s="11"/>
    </row>
    <row r="42" spans="9:10" ht="13.8" x14ac:dyDescent="0.3">
      <c r="I42" s="11"/>
      <c r="J42" s="11"/>
    </row>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1</vt:i4>
      </vt:variant>
      <vt:variant>
        <vt:lpstr>Named Ranges</vt:lpstr>
      </vt:variant>
      <vt:variant>
        <vt:i4>3</vt:i4>
      </vt:variant>
    </vt:vector>
  </HeadingPairs>
  <TitlesOfParts>
    <vt:vector size="12" baseType="lpstr">
      <vt:lpstr>Fig1.2A</vt:lpstr>
      <vt:lpstr>Tab1.2</vt:lpstr>
      <vt:lpstr>Shares</vt:lpstr>
      <vt:lpstr>col1data</vt:lpstr>
      <vt:lpstr>col2data</vt:lpstr>
      <vt:lpstr>col3data</vt:lpstr>
      <vt:lpstr>col4data</vt:lpstr>
      <vt:lpstr>col5data</vt:lpstr>
      <vt:lpstr>Fig1.2</vt:lpstr>
      <vt:lpstr>Fig1.2A!Print_Area</vt:lpstr>
      <vt:lpstr>Shares!Print_Area</vt:lpstr>
      <vt:lpstr>Tab1.2!Print_Area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Rob Fairlie</cp:lastModifiedBy>
  <cp:lastPrinted>2010-04-19T15:47:02Z</cp:lastPrinted>
  <dcterms:created xsi:type="dcterms:W3CDTF">1996-10-14T23:33:28Z</dcterms:created>
  <dcterms:modified xsi:type="dcterms:W3CDTF">2019-05-08T18:44:27Z</dcterms:modified>
</cp:coreProperties>
</file>